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ЦК'!$A$1:$Z$607</definedName>
    <definedName name="_xlnm.Print_Area" localSheetId="3">'IV ЦК '!$A$1:$Z$611</definedName>
    <definedName name="_xlnm.Print_Area" localSheetId="4">'V ЦК'!$A$1:$Z$909</definedName>
    <definedName name="_xlnm.Print_Area" localSheetId="5">'VI ЦК'!$A$1:$Z$913</definedName>
    <definedName name="_xlnm.Print_Area" localSheetId="6">'Расчет сбытовых надбавок'!$A$1:$G$3038</definedName>
  </definedNames>
  <calcPr calcId="145621"/>
</workbook>
</file>

<file path=xl/calcChain.xml><?xml version="1.0" encoding="utf-8"?>
<calcChain xmlns="http://schemas.openxmlformats.org/spreadsheetml/2006/main">
  <c r="B126" i="24" l="1"/>
  <c r="B151" i="24" l="1"/>
  <c r="B152" i="24"/>
  <c r="B153" i="24"/>
  <c r="C151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A151" i="24"/>
  <c r="A152" i="24"/>
  <c r="A153" i="24"/>
  <c r="Y189" i="19" l="1"/>
  <c r="Y151" i="19"/>
  <c r="Z114" i="19"/>
  <c r="Y114" i="19"/>
  <c r="Z77" i="19"/>
  <c r="Y77" i="19"/>
  <c r="Y45" i="19"/>
  <c r="Z40" i="19"/>
  <c r="Y40" i="19"/>
  <c r="X40" i="19" l="1"/>
  <c r="K40" i="19" l="1"/>
  <c r="L40" i="19"/>
  <c r="M40" i="19"/>
  <c r="N40" i="19"/>
  <c r="O40" i="19"/>
  <c r="P40" i="19"/>
  <c r="Q40" i="19"/>
  <c r="R40" i="19"/>
  <c r="S40" i="19"/>
  <c r="T40" i="19"/>
  <c r="U40" i="19"/>
  <c r="V40" i="19"/>
  <c r="W40" i="19"/>
  <c r="I40" i="19"/>
  <c r="J40" i="19"/>
  <c r="H40" i="19"/>
  <c r="F40" i="19"/>
  <c r="G40" i="19"/>
  <c r="C40" i="19"/>
  <c r="D40" i="19"/>
  <c r="E40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51" i="7" s="1"/>
  <c r="A775" i="7" s="1"/>
  <c r="A728" i="7"/>
  <c r="A729" i="7"/>
  <c r="A730" i="7"/>
  <c r="A731" i="7"/>
  <c r="A732" i="7"/>
  <c r="A733" i="7"/>
  <c r="A757" i="7" s="1"/>
  <c r="A781" i="7" s="1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2" i="7"/>
  <c r="A753" i="7"/>
  <c r="A754" i="7"/>
  <c r="A755" i="7"/>
  <c r="A756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6" i="7"/>
  <c r="A777" i="7"/>
  <c r="A778" i="7"/>
  <c r="A779" i="7"/>
  <c r="A780" i="7"/>
  <c r="A782" i="7"/>
  <c r="A783" i="7"/>
  <c r="A784" i="7"/>
  <c r="A785" i="7"/>
  <c r="A690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67" i="7"/>
  <c r="A668" i="7"/>
  <c r="A666" i="7"/>
  <c r="A664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D2908" i="2" l="1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3025" i="2"/>
  <c r="E3025" i="2"/>
  <c r="F3025" i="2"/>
  <c r="G3025" i="2"/>
  <c r="D3026" i="2"/>
  <c r="E3026" i="2"/>
  <c r="F3026" i="2"/>
  <c r="G3026" i="2"/>
  <c r="D3027" i="2"/>
  <c r="E3027" i="2"/>
  <c r="F3027" i="2"/>
  <c r="G3027" i="2"/>
  <c r="D3028" i="2"/>
  <c r="E3028" i="2"/>
  <c r="F3028" i="2"/>
  <c r="G3028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D1537" i="2"/>
  <c r="E1537" i="2"/>
  <c r="F1537" i="2"/>
  <c r="G1537" i="2"/>
  <c r="D1538" i="2"/>
  <c r="E1538" i="2"/>
  <c r="F1538" i="2"/>
  <c r="G153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87" i="2"/>
  <c r="E787" i="2"/>
  <c r="F787" i="2"/>
  <c r="G787" i="2"/>
  <c r="D668" i="2"/>
  <c r="E668" i="2"/>
  <c r="F668" i="2"/>
  <c r="G668" i="2"/>
  <c r="D667" i="2"/>
  <c r="E667" i="2"/>
  <c r="F667" i="2"/>
  <c r="G667" i="2"/>
  <c r="B788" i="7" l="1"/>
  <c r="D794" i="2" l="1"/>
  <c r="C5" i="15" l="1"/>
  <c r="R913" i="24" l="1"/>
  <c r="P913" i="24"/>
  <c r="N913" i="24"/>
  <c r="L913" i="24"/>
  <c r="A15" i="24"/>
  <c r="A52" i="24" s="1"/>
  <c r="A2" i="24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T611" i="23"/>
  <c r="R611" i="23"/>
  <c r="P611" i="23"/>
  <c r="N611" i="23"/>
  <c r="A15" i="23"/>
  <c r="A52" i="23" s="1"/>
  <c r="F17" i="1"/>
  <c r="F18" i="1"/>
  <c r="F19" i="1"/>
  <c r="A15" i="21"/>
  <c r="A52" i="21" s="1"/>
  <c r="A2" i="21"/>
  <c r="B43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7" i="2" s="1"/>
  <c r="B2211" i="2" s="1"/>
  <c r="B2235" i="2" s="1"/>
  <c r="B2259" i="2" s="1"/>
  <c r="B2283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369" i="2"/>
  <c r="E1369" i="2"/>
  <c r="F1369" i="2"/>
  <c r="G1369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137" i="2"/>
  <c r="E2137" i="2"/>
  <c r="F2137" i="2"/>
  <c r="G2137" i="2"/>
  <c r="D2138" i="2"/>
  <c r="E2138" i="2"/>
  <c r="F2138" i="2"/>
  <c r="G2138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3029" i="2"/>
  <c r="L903" i="24" s="1"/>
  <c r="E3029" i="2"/>
  <c r="N903" i="24" s="1"/>
  <c r="F3029" i="2"/>
  <c r="P903" i="24" s="1"/>
  <c r="G3029" i="2"/>
  <c r="R903" i="24" s="1"/>
  <c r="D3030" i="2"/>
  <c r="L904" i="24" s="1"/>
  <c r="E3030" i="2"/>
  <c r="N904" i="24" s="1"/>
  <c r="F3030" i="2"/>
  <c r="P904" i="24" s="1"/>
  <c r="G3030" i="2"/>
  <c r="R904" i="24" s="1"/>
  <c r="D3037" i="2"/>
  <c r="D3038" i="2" s="1"/>
  <c r="D31" i="2"/>
  <c r="E30" i="8" s="1"/>
  <c r="D21" i="2"/>
  <c r="D16" i="8" s="1"/>
  <c r="D26" i="2"/>
  <c r="D21" i="8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10" i="2" s="1"/>
  <c r="B2934" i="2" s="1"/>
  <c r="B2958" i="2" s="1"/>
  <c r="B2982" i="2" s="1"/>
  <c r="B3006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4" i="2" s="1"/>
  <c r="B2938" i="2" s="1"/>
  <c r="B2962" i="2" s="1"/>
  <c r="B2986" i="2" s="1"/>
  <c r="B3010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8" i="2" s="1"/>
  <c r="B2942" i="2" s="1"/>
  <c r="B2966" i="2" s="1"/>
  <c r="B2990" i="2" s="1"/>
  <c r="B3014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2" i="2" s="1"/>
  <c r="B2946" i="2" s="1"/>
  <c r="B2970" i="2" s="1"/>
  <c r="B2994" i="2" s="1"/>
  <c r="B3018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6" i="2" s="1"/>
  <c r="B2950" i="2" s="1"/>
  <c r="B2974" i="2" s="1"/>
  <c r="B2998" i="2" s="1"/>
  <c r="B3022" i="2" s="1"/>
  <c r="B2305" i="2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30" i="2" s="1"/>
  <c r="B2954" i="2" s="1"/>
  <c r="B2978" i="2" s="1"/>
  <c r="B3002" i="2" s="1"/>
  <c r="B3026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R904" i="21"/>
  <c r="P903" i="2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1" i="2" s="1"/>
  <c r="B1465" i="2" s="1"/>
  <c r="B1489" i="2" s="1"/>
  <c r="B1513" i="2" s="1"/>
  <c r="B1537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7" i="2" s="1"/>
  <c r="B1461" i="2" s="1"/>
  <c r="B1485" i="2" s="1"/>
  <c r="B1509" i="2" s="1"/>
  <c r="B1533" i="2" s="1"/>
  <c r="B796" i="2"/>
  <c r="B820" i="2" s="1"/>
  <c r="B844" i="2" s="1"/>
  <c r="B868" i="2" s="1"/>
  <c r="B892" i="2" s="1"/>
  <c r="B916" i="2" s="1"/>
  <c r="B940" i="2" s="1"/>
  <c r="B964" i="2" s="1"/>
  <c r="B988" i="2" s="1"/>
  <c r="B1012" i="2" s="1"/>
  <c r="B1036" i="2" s="1"/>
  <c r="B1060" i="2" s="1"/>
  <c r="B1084" i="2" s="1"/>
  <c r="B1108" i="2" s="1"/>
  <c r="B1132" i="2" s="1"/>
  <c r="B1156" i="2" s="1"/>
  <c r="B1180" i="2" s="1"/>
  <c r="B1204" i="2" s="1"/>
  <c r="B1228" i="2" s="1"/>
  <c r="B1252" i="2" s="1"/>
  <c r="B1276" i="2" s="1"/>
  <c r="B1300" i="2" s="1"/>
  <c r="B1324" i="2" s="1"/>
  <c r="B1348" i="2" s="1"/>
  <c r="B1372" i="2" s="1"/>
  <c r="B1396" i="2" s="1"/>
  <c r="B1421" i="2" s="1"/>
  <c r="B1445" i="2" s="1"/>
  <c r="B1469" i="2" s="1"/>
  <c r="B1493" i="2" s="1"/>
  <c r="B1517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5" i="2" s="1"/>
  <c r="B1449" i="2" s="1"/>
  <c r="B1473" i="2" s="1"/>
  <c r="B1497" i="2" s="1"/>
  <c r="B1521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1188" i="2" s="1"/>
  <c r="B1212" i="2" s="1"/>
  <c r="B1236" i="2" s="1"/>
  <c r="B1260" i="2" s="1"/>
  <c r="B1284" i="2" s="1"/>
  <c r="B1308" i="2" s="1"/>
  <c r="B1332" i="2" s="1"/>
  <c r="B1356" i="2" s="1"/>
  <c r="B1380" i="2" s="1"/>
  <c r="B1404" i="2" s="1"/>
  <c r="B1429" i="2" s="1"/>
  <c r="B1453" i="2" s="1"/>
  <c r="B1477" i="2" s="1"/>
  <c r="B1501" i="2" s="1"/>
  <c r="B1525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3" i="2" s="1"/>
  <c r="B1457" i="2" s="1"/>
  <c r="B1481" i="2" s="1"/>
  <c r="B1505" i="2" s="1"/>
  <c r="B1529" i="2" s="1"/>
  <c r="A89" i="23"/>
  <c r="A126" i="23" s="1"/>
  <c r="A164" i="23" s="1"/>
  <c r="A201" i="23" s="1"/>
  <c r="A16" i="23"/>
  <c r="A17" i="23" s="1"/>
  <c r="A53" i="21"/>
  <c r="A90" i="21" s="1"/>
  <c r="P904" i="21" l="1"/>
  <c r="A54" i="21"/>
  <c r="A91" i="21" s="1"/>
  <c r="N904" i="21"/>
  <c r="N903" i="21"/>
  <c r="R903" i="2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8" i="2" s="1"/>
  <c r="B702" i="2" s="1"/>
  <c r="B726" i="2" s="1"/>
  <c r="B750" i="2" s="1"/>
  <c r="B774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3" i="2" s="1"/>
  <c r="B707" i="2" s="1"/>
  <c r="B731" i="2" s="1"/>
  <c r="B755" i="2" s="1"/>
  <c r="B779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6" i="2" s="1"/>
  <c r="B2200" i="2" s="1"/>
  <c r="B2224" i="2" s="1"/>
  <c r="B2248" i="2" s="1"/>
  <c r="B2272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8" i="2" s="1"/>
  <c r="B1452" i="2" s="1"/>
  <c r="B1476" i="2" s="1"/>
  <c r="B1500" i="2" s="1"/>
  <c r="B1524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20" i="2" s="1"/>
  <c r="B1444" i="2" s="1"/>
  <c r="B1468" i="2" s="1"/>
  <c r="B1492" i="2" s="1"/>
  <c r="B1516" i="2" s="1"/>
  <c r="B813" i="2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8" i="2" s="1"/>
  <c r="B1462" i="2" s="1"/>
  <c r="B1486" i="2" s="1"/>
  <c r="B1510" i="2" s="1"/>
  <c r="B1534" i="2" s="1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9" i="2" s="1"/>
  <c r="B2953" i="2" s="1"/>
  <c r="B2977" i="2" s="1"/>
  <c r="B3001" i="2" s="1"/>
  <c r="B3025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5" i="2" s="1"/>
  <c r="B2949" i="2" s="1"/>
  <c r="B2973" i="2" s="1"/>
  <c r="B2997" i="2" s="1"/>
  <c r="B3021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1" i="2" s="1"/>
  <c r="B2945" i="2" s="1"/>
  <c r="B2969" i="2" s="1"/>
  <c r="B2993" i="2" s="1"/>
  <c r="B3017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7" i="2" s="1"/>
  <c r="B2941" i="2" s="1"/>
  <c r="B2965" i="2" s="1"/>
  <c r="B2989" i="2" s="1"/>
  <c r="B3013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3" i="2" s="1"/>
  <c r="B2937" i="2" s="1"/>
  <c r="B2961" i="2" s="1"/>
  <c r="B2985" i="2" s="1"/>
  <c r="B3009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7" i="2" s="1"/>
  <c r="B701" i="2" s="1"/>
  <c r="B725" i="2" s="1"/>
  <c r="B749" i="2" s="1"/>
  <c r="B773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90" i="2" s="1"/>
  <c r="B714" i="2" s="1"/>
  <c r="B738" i="2" s="1"/>
  <c r="B762" i="2" s="1"/>
  <c r="B786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2" i="2" s="1"/>
  <c r="B706" i="2" s="1"/>
  <c r="B730" i="2" s="1"/>
  <c r="B754" i="2" s="1"/>
  <c r="B778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9" i="2" s="1"/>
  <c r="B2193" i="2" s="1"/>
  <c r="B2217" i="2" s="1"/>
  <c r="B2241" i="2" s="1"/>
  <c r="B2265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7" i="2" s="1"/>
  <c r="B2201" i="2" s="1"/>
  <c r="B2225" i="2" s="1"/>
  <c r="B2249" i="2" s="1"/>
  <c r="B2273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1" i="2" s="1"/>
  <c r="B715" i="2" s="1"/>
  <c r="B739" i="2" s="1"/>
  <c r="B763" i="2" s="1"/>
  <c r="B787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8" i="2" s="1"/>
  <c r="B2192" i="2" s="1"/>
  <c r="B2216" i="2" s="1"/>
  <c r="B2240" i="2" s="1"/>
  <c r="B2264" i="2" s="1"/>
  <c r="A16" i="24"/>
  <c r="A17" i="24" s="1"/>
  <c r="V17" i="24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2" i="2" s="1"/>
  <c r="B1456" i="2" s="1"/>
  <c r="B1480" i="2" s="1"/>
  <c r="B1504" i="2" s="1"/>
  <c r="B1528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4" i="2" s="1"/>
  <c r="B1448" i="2" s="1"/>
  <c r="B1472" i="2" s="1"/>
  <c r="B1496" i="2" s="1"/>
  <c r="B1520" i="2" s="1"/>
  <c r="B817" i="2"/>
  <c r="B841" i="2" s="1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B1393" i="2" s="1"/>
  <c r="B1417" i="2" s="1"/>
  <c r="B1442" i="2" s="1"/>
  <c r="B1466" i="2" s="1"/>
  <c r="B1490" i="2" s="1"/>
  <c r="B1514" i="2" s="1"/>
  <c r="B1538" i="2" s="1"/>
  <c r="A165" i="21"/>
  <c r="A89" i="24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1" i="2" s="1"/>
  <c r="B1455" i="2" s="1"/>
  <c r="B1479" i="2" s="1"/>
  <c r="B1503" i="2" s="1"/>
  <c r="B1527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7" i="2" s="1"/>
  <c r="B1451" i="2" s="1"/>
  <c r="B1475" i="2" s="1"/>
  <c r="B1499" i="2" s="1"/>
  <c r="B1523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3" i="2" s="1"/>
  <c r="B1447" i="2" s="1"/>
  <c r="B1471" i="2" s="1"/>
  <c r="B1495" i="2" s="1"/>
  <c r="B1519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5" i="2" s="1"/>
  <c r="B1459" i="2" s="1"/>
  <c r="B1483" i="2" s="1"/>
  <c r="B1507" i="2" s="1"/>
  <c r="B1531" i="2" s="1"/>
  <c r="B814" i="2"/>
  <c r="B838" i="2" s="1"/>
  <c r="B862" i="2" s="1"/>
  <c r="B886" i="2" s="1"/>
  <c r="B794" i="2"/>
  <c r="B2307" i="2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2" i="2" s="1"/>
  <c r="B2956" i="2" s="1"/>
  <c r="B2980" i="2" s="1"/>
  <c r="B3004" i="2" s="1"/>
  <c r="B3028" i="2" s="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8" i="2" s="1"/>
  <c r="B2952" i="2" s="1"/>
  <c r="B2976" i="2" s="1"/>
  <c r="B3000" i="2" s="1"/>
  <c r="B3024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4" i="2" s="1"/>
  <c r="B2948" i="2" s="1"/>
  <c r="B2972" i="2" s="1"/>
  <c r="B2996" i="2" s="1"/>
  <c r="B3020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20" i="2" s="1"/>
  <c r="B2944" i="2" s="1"/>
  <c r="B2968" i="2" s="1"/>
  <c r="B2992" i="2" s="1"/>
  <c r="B3016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6" i="2" s="1"/>
  <c r="B2940" i="2" s="1"/>
  <c r="B2964" i="2" s="1"/>
  <c r="B2988" i="2" s="1"/>
  <c r="B3012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2" i="2" s="1"/>
  <c r="B2936" i="2" s="1"/>
  <c r="B2960" i="2" s="1"/>
  <c r="B2984" i="2" s="1"/>
  <c r="B3008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4" i="2" s="1"/>
  <c r="B698" i="2" s="1"/>
  <c r="B722" i="2" s="1"/>
  <c r="B746" i="2" s="1"/>
  <c r="B770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7" i="2" s="1"/>
  <c r="B711" i="2" s="1"/>
  <c r="B735" i="2" s="1"/>
  <c r="B759" i="2" s="1"/>
  <c r="B783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2" i="2" s="1"/>
  <c r="B2196" i="2" s="1"/>
  <c r="B2220" i="2" s="1"/>
  <c r="B2244" i="2" s="1"/>
  <c r="B2268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80" i="2" s="1"/>
  <c r="B2204" i="2" s="1"/>
  <c r="B2228" i="2" s="1"/>
  <c r="B2252" i="2" s="1"/>
  <c r="B2276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4" i="2" s="1"/>
  <c r="B1458" i="2" s="1"/>
  <c r="B1482" i="2" s="1"/>
  <c r="B1506" i="2" s="1"/>
  <c r="B1530" i="2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6" i="2" s="1"/>
  <c r="B1450" i="2" s="1"/>
  <c r="B1474" i="2" s="1"/>
  <c r="B1498" i="2" s="1"/>
  <c r="B1522" i="2" s="1"/>
  <c r="B797" i="2"/>
  <c r="B821" i="2" s="1"/>
  <c r="B84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6" i="2" s="1"/>
  <c r="B1460" i="2" s="1"/>
  <c r="B1484" i="2" s="1"/>
  <c r="B1508" i="2" s="1"/>
  <c r="B1532" i="2" s="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40" i="2" s="1"/>
  <c r="B1464" i="2" s="1"/>
  <c r="B1488" i="2" s="1"/>
  <c r="B1512" i="2" s="1"/>
  <c r="B1536" i="2" s="1"/>
  <c r="L903" i="21"/>
  <c r="L904" i="21"/>
  <c r="B2306" i="2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1" i="2" s="1"/>
  <c r="B2955" i="2" s="1"/>
  <c r="B2979" i="2" s="1"/>
  <c r="B3003" i="2" s="1"/>
  <c r="B3027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7" i="2" s="1"/>
  <c r="B2951" i="2" s="1"/>
  <c r="B2975" i="2" s="1"/>
  <c r="B2999" i="2" s="1"/>
  <c r="B3023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3" i="2" s="1"/>
  <c r="B2947" i="2" s="1"/>
  <c r="B2971" i="2" s="1"/>
  <c r="B2995" i="2" s="1"/>
  <c r="B3019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9" i="2" s="1"/>
  <c r="B2943" i="2" s="1"/>
  <c r="B2967" i="2" s="1"/>
  <c r="B2991" i="2" s="1"/>
  <c r="B3015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5" i="2" s="1"/>
  <c r="B2939" i="2" s="1"/>
  <c r="B2963" i="2" s="1"/>
  <c r="B2987" i="2" s="1"/>
  <c r="B3011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1" i="2" s="1"/>
  <c r="B2935" i="2" s="1"/>
  <c r="B2959" i="2" s="1"/>
  <c r="B2983" i="2" s="1"/>
  <c r="B3007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8" i="2" s="1"/>
  <c r="B692" i="2" s="1"/>
  <c r="B716" i="2" s="1"/>
  <c r="B740" i="2" s="1"/>
  <c r="B764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3" i="2" s="1"/>
  <c r="B697" i="2" s="1"/>
  <c r="B721" i="2" s="1"/>
  <c r="B745" i="2" s="1"/>
  <c r="B769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6" i="2" s="1"/>
  <c r="B710" i="2" s="1"/>
  <c r="B734" i="2" s="1"/>
  <c r="B758" i="2" s="1"/>
  <c r="B782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5" i="2" s="1"/>
  <c r="B2189" i="2" s="1"/>
  <c r="B2213" i="2" s="1"/>
  <c r="B2237" i="2" s="1"/>
  <c r="B2261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3" i="2" s="1"/>
  <c r="B2197" i="2" s="1"/>
  <c r="B2221" i="2" s="1"/>
  <c r="B2245" i="2" s="1"/>
  <c r="B2269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1" i="2" s="1"/>
  <c r="B2205" i="2" s="1"/>
  <c r="B2229" i="2" s="1"/>
  <c r="B2253" i="2" s="1"/>
  <c r="B2277" i="2" s="1"/>
  <c r="A53" i="23"/>
  <c r="A127" i="21"/>
  <c r="S90" i="21"/>
  <c r="A165" i="23"/>
  <c r="F16" i="1"/>
  <c r="D7" i="2" s="1"/>
  <c r="G53" i="21"/>
  <c r="A238" i="21"/>
  <c r="A202" i="21"/>
  <c r="I201" i="21"/>
  <c r="J17" i="24"/>
  <c r="K127" i="21"/>
  <c r="G90" i="21"/>
  <c r="I18" i="21"/>
  <c r="A53" i="24"/>
  <c r="I53" i="24" s="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9" i="2" s="1"/>
  <c r="B693" i="2" s="1"/>
  <c r="B717" i="2" s="1"/>
  <c r="B741" i="2" s="1"/>
  <c r="B765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6" i="2" s="1"/>
  <c r="B700" i="2" s="1"/>
  <c r="B724" i="2" s="1"/>
  <c r="B748" i="2" s="1"/>
  <c r="B772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2" i="2" s="1"/>
  <c r="B696" i="2" s="1"/>
  <c r="B720" i="2" s="1"/>
  <c r="B744" i="2" s="1"/>
  <c r="B768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9" i="2" s="1"/>
  <c r="B713" i="2" s="1"/>
  <c r="B737" i="2" s="1"/>
  <c r="B761" i="2" s="1"/>
  <c r="B785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1" i="2" s="1"/>
  <c r="B705" i="2" s="1"/>
  <c r="B729" i="2" s="1"/>
  <c r="B753" i="2" s="1"/>
  <c r="B777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6" i="2" s="1"/>
  <c r="B2190" i="2" s="1"/>
  <c r="B2214" i="2" s="1"/>
  <c r="B2238" i="2" s="1"/>
  <c r="B2262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70" i="2" s="1"/>
  <c r="B2194" i="2" s="1"/>
  <c r="B2218" i="2" s="1"/>
  <c r="B2242" i="2" s="1"/>
  <c r="B2266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4" i="2" s="1"/>
  <c r="B2198" i="2" s="1"/>
  <c r="B2222" i="2" s="1"/>
  <c r="B2246" i="2" s="1"/>
  <c r="B2270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8" i="2" s="1"/>
  <c r="B2202" i="2" s="1"/>
  <c r="B2226" i="2" s="1"/>
  <c r="B2250" i="2" s="1"/>
  <c r="B2274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2" i="2" s="1"/>
  <c r="B2206" i="2" s="1"/>
  <c r="B2230" i="2" s="1"/>
  <c r="B2254" i="2" s="1"/>
  <c r="B2278" i="2" s="1"/>
  <c r="B1560" i="2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5" i="2" s="1"/>
  <c r="B2209" i="2" s="1"/>
  <c r="B2233" i="2" s="1"/>
  <c r="B2257" i="2" s="1"/>
  <c r="B2281" i="2" s="1"/>
  <c r="X89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70" i="2" s="1"/>
  <c r="B694" i="2" s="1"/>
  <c r="B718" i="2" s="1"/>
  <c r="B742" i="2" s="1"/>
  <c r="B766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5" i="2" s="1"/>
  <c r="B699" i="2" s="1"/>
  <c r="B723" i="2" s="1"/>
  <c r="B747" i="2" s="1"/>
  <c r="B771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1" i="2" s="1"/>
  <c r="B695" i="2" s="1"/>
  <c r="B719" i="2" s="1"/>
  <c r="B743" i="2" s="1"/>
  <c r="B767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8" i="2" s="1"/>
  <c r="B712" i="2" s="1"/>
  <c r="B736" i="2" s="1"/>
  <c r="B760" i="2" s="1"/>
  <c r="B784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4" i="2" s="1"/>
  <c r="B708" i="2" s="1"/>
  <c r="B732" i="2" s="1"/>
  <c r="B756" i="2" s="1"/>
  <c r="B780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80" i="2" s="1"/>
  <c r="B704" i="2" s="1"/>
  <c r="B728" i="2" s="1"/>
  <c r="B752" i="2" s="1"/>
  <c r="B776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7" i="2" s="1"/>
  <c r="B2191" i="2" s="1"/>
  <c r="B2215" i="2" s="1"/>
  <c r="B2239" i="2" s="1"/>
  <c r="B2263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1" i="2" s="1"/>
  <c r="B2195" i="2" s="1"/>
  <c r="B2219" i="2" s="1"/>
  <c r="B2243" i="2" s="1"/>
  <c r="B2267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5" i="2" s="1"/>
  <c r="B2199" i="2" s="1"/>
  <c r="B2223" i="2" s="1"/>
  <c r="B2247" i="2" s="1"/>
  <c r="B2271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3" i="2" s="1"/>
  <c r="B2207" i="2" s="1"/>
  <c r="B2231" i="2" s="1"/>
  <c r="B2255" i="2" s="1"/>
  <c r="B2279" i="2" s="1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6" i="2" s="1"/>
  <c r="B2210" i="2" s="1"/>
  <c r="B2234" i="2" s="1"/>
  <c r="B2258" i="2" s="1"/>
  <c r="B2282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4" i="2" s="1"/>
  <c r="B2208" i="2" s="1"/>
  <c r="B2232" i="2" s="1"/>
  <c r="B2256" i="2" s="1"/>
  <c r="B2280" i="2" s="1"/>
  <c r="A54" i="23"/>
  <c r="C21" i="8"/>
  <c r="B21" i="8"/>
  <c r="E21" i="8"/>
  <c r="E16" i="8"/>
  <c r="C16" i="8"/>
  <c r="A275" i="21"/>
  <c r="L238" i="21"/>
  <c r="C238" i="21"/>
  <c r="L127" i="21"/>
  <c r="T202" i="21"/>
  <c r="X90" i="21"/>
  <c r="J54" i="21"/>
  <c r="O201" i="21"/>
  <c r="Q18" i="21"/>
  <c r="A55" i="21"/>
  <c r="Y165" i="23"/>
  <c r="Q164" i="23"/>
  <c r="F165" i="23"/>
  <c r="A238" i="23"/>
  <c r="X126" i="23"/>
  <c r="Q126" i="23"/>
  <c r="G17" i="24"/>
  <c r="P89" i="24"/>
  <c r="V54" i="23"/>
  <c r="A91" i="23"/>
  <c r="J53" i="23"/>
  <c r="W53" i="23"/>
  <c r="G53" i="23"/>
  <c r="A90" i="23"/>
  <c r="L89" i="24"/>
  <c r="R53" i="23"/>
  <c r="L17" i="24"/>
  <c r="A126" i="24"/>
  <c r="A17" i="19"/>
  <c r="A18" i="19" s="1"/>
  <c r="Q201" i="19"/>
  <c r="V164" i="21"/>
  <c r="B164" i="21"/>
  <c r="R126" i="21"/>
  <c r="W15" i="21"/>
  <c r="S15" i="21"/>
  <c r="G15" i="21"/>
  <c r="M17" i="21"/>
  <c r="I17" i="21"/>
  <c r="T16" i="21"/>
  <c r="X52" i="21"/>
  <c r="L52" i="21"/>
  <c r="H52" i="21"/>
  <c r="D52" i="21"/>
  <c r="S89" i="21"/>
  <c r="K89" i="21"/>
  <c r="X15" i="23"/>
  <c r="H15" i="23"/>
  <c r="X52" i="23"/>
  <c r="P52" i="23"/>
  <c r="F89" i="23"/>
  <c r="V89" i="23"/>
  <c r="B16" i="23"/>
  <c r="F16" i="23"/>
  <c r="N16" i="23"/>
  <c r="R16" i="23"/>
  <c r="V16" i="23"/>
  <c r="K16" i="24"/>
  <c r="W16" i="24"/>
  <c r="D89" i="24"/>
  <c r="H89" i="24"/>
  <c r="R164" i="19"/>
  <c r="M201" i="19"/>
  <c r="X201" i="19"/>
  <c r="T238" i="19"/>
  <c r="C164" i="21"/>
  <c r="K164" i="21"/>
  <c r="S164" i="21"/>
  <c r="W164" i="21"/>
  <c r="C126" i="21"/>
  <c r="G126" i="21"/>
  <c r="K126" i="21"/>
  <c r="O126" i="21"/>
  <c r="S126" i="21"/>
  <c r="W126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9" i="21"/>
  <c r="V89" i="21"/>
  <c r="R89" i="21"/>
  <c r="J89" i="21"/>
  <c r="F89" i="21"/>
  <c r="K15" i="23"/>
  <c r="S52" i="23"/>
  <c r="C52" i="23"/>
  <c r="O89" i="23"/>
  <c r="C16" i="23"/>
  <c r="G16" i="23"/>
  <c r="S16" i="23"/>
  <c r="W16" i="23"/>
  <c r="L16" i="24"/>
  <c r="T16" i="24"/>
  <c r="E89" i="24"/>
  <c r="D164" i="19"/>
  <c r="D201" i="19"/>
  <c r="I201" i="19"/>
  <c r="Y201" i="19"/>
  <c r="Y238" i="19"/>
  <c r="D275" i="19"/>
  <c r="E164" i="21"/>
  <c r="T164" i="21"/>
  <c r="X164" i="21"/>
  <c r="D126" i="21"/>
  <c r="H126" i="21"/>
  <c r="L126" i="21"/>
  <c r="P126" i="21"/>
  <c r="T126" i="21"/>
  <c r="X126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9" i="21"/>
  <c r="Q89" i="21"/>
  <c r="M89" i="21"/>
  <c r="I89" i="21"/>
  <c r="E89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I16" i="24"/>
  <c r="Q16" i="24"/>
  <c r="F89" i="24"/>
  <c r="F164" i="19"/>
  <c r="N164" i="19"/>
  <c r="V164" i="19"/>
  <c r="E201" i="19"/>
  <c r="K201" i="19"/>
  <c r="P201" i="19"/>
  <c r="U201" i="19"/>
  <c r="D238" i="19"/>
  <c r="O238" i="19"/>
  <c r="L275" i="19"/>
  <c r="G164" i="21"/>
  <c r="O164" i="21"/>
  <c r="U164" i="21"/>
  <c r="E126" i="21"/>
  <c r="I126" i="21"/>
  <c r="M126" i="21"/>
  <c r="Q126" i="21"/>
  <c r="U126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9" i="21"/>
  <c r="T89" i="21"/>
  <c r="P89" i="21"/>
  <c r="L89" i="21"/>
  <c r="H89" i="21"/>
  <c r="D89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N16" i="24"/>
  <c r="V16" i="24"/>
  <c r="C89" i="24"/>
  <c r="C238" i="19"/>
  <c r="D164" i="21"/>
  <c r="E17" i="19"/>
  <c r="Y16" i="23"/>
  <c r="H18" i="21"/>
  <c r="O18" i="21"/>
  <c r="V18" i="21"/>
  <c r="M18" i="21"/>
  <c r="B18" i="19"/>
  <c r="A19" i="19"/>
  <c r="O18" i="19"/>
  <c r="F165" i="21"/>
  <c r="U165" i="21"/>
  <c r="U18" i="21"/>
  <c r="R18" i="21"/>
  <c r="S18" i="21"/>
  <c r="P18" i="21"/>
  <c r="A19" i="21"/>
  <c r="J165" i="21"/>
  <c r="U53" i="21"/>
  <c r="E53" i="21"/>
  <c r="L53" i="21"/>
  <c r="S53" i="21"/>
  <c r="J53" i="21"/>
  <c r="C201" i="21"/>
  <c r="S201" i="21"/>
  <c r="L201" i="21"/>
  <c r="E201" i="21"/>
  <c r="U201" i="21"/>
  <c r="N201" i="21"/>
  <c r="T18" i="21"/>
  <c r="E165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N53" i="24"/>
  <c r="V53" i="24"/>
  <c r="L53" i="24"/>
  <c r="T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64" i="21"/>
  <c r="N164" i="21"/>
  <c r="J164" i="21"/>
  <c r="F164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64" i="21"/>
  <c r="L164" i="21"/>
  <c r="H164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E3037" i="2"/>
  <c r="D35" i="8"/>
  <c r="M165" i="21"/>
  <c r="T165" i="21"/>
  <c r="K165" i="21"/>
  <c r="R165" i="21"/>
  <c r="N18" i="19"/>
  <c r="G18" i="19"/>
  <c r="P18" i="19"/>
  <c r="I18" i="19"/>
  <c r="I165" i="21"/>
  <c r="P165" i="21"/>
  <c r="W165" i="21"/>
  <c r="G165" i="21"/>
  <c r="N165" i="21"/>
  <c r="A166" i="21"/>
  <c r="R18" i="19"/>
  <c r="K18" i="19"/>
  <c r="D18" i="19"/>
  <c r="T18" i="19"/>
  <c r="M18" i="19"/>
  <c r="A55" i="19"/>
  <c r="Q165" i="21"/>
  <c r="X165" i="21"/>
  <c r="H165" i="21"/>
  <c r="O165" i="21"/>
  <c r="V165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W17" i="19"/>
  <c r="S17" i="19"/>
  <c r="O17" i="19"/>
  <c r="K17" i="19"/>
  <c r="G17" i="19"/>
  <c r="C17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X17" i="19"/>
  <c r="T17" i="19"/>
  <c r="P17" i="19"/>
  <c r="L17" i="19"/>
  <c r="H17" i="19"/>
  <c r="D17" i="19"/>
  <c r="A54" i="19"/>
  <c r="P53" i="24" l="1"/>
  <c r="R53" i="24"/>
  <c r="R16" i="24"/>
  <c r="M16" i="24"/>
  <c r="X16" i="24"/>
  <c r="H16" i="24"/>
  <c r="G16" i="24"/>
  <c r="A54" i="24"/>
  <c r="X53" i="24"/>
  <c r="H53" i="24"/>
  <c r="J53" i="24"/>
  <c r="J16" i="24"/>
  <c r="U16" i="24"/>
  <c r="E16" i="24"/>
  <c r="P16" i="24"/>
  <c r="S16" i="24"/>
  <c r="A18" i="24"/>
  <c r="G53" i="24"/>
  <c r="M91" i="21"/>
  <c r="S91" i="21"/>
  <c r="X91" i="21"/>
  <c r="U91" i="21"/>
  <c r="J91" i="21"/>
  <c r="H91" i="21"/>
  <c r="E91" i="21"/>
  <c r="O91" i="21"/>
  <c r="L91" i="21"/>
  <c r="Q91" i="21"/>
  <c r="V91" i="21"/>
  <c r="B15" i="19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10" i="2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9" i="2" s="1"/>
  <c r="B1463" i="2" s="1"/>
  <c r="B1487" i="2" s="1"/>
  <c r="B1511" i="2" s="1"/>
  <c r="B1535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D11" i="8"/>
  <c r="E11" i="8"/>
  <c r="C11" i="8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9" i="2"/>
  <c r="B1213" i="2" s="1"/>
  <c r="B1237" i="2" s="1"/>
  <c r="B1261" i="2" s="1"/>
  <c r="B1285" i="2" s="1"/>
  <c r="B1309" i="2" s="1"/>
  <c r="B1333" i="2" s="1"/>
  <c r="B1357" i="2" s="1"/>
  <c r="B1381" i="2" s="1"/>
  <c r="B1405" i="2" s="1"/>
  <c r="B1430" i="2" s="1"/>
  <c r="B1454" i="2" s="1"/>
  <c r="B1478" i="2" s="1"/>
  <c r="B1502" i="2" s="1"/>
  <c r="B1526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8" i="2"/>
  <c r="D127" i="21" s="1"/>
  <c r="B1539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B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5" i="2" s="1"/>
  <c r="B709" i="2" s="1"/>
  <c r="B733" i="2" s="1"/>
  <c r="B757" i="2" s="1"/>
  <c r="B781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Q53" i="24"/>
  <c r="B869" i="2"/>
  <c r="D55" i="21" s="1"/>
  <c r="F54" i="21"/>
  <c r="D128" i="21"/>
  <c r="D54" i="21"/>
  <c r="V53" i="23"/>
  <c r="T17" i="23"/>
  <c r="E54" i="21"/>
  <c r="X202" i="23"/>
  <c r="E165" i="23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H202" i="21"/>
  <c r="I202" i="21"/>
  <c r="F91" i="21"/>
  <c r="I18" i="24"/>
  <c r="M18" i="24"/>
  <c r="Q18" i="24"/>
  <c r="U18" i="24"/>
  <c r="J18" i="24"/>
  <c r="O18" i="24"/>
  <c r="T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U19" i="24" s="1"/>
  <c r="W55" i="21"/>
  <c r="R55" i="21"/>
  <c r="Q55" i="21"/>
  <c r="P55" i="21"/>
  <c r="M55" i="21"/>
  <c r="L55" i="21"/>
  <c r="N55" i="21"/>
  <c r="G55" i="21"/>
  <c r="H55" i="21"/>
  <c r="S55" i="21"/>
  <c r="X55" i="21"/>
  <c r="I55" i="21"/>
  <c r="O55" i="21"/>
  <c r="T55" i="21"/>
  <c r="J55" i="21"/>
  <c r="A92" i="21"/>
  <c r="V55" i="21"/>
  <c r="K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91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7" i="2"/>
  <c r="E3038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F128" i="21" l="1"/>
  <c r="X128" i="21"/>
  <c r="F18" i="24"/>
  <c r="D18" i="24"/>
  <c r="E18" i="24"/>
  <c r="C202" i="21"/>
  <c r="B202" i="21"/>
  <c r="C53" i="24"/>
  <c r="F55" i="21"/>
  <c r="E55" i="21"/>
  <c r="B842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3" i="2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4" i="2" s="1"/>
  <c r="B2188" i="2" s="1"/>
  <c r="B2212" i="2" s="1"/>
  <c r="B2236" i="2" s="1"/>
  <c r="B2260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9" i="2" s="1"/>
  <c r="B2933" i="2" s="1"/>
  <c r="B2957" i="2" s="1"/>
  <c r="B2981" i="2" s="1"/>
  <c r="B3005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3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E37" i="8"/>
  <c r="B37" i="8"/>
  <c r="C37" i="8"/>
  <c r="D37" i="8"/>
  <c r="N909" i="21"/>
  <c r="P607" i="23"/>
  <c r="P607" i="19"/>
  <c r="N909" i="24"/>
  <c r="C13" i="8"/>
  <c r="D13" i="8"/>
  <c r="E13" i="8"/>
  <c r="B13" i="8"/>
  <c r="C38" i="8"/>
  <c r="D38" i="8"/>
  <c r="E38" i="8"/>
  <c r="B38" i="8"/>
  <c r="F3038" i="2"/>
  <c r="G3037" i="2"/>
  <c r="G3038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6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7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90" i="2" l="1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1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4" i="2" l="1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5" i="2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6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8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9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2" i="2" l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3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G24" i="24"/>
  <c r="L24" i="24"/>
  <c r="H24" i="24"/>
  <c r="N24" i="24"/>
  <c r="F24" i="24"/>
  <c r="P24" i="24"/>
  <c r="A25" i="24"/>
  <c r="M24" i="24"/>
  <c r="J24" i="24"/>
  <c r="Q24" i="24"/>
  <c r="K24" i="24"/>
  <c r="E24" i="24"/>
  <c r="O24" i="24"/>
  <c r="A61" i="24"/>
  <c r="I24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N61" i="21"/>
  <c r="M61" i="21"/>
  <c r="S61" i="21"/>
  <c r="E61" i="21"/>
  <c r="Q61" i="21"/>
  <c r="G61" i="21"/>
  <c r="T61" i="21"/>
  <c r="F61" i="21"/>
  <c r="L61" i="21"/>
  <c r="V61" i="21"/>
  <c r="O61" i="21"/>
  <c r="X61" i="21"/>
  <c r="K61" i="21"/>
  <c r="I61" i="21"/>
  <c r="R61" i="21"/>
  <c r="H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U97" i="21"/>
  <c r="W97" i="21"/>
  <c r="T97" i="21"/>
  <c r="O97" i="21"/>
  <c r="S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T172" i="21"/>
  <c r="M172" i="21"/>
  <c r="F172" i="21"/>
  <c r="V172" i="21"/>
  <c r="O172" i="21"/>
  <c r="H172" i="21"/>
  <c r="Q172" i="21"/>
  <c r="J172" i="21"/>
  <c r="C172" i="21"/>
  <c r="S172" i="21"/>
  <c r="L172" i="21"/>
  <c r="E172" i="21"/>
  <c r="U172" i="21"/>
  <c r="A173" i="21"/>
  <c r="N172" i="21"/>
  <c r="G172" i="21"/>
  <c r="W172" i="21"/>
  <c r="P172" i="21"/>
  <c r="I172" i="21"/>
  <c r="B986" i="2" l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Y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7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10" i="2" l="1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1" i="2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I98" i="24"/>
  <c r="L98" i="24"/>
  <c r="P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S134" i="24"/>
  <c r="H134" i="24"/>
  <c r="F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D63" i="21"/>
  <c r="J63" i="21"/>
  <c r="A100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V135" i="21"/>
  <c r="Q135" i="21"/>
  <c r="J135" i="21"/>
  <c r="E135" i="21"/>
  <c r="W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135" i="21" l="1"/>
  <c r="B98" i="24"/>
  <c r="D98" i="24"/>
  <c r="B135" i="21"/>
  <c r="X134" i="24"/>
  <c r="Y134" i="24"/>
  <c r="X283" i="21"/>
  <c r="B1034" i="2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5" i="2"/>
  <c r="D27" i="24" s="1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Y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A101" i="21"/>
  <c r="L64" i="21"/>
  <c r="N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A29" i="21"/>
  <c r="O28" i="21"/>
  <c r="A65" i="21"/>
  <c r="N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9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D64" i="21" l="1"/>
  <c r="E64" i="21"/>
  <c r="B1058" i="2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B212" i="21"/>
  <c r="R212" i="21"/>
  <c r="F212" i="21"/>
  <c r="M212" i="21"/>
  <c r="X212" i="21"/>
  <c r="L212" i="21"/>
  <c r="C212" i="21"/>
  <c r="B1109" i="2"/>
  <c r="D27" i="21"/>
  <c r="E27" i="21"/>
  <c r="A65" i="24"/>
  <c r="O28" i="24"/>
  <c r="N28" i="24"/>
  <c r="A29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Y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B100" i="24"/>
  <c r="C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A30" i="21"/>
  <c r="A66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A102" i="21"/>
  <c r="O65" i="21"/>
  <c r="N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3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2" i="2" l="1"/>
  <c r="B213" i="21" s="1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3" i="2"/>
  <c r="F213" i="21"/>
  <c r="E213" i="21"/>
  <c r="N213" i="21"/>
  <c r="M213" i="21"/>
  <c r="H213" i="21"/>
  <c r="C213" i="21"/>
  <c r="K213" i="21"/>
  <c r="J213" i="21"/>
  <c r="I213" i="21"/>
  <c r="D213" i="21"/>
  <c r="L213" i="21"/>
  <c r="G213" i="21"/>
  <c r="A214" i="21"/>
  <c r="O213" i="21"/>
  <c r="X28" i="19"/>
  <c r="W28" i="19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A66" i="24"/>
  <c r="N29" i="24"/>
  <c r="A30" i="24"/>
  <c r="N65" i="24"/>
  <c r="A102" i="24"/>
  <c r="O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A103" i="21"/>
  <c r="N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A67" i="21"/>
  <c r="A31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A139" i="21"/>
  <c r="N102" i="21"/>
  <c r="O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O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7" i="2"/>
  <c r="Y137" i="24" l="1"/>
  <c r="Y286" i="21"/>
  <c r="B1106" i="2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A215" i="21"/>
  <c r="I214" i="21"/>
  <c r="L214" i="21"/>
  <c r="G214" i="21"/>
  <c r="N214" i="21"/>
  <c r="B214" i="21"/>
  <c r="M214" i="21"/>
  <c r="D214" i="21"/>
  <c r="K214" i="21"/>
  <c r="F214" i="21"/>
  <c r="E214" i="21"/>
  <c r="H214" i="21"/>
  <c r="O214" i="21"/>
  <c r="C214" i="21"/>
  <c r="J214" i="21"/>
  <c r="B1157" i="2"/>
  <c r="X250" i="21"/>
  <c r="S250" i="21"/>
  <c r="N250" i="21"/>
  <c r="I250" i="21"/>
  <c r="D250" i="21"/>
  <c r="U250" i="21"/>
  <c r="A251" i="21"/>
  <c r="Q250" i="21"/>
  <c r="L250" i="21"/>
  <c r="G250" i="21"/>
  <c r="B250" i="21"/>
  <c r="T250" i="21"/>
  <c r="V250" i="21"/>
  <c r="O250" i="21"/>
  <c r="J250" i="21"/>
  <c r="E250" i="21"/>
  <c r="W250" i="21"/>
  <c r="R250" i="21"/>
  <c r="M250" i="21"/>
  <c r="H250" i="21"/>
  <c r="C250" i="21"/>
  <c r="Y250" i="21"/>
  <c r="P250" i="21"/>
  <c r="K250" i="21"/>
  <c r="F250" i="21"/>
  <c r="W29" i="19"/>
  <c r="X29" i="19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H102" i="24"/>
  <c r="I102" i="24"/>
  <c r="L102" i="24"/>
  <c r="M102" i="24"/>
  <c r="N102" i="24"/>
  <c r="D102" i="24"/>
  <c r="E102" i="24"/>
  <c r="F102" i="24"/>
  <c r="K102" i="24"/>
  <c r="G102" i="24"/>
  <c r="C102" i="24"/>
  <c r="O102" i="24"/>
  <c r="J102" i="24"/>
  <c r="B102" i="24"/>
  <c r="A139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A103" i="24"/>
  <c r="N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A31" i="24"/>
  <c r="U31" i="24" s="1"/>
  <c r="Q30" i="24"/>
  <c r="S30" i="24"/>
  <c r="R30" i="24"/>
  <c r="T30" i="24"/>
  <c r="X30" i="24"/>
  <c r="N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M139" i="21"/>
  <c r="H139" i="21"/>
  <c r="C139" i="21"/>
  <c r="N139" i="21"/>
  <c r="I139" i="21"/>
  <c r="K139" i="21"/>
  <c r="F139" i="21"/>
  <c r="G139" i="21"/>
  <c r="D139" i="21"/>
  <c r="L139" i="21"/>
  <c r="B139" i="21"/>
  <c r="O139" i="21"/>
  <c r="J139" i="21"/>
  <c r="E139" i="21"/>
  <c r="P31" i="21"/>
  <c r="A68" i="21"/>
  <c r="S31" i="21"/>
  <c r="Q31" i="21"/>
  <c r="V31" i="21"/>
  <c r="T31" i="21"/>
  <c r="U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Q67" i="21"/>
  <c r="N67" i="21"/>
  <c r="S67" i="21"/>
  <c r="X67" i="21"/>
  <c r="A104" i="21"/>
  <c r="P67" i="21"/>
  <c r="U67" i="21"/>
  <c r="O67" i="21"/>
  <c r="T67" i="21"/>
  <c r="R67" i="21"/>
  <c r="W67" i="21"/>
  <c r="N103" i="21"/>
  <c r="A14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1" i="2"/>
  <c r="A179" i="21"/>
  <c r="N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30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1" i="2"/>
  <c r="F31" i="21" s="1"/>
  <c r="B215" i="21"/>
  <c r="M215" i="21"/>
  <c r="D215" i="21"/>
  <c r="N215" i="21"/>
  <c r="F215" i="21"/>
  <c r="E215" i="21"/>
  <c r="K215" i="21"/>
  <c r="C215" i="21"/>
  <c r="J215" i="21"/>
  <c r="H215" i="21"/>
  <c r="L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M103" i="24"/>
  <c r="J103" i="24"/>
  <c r="C103" i="24"/>
  <c r="D103" i="24"/>
  <c r="H103" i="24"/>
  <c r="N103" i="24"/>
  <c r="G103" i="24"/>
  <c r="I103" i="24"/>
  <c r="L103" i="24"/>
  <c r="B103" i="24"/>
  <c r="K103" i="24"/>
  <c r="E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T67" i="24"/>
  <c r="X67" i="24"/>
  <c r="Q67" i="24"/>
  <c r="S67" i="24"/>
  <c r="O67" i="24"/>
  <c r="R67" i="24"/>
  <c r="A104" i="24"/>
  <c r="P67" i="24"/>
  <c r="N67" i="24"/>
  <c r="V67" i="24"/>
  <c r="U67" i="24"/>
  <c r="W67" i="24"/>
  <c r="F31" i="24"/>
  <c r="Q31" i="24"/>
  <c r="S31" i="24"/>
  <c r="E31" i="24"/>
  <c r="R31" i="24"/>
  <c r="J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L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4" i="21"/>
  <c r="U104" i="21"/>
  <c r="W104" i="21"/>
  <c r="X104" i="21"/>
  <c r="S104" i="21"/>
  <c r="A141" i="21"/>
  <c r="P104" i="21"/>
  <c r="V104" i="21"/>
  <c r="Q104" i="21"/>
  <c r="N104" i="21"/>
  <c r="T104" i="21"/>
  <c r="O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M140" i="21"/>
  <c r="H140" i="21"/>
  <c r="C140" i="21"/>
  <c r="K140" i="21"/>
  <c r="F140" i="21"/>
  <c r="N140" i="21"/>
  <c r="I140" i="21"/>
  <c r="D140" i="21"/>
  <c r="L140" i="21"/>
  <c r="G140" i="21"/>
  <c r="B140" i="21"/>
  <c r="J140" i="21"/>
  <c r="E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S32" i="24"/>
  <c r="N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W179" i="21"/>
  <c r="P179" i="21"/>
  <c r="R179" i="21"/>
  <c r="T179" i="21"/>
  <c r="V179" i="21"/>
  <c r="O179" i="21"/>
  <c r="X179" i="21"/>
  <c r="Q179" i="21"/>
  <c r="S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5" i="2"/>
  <c r="Q32" i="24" l="1"/>
  <c r="M32" i="24"/>
  <c r="O32" i="24"/>
  <c r="R32" i="24"/>
  <c r="U32" i="24"/>
  <c r="T32" i="24"/>
  <c r="P32" i="24"/>
  <c r="V28" i="21"/>
  <c r="P28" i="21"/>
  <c r="T28" i="21"/>
  <c r="R28" i="21"/>
  <c r="U28" i="24"/>
  <c r="S28" i="21"/>
  <c r="U28" i="21"/>
  <c r="T28" i="24"/>
  <c r="Q28" i="21"/>
  <c r="V28" i="24"/>
  <c r="R28" i="24"/>
  <c r="Q28" i="24"/>
  <c r="K29" i="21"/>
  <c r="H29" i="21"/>
  <c r="P65" i="21"/>
  <c r="S65" i="21"/>
  <c r="J29" i="21"/>
  <c r="I29" i="21"/>
  <c r="U65" i="21"/>
  <c r="Q65" i="21"/>
  <c r="G29" i="21"/>
  <c r="X65" i="21"/>
  <c r="R65" i="21"/>
  <c r="V65" i="21"/>
  <c r="S28" i="24"/>
  <c r="P28" i="24"/>
  <c r="M29" i="21"/>
  <c r="L29" i="21"/>
  <c r="W65" i="21"/>
  <c r="T65" i="21"/>
  <c r="X28" i="21"/>
  <c r="L29" i="24"/>
  <c r="K29" i="24"/>
  <c r="H29" i="24"/>
  <c r="S65" i="24"/>
  <c r="T65" i="24"/>
  <c r="M66" i="21"/>
  <c r="J66" i="21"/>
  <c r="E66" i="21"/>
  <c r="I66" i="21"/>
  <c r="F66" i="21"/>
  <c r="X102" i="21"/>
  <c r="V102" i="21"/>
  <c r="R177" i="21"/>
  <c r="X177" i="21"/>
  <c r="X28" i="24"/>
  <c r="I29" i="24"/>
  <c r="D29" i="24"/>
  <c r="G29" i="24"/>
  <c r="Q65" i="24"/>
  <c r="V65" i="24"/>
  <c r="K66" i="21"/>
  <c r="S102" i="21"/>
  <c r="Q102" i="21"/>
  <c r="R102" i="21"/>
  <c r="T177" i="21"/>
  <c r="Q177" i="21"/>
  <c r="M29" i="24"/>
  <c r="F29" i="24"/>
  <c r="E29" i="24"/>
  <c r="R65" i="24"/>
  <c r="W65" i="24"/>
  <c r="U65" i="24"/>
  <c r="L66" i="21"/>
  <c r="U102" i="21"/>
  <c r="W177" i="21"/>
  <c r="V177" i="21"/>
  <c r="S177" i="21"/>
  <c r="W28" i="21"/>
  <c r="W28" i="24"/>
  <c r="J29" i="24"/>
  <c r="P65" i="24"/>
  <c r="X65" i="24"/>
  <c r="H66" i="21"/>
  <c r="G66" i="21"/>
  <c r="D66" i="21"/>
  <c r="P102" i="21"/>
  <c r="T102" i="21"/>
  <c r="W102" i="21"/>
  <c r="P177" i="21"/>
  <c r="U177" i="21"/>
  <c r="V214" i="21"/>
  <c r="W214" i="21"/>
  <c r="S214" i="21"/>
  <c r="R214" i="21"/>
  <c r="S102" i="24"/>
  <c r="T102" i="24"/>
  <c r="H66" i="24"/>
  <c r="D66" i="24"/>
  <c r="S139" i="21"/>
  <c r="Q139" i="21"/>
  <c r="T139" i="21"/>
  <c r="I103" i="21"/>
  <c r="E103" i="21"/>
  <c r="H103" i="21"/>
  <c r="F103" i="21"/>
  <c r="H178" i="21"/>
  <c r="D178" i="21"/>
  <c r="X214" i="21"/>
  <c r="P214" i="21"/>
  <c r="E29" i="21"/>
  <c r="X102" i="24"/>
  <c r="V102" i="24"/>
  <c r="K66" i="24"/>
  <c r="I66" i="24"/>
  <c r="J66" i="24"/>
  <c r="P139" i="21"/>
  <c r="G103" i="21"/>
  <c r="F178" i="21"/>
  <c r="L178" i="21"/>
  <c r="I178" i="21"/>
  <c r="U214" i="21"/>
  <c r="Q214" i="21"/>
  <c r="D29" i="21"/>
  <c r="P102" i="24"/>
  <c r="W102" i="24"/>
  <c r="G66" i="24"/>
  <c r="L66" i="24"/>
  <c r="E66" i="24"/>
  <c r="R139" i="21"/>
  <c r="U139" i="21"/>
  <c r="W139" i="21"/>
  <c r="L103" i="21"/>
  <c r="E178" i="21"/>
  <c r="G178" i="21"/>
  <c r="M178" i="21"/>
  <c r="T214" i="21"/>
  <c r="F29" i="21"/>
  <c r="Q102" i="24"/>
  <c r="R102" i="24"/>
  <c r="U102" i="24"/>
  <c r="F66" i="24"/>
  <c r="M66" i="24"/>
  <c r="X139" i="21"/>
  <c r="V139" i="21"/>
  <c r="D103" i="21"/>
  <c r="J103" i="21"/>
  <c r="M103" i="21"/>
  <c r="K103" i="21"/>
  <c r="J178" i="21"/>
  <c r="K178" i="21"/>
  <c r="B1154" i="2"/>
  <c r="J216" i="21" s="1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5" i="2"/>
  <c r="E31" i="21"/>
  <c r="D31" i="21"/>
  <c r="W31" i="21"/>
  <c r="X31" i="19"/>
  <c r="Y31" i="19"/>
  <c r="W31" i="19"/>
  <c r="W216" i="21"/>
  <c r="V216" i="21"/>
  <c r="U216" i="21"/>
  <c r="O216" i="21"/>
  <c r="T216" i="21"/>
  <c r="K216" i="21"/>
  <c r="M216" i="21"/>
  <c r="S216" i="21"/>
  <c r="A217" i="21"/>
  <c r="X216" i="21"/>
  <c r="R216" i="21"/>
  <c r="P216" i="21"/>
  <c r="N216" i="21"/>
  <c r="Q216" i="21"/>
  <c r="G252" i="21"/>
  <c r="N252" i="21"/>
  <c r="B252" i="21"/>
  <c r="L252" i="21"/>
  <c r="D252" i="21"/>
  <c r="K252" i="21"/>
  <c r="M252" i="21"/>
  <c r="P252" i="21"/>
  <c r="E252" i="21"/>
  <c r="H252" i="21"/>
  <c r="A253" i="21"/>
  <c r="F252" i="21"/>
  <c r="Y252" i="21"/>
  <c r="I252" i="21"/>
  <c r="C252" i="21"/>
  <c r="J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V33" i="21"/>
  <c r="L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O252" i="21" l="1"/>
  <c r="Q252" i="21"/>
  <c r="R252" i="21"/>
  <c r="T252" i="21"/>
  <c r="D216" i="21"/>
  <c r="B216" i="21"/>
  <c r="C216" i="21"/>
  <c r="I216" i="21"/>
  <c r="U252" i="21"/>
  <c r="X252" i="21"/>
  <c r="S252" i="21"/>
  <c r="G216" i="21"/>
  <c r="H216" i="21"/>
  <c r="L216" i="21"/>
  <c r="F216" i="21"/>
  <c r="V252" i="21"/>
  <c r="W252" i="21"/>
  <c r="E216" i="21"/>
  <c r="T29" i="24"/>
  <c r="Q29" i="21"/>
  <c r="S29" i="21"/>
  <c r="P29" i="21"/>
  <c r="O29" i="21"/>
  <c r="V29" i="21"/>
  <c r="U29" i="24"/>
  <c r="U29" i="21"/>
  <c r="T29" i="21"/>
  <c r="V29" i="24"/>
  <c r="R29" i="21"/>
  <c r="P29" i="24"/>
  <c r="S66" i="21"/>
  <c r="G30" i="21"/>
  <c r="L30" i="21"/>
  <c r="Q29" i="24"/>
  <c r="S29" i="24"/>
  <c r="R66" i="21"/>
  <c r="O66" i="21"/>
  <c r="Q66" i="21"/>
  <c r="H30" i="21"/>
  <c r="J30" i="21"/>
  <c r="I30" i="21"/>
  <c r="O29" i="24"/>
  <c r="W66" i="21"/>
  <c r="T66" i="21"/>
  <c r="V66" i="21"/>
  <c r="P66" i="21"/>
  <c r="M30" i="21"/>
  <c r="R29" i="24"/>
  <c r="U66" i="21"/>
  <c r="X66" i="21"/>
  <c r="K30" i="21"/>
  <c r="W29" i="24"/>
  <c r="Q66" i="24"/>
  <c r="V66" i="24"/>
  <c r="U66" i="24"/>
  <c r="F30" i="24"/>
  <c r="M30" i="24"/>
  <c r="L67" i="21"/>
  <c r="M67" i="21"/>
  <c r="H67" i="21"/>
  <c r="V103" i="21"/>
  <c r="P103" i="21"/>
  <c r="S178" i="21"/>
  <c r="P178" i="21"/>
  <c r="X29" i="24"/>
  <c r="S66" i="24"/>
  <c r="X66" i="24"/>
  <c r="D30" i="24"/>
  <c r="E30" i="24"/>
  <c r="K30" i="24"/>
  <c r="K67" i="21"/>
  <c r="E67" i="21"/>
  <c r="Q103" i="21"/>
  <c r="T103" i="21"/>
  <c r="U103" i="21"/>
  <c r="X103" i="21"/>
  <c r="X178" i="21"/>
  <c r="T178" i="21"/>
  <c r="X29" i="21"/>
  <c r="T66" i="24"/>
  <c r="H30" i="24"/>
  <c r="D67" i="21"/>
  <c r="F67" i="21"/>
  <c r="J67" i="21"/>
  <c r="O103" i="21"/>
  <c r="R103" i="21"/>
  <c r="W103" i="21"/>
  <c r="S103" i="21"/>
  <c r="V178" i="21"/>
  <c r="Q178" i="21"/>
  <c r="R178" i="21"/>
  <c r="W29" i="21"/>
  <c r="P66" i="24"/>
  <c r="R66" i="24"/>
  <c r="O66" i="24"/>
  <c r="W66" i="24"/>
  <c r="L30" i="24"/>
  <c r="G30" i="24"/>
  <c r="I30" i="24"/>
  <c r="J30" i="24"/>
  <c r="G67" i="21"/>
  <c r="I67" i="21"/>
  <c r="O178" i="21"/>
  <c r="U178" i="21"/>
  <c r="W178" i="21"/>
  <c r="F30" i="21"/>
  <c r="W215" i="21"/>
  <c r="O103" i="24"/>
  <c r="S103" i="24"/>
  <c r="T103" i="24"/>
  <c r="D67" i="24"/>
  <c r="G67" i="24"/>
  <c r="L67" i="24"/>
  <c r="H104" i="21"/>
  <c r="F104" i="21"/>
  <c r="L104" i="21"/>
  <c r="Q140" i="21"/>
  <c r="T140" i="21"/>
  <c r="W140" i="21"/>
  <c r="G179" i="21"/>
  <c r="M179" i="21"/>
  <c r="H179" i="21"/>
  <c r="D30" i="21"/>
  <c r="U215" i="21"/>
  <c r="R215" i="21"/>
  <c r="R103" i="24"/>
  <c r="V103" i="24"/>
  <c r="X103" i="24"/>
  <c r="J67" i="24"/>
  <c r="E67" i="24"/>
  <c r="I67" i="24"/>
  <c r="D104" i="21"/>
  <c r="J104" i="21"/>
  <c r="O140" i="21"/>
  <c r="K179" i="21"/>
  <c r="F179" i="21"/>
  <c r="L179" i="21"/>
  <c r="E30" i="21"/>
  <c r="T215" i="21"/>
  <c r="P215" i="21"/>
  <c r="O215" i="21"/>
  <c r="U103" i="24"/>
  <c r="M67" i="24"/>
  <c r="H67" i="24"/>
  <c r="F67" i="24"/>
  <c r="I104" i="21"/>
  <c r="E104" i="21"/>
  <c r="R140" i="21"/>
  <c r="U140" i="21"/>
  <c r="X140" i="21"/>
  <c r="D179" i="21"/>
  <c r="E179" i="21"/>
  <c r="X215" i="21"/>
  <c r="V215" i="21"/>
  <c r="Q215" i="21"/>
  <c r="S215" i="21"/>
  <c r="P103" i="24"/>
  <c r="Q103" i="24"/>
  <c r="W103" i="24"/>
  <c r="K67" i="24"/>
  <c r="M104" i="21"/>
  <c r="K104" i="21"/>
  <c r="G104" i="21"/>
  <c r="P140" i="21"/>
  <c r="S140" i="21"/>
  <c r="V140" i="21"/>
  <c r="I179" i="21"/>
  <c r="J179" i="21"/>
  <c r="B1178" i="2"/>
  <c r="C217" i="21" s="1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J217" i="21"/>
  <c r="Q217" i="21"/>
  <c r="D217" i="21"/>
  <c r="R217" i="21"/>
  <c r="L217" i="21"/>
  <c r="X32" i="19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9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V69" i="24"/>
  <c r="J33" i="24"/>
  <c r="A34" i="24"/>
  <c r="A70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R70" i="21"/>
  <c r="W70" i="21"/>
  <c r="U70" i="21"/>
  <c r="F70" i="21"/>
  <c r="K70" i="21"/>
  <c r="G70" i="21"/>
  <c r="E70" i="21"/>
  <c r="H70" i="21"/>
  <c r="M70" i="21"/>
  <c r="O34" i="21"/>
  <c r="A71" i="21"/>
  <c r="R34" i="21"/>
  <c r="P34" i="21"/>
  <c r="U34" i="21"/>
  <c r="L34" i="21"/>
  <c r="Q34" i="21"/>
  <c r="T34" i="21"/>
  <c r="S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I33" i="21" l="1"/>
  <c r="G33" i="21"/>
  <c r="H33" i="21"/>
  <c r="J33" i="21"/>
  <c r="C31" i="21"/>
  <c r="C31" i="24"/>
  <c r="C68" i="21"/>
  <c r="C68" i="24"/>
  <c r="C180" i="21"/>
  <c r="C105" i="21"/>
  <c r="B1202" i="2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X254" i="21"/>
  <c r="L254" i="21"/>
  <c r="B1253" i="2"/>
  <c r="F33" i="21"/>
  <c r="E33" i="21"/>
  <c r="W33" i="21"/>
  <c r="W33" i="19"/>
  <c r="X33" i="19"/>
  <c r="W33" i="24"/>
  <c r="T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C218" i="21"/>
  <c r="E218" i="21"/>
  <c r="J218" i="21"/>
  <c r="H218" i="21"/>
  <c r="F218" i="21"/>
  <c r="D218" i="21"/>
  <c r="B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F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G70" i="24"/>
  <c r="F70" i="24"/>
  <c r="P70" i="24"/>
  <c r="M70" i="24"/>
  <c r="O70" i="24"/>
  <c r="S70" i="24"/>
  <c r="R70" i="24"/>
  <c r="T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L143" i="21"/>
  <c r="G143" i="21"/>
  <c r="D143" i="21"/>
  <c r="V143" i="21"/>
  <c r="Q143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H107" i="21"/>
  <c r="U107" i="21"/>
  <c r="W107" i="21"/>
  <c r="T107" i="21"/>
  <c r="F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T182" i="21"/>
  <c r="M182" i="21"/>
  <c r="F182" i="21"/>
  <c r="V182" i="21"/>
  <c r="O182" i="21"/>
  <c r="H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I34" i="21" l="1"/>
  <c r="G34" i="21"/>
  <c r="J34" i="21"/>
  <c r="H34" i="21"/>
  <c r="B1226" i="2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7" i="2"/>
  <c r="F35" i="21" s="1"/>
  <c r="F34" i="21"/>
  <c r="E34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C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Q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F108" i="21"/>
  <c r="R108" i="21"/>
  <c r="L108" i="21"/>
  <c r="A145" i="21"/>
  <c r="Q108" i="21"/>
  <c r="T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X69" i="24" l="1"/>
  <c r="D33" i="24"/>
  <c r="X181" i="21"/>
  <c r="X106" i="21"/>
  <c r="D70" i="21"/>
  <c r="X32" i="24"/>
  <c r="D182" i="21"/>
  <c r="X218" i="21"/>
  <c r="X69" i="21"/>
  <c r="X106" i="24"/>
  <c r="D70" i="24"/>
  <c r="X32" i="21"/>
  <c r="D33" i="21"/>
  <c r="X143" i="21"/>
  <c r="D107" i="21"/>
  <c r="B1250" i="2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B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1" i="2"/>
  <c r="E35" i="21"/>
  <c r="D35" i="21"/>
  <c r="C256" i="21"/>
  <c r="H256" i="21"/>
  <c r="S256" i="21"/>
  <c r="L256" i="21"/>
  <c r="U256" i="21"/>
  <c r="W256" i="21"/>
  <c r="G256" i="21"/>
  <c r="D256" i="21"/>
  <c r="P256" i="21"/>
  <c r="Y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A74" i="21"/>
  <c r="Q37" i="21"/>
  <c r="O37" i="21"/>
  <c r="T37" i="21"/>
  <c r="R37" i="21"/>
  <c r="S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J73" i="21"/>
  <c r="H73" i="21"/>
  <c r="T73" i="21"/>
  <c r="L73" i="21"/>
  <c r="A110" i="21"/>
  <c r="O73" i="21"/>
  <c r="I73" i="21"/>
  <c r="N73" i="21"/>
  <c r="S73" i="21"/>
  <c r="Q73" i="21"/>
  <c r="K73" i="21"/>
  <c r="P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X33" i="24" l="1"/>
  <c r="X33" i="21"/>
  <c r="D34" i="24"/>
  <c r="X70" i="24"/>
  <c r="D71" i="21"/>
  <c r="X107" i="21"/>
  <c r="X182" i="21"/>
  <c r="X70" i="21"/>
  <c r="X219" i="21"/>
  <c r="D71" i="24"/>
  <c r="X144" i="21"/>
  <c r="D183" i="21"/>
  <c r="D108" i="21"/>
  <c r="D34" i="21"/>
  <c r="X107" i="24"/>
  <c r="B1274" i="2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Y257" i="21"/>
  <c r="F257" i="21"/>
  <c r="H257" i="21"/>
  <c r="U257" i="21"/>
  <c r="X36" i="19"/>
  <c r="W36" i="19"/>
  <c r="B1325" i="2"/>
  <c r="A222" i="21"/>
  <c r="O221" i="21"/>
  <c r="C221" i="21"/>
  <c r="J221" i="21"/>
  <c r="Q221" i="21"/>
  <c r="N221" i="21"/>
  <c r="H221" i="21"/>
  <c r="S221" i="21"/>
  <c r="G221" i="21"/>
  <c r="M221" i="21"/>
  <c r="K221" i="21"/>
  <c r="B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T73" i="24"/>
  <c r="S37" i="24"/>
  <c r="K37" i="24"/>
  <c r="H37" i="24"/>
  <c r="L37" i="24"/>
  <c r="R37" i="24"/>
  <c r="M37" i="24"/>
  <c r="A74" i="24"/>
  <c r="A38" i="24"/>
  <c r="Q37" i="24"/>
  <c r="I37" i="24"/>
  <c r="N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L110" i="21"/>
  <c r="Q110" i="21"/>
  <c r="I110" i="21"/>
  <c r="S110" i="21"/>
  <c r="K110" i="21"/>
  <c r="A147" i="21"/>
  <c r="N110" i="21"/>
  <c r="H110" i="21"/>
  <c r="M110" i="21"/>
  <c r="R110" i="21"/>
  <c r="P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R74" i="21"/>
  <c r="K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P185" i="21"/>
  <c r="I185" i="21"/>
  <c r="R185" i="21"/>
  <c r="K185" i="21"/>
  <c r="T185" i="21"/>
  <c r="M185" i="21"/>
  <c r="O185" i="21"/>
  <c r="H185" i="21"/>
  <c r="Q185" i="21"/>
  <c r="J185" i="21"/>
  <c r="S185" i="21"/>
  <c r="L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C35" i="21" l="1"/>
  <c r="C72" i="21"/>
  <c r="C35" i="24"/>
  <c r="C109" i="21"/>
  <c r="C184" i="21"/>
  <c r="C72" i="24"/>
  <c r="B1298" i="2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X37" i="19"/>
  <c r="W37" i="19"/>
  <c r="T222" i="21"/>
  <c r="H222" i="21"/>
  <c r="K222" i="21"/>
  <c r="O222" i="21"/>
  <c r="N222" i="21"/>
  <c r="F222" i="21"/>
  <c r="A223" i="21"/>
  <c r="R222" i="21"/>
  <c r="Q222" i="21"/>
  <c r="M222" i="21"/>
  <c r="B222" i="21"/>
  <c r="D222" i="21"/>
  <c r="G222" i="21"/>
  <c r="P222" i="21"/>
  <c r="L222" i="21"/>
  <c r="S222" i="21"/>
  <c r="C222" i="21"/>
  <c r="E222" i="21"/>
  <c r="I222" i="21"/>
  <c r="J222" i="21"/>
  <c r="B1349" i="2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A75" i="24"/>
  <c r="A39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Q74" i="24"/>
  <c r="R74" i="24"/>
  <c r="M74" i="24"/>
  <c r="N74" i="24"/>
  <c r="O74" i="24"/>
  <c r="J74" i="24"/>
  <c r="A111" i="24"/>
  <c r="K74" i="24"/>
  <c r="P74" i="24"/>
  <c r="T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M111" i="21"/>
  <c r="R111" i="21"/>
  <c r="J111" i="21"/>
  <c r="H111" i="21"/>
  <c r="T111" i="21"/>
  <c r="L111" i="21"/>
  <c r="A148" i="21"/>
  <c r="O111" i="21"/>
  <c r="I111" i="21"/>
  <c r="N111" i="21"/>
  <c r="S111" i="21"/>
  <c r="Q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L147" i="21"/>
  <c r="G147" i="21"/>
  <c r="D147" i="21"/>
  <c r="Q147" i="21"/>
  <c r="J147" i="21"/>
  <c r="E147" i="21"/>
  <c r="B147" i="21"/>
  <c r="T147" i="21"/>
  <c r="O147" i="21"/>
  <c r="C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114" i="21" s="1"/>
  <c r="A151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A112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A187" i="21"/>
  <c r="N186" i="21"/>
  <c r="P186" i="21"/>
  <c r="I186" i="21"/>
  <c r="R186" i="21"/>
  <c r="K186" i="21"/>
  <c r="T186" i="21"/>
  <c r="M186" i="21"/>
  <c r="O186" i="21"/>
  <c r="H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F151" i="21" l="1"/>
  <c r="J151" i="21"/>
  <c r="N151" i="21"/>
  <c r="R151" i="21"/>
  <c r="V151" i="21"/>
  <c r="C151" i="21"/>
  <c r="G151" i="21"/>
  <c r="K151" i="21"/>
  <c r="O151" i="21"/>
  <c r="S151" i="21"/>
  <c r="W151" i="21"/>
  <c r="D151" i="21"/>
  <c r="H151" i="21"/>
  <c r="L151" i="21"/>
  <c r="P151" i="21"/>
  <c r="T151" i="21"/>
  <c r="X151" i="21"/>
  <c r="E151" i="21"/>
  <c r="I151" i="21"/>
  <c r="M151" i="21"/>
  <c r="Q151" i="21"/>
  <c r="U151" i="21"/>
  <c r="B151" i="21"/>
  <c r="E114" i="21"/>
  <c r="I114" i="21"/>
  <c r="M114" i="21"/>
  <c r="Q114" i="21"/>
  <c r="U114" i="21"/>
  <c r="C114" i="21"/>
  <c r="K114" i="21"/>
  <c r="O114" i="21"/>
  <c r="W114" i="21"/>
  <c r="B114" i="21"/>
  <c r="D114" i="21"/>
  <c r="L114" i="21"/>
  <c r="T114" i="21"/>
  <c r="F114" i="21"/>
  <c r="J114" i="21"/>
  <c r="N114" i="21"/>
  <c r="R114" i="21"/>
  <c r="V114" i="21"/>
  <c r="G114" i="21"/>
  <c r="S114" i="21"/>
  <c r="H114" i="21"/>
  <c r="P114" i="21"/>
  <c r="X114" i="21"/>
  <c r="B77" i="21"/>
  <c r="D77" i="21"/>
  <c r="H77" i="21"/>
  <c r="L77" i="21"/>
  <c r="P77" i="21"/>
  <c r="T77" i="21"/>
  <c r="X77" i="21"/>
  <c r="E77" i="21"/>
  <c r="I77" i="21"/>
  <c r="M77" i="21"/>
  <c r="Q77" i="21"/>
  <c r="U77" i="21"/>
  <c r="F77" i="21"/>
  <c r="J77" i="21"/>
  <c r="N77" i="21"/>
  <c r="R77" i="21"/>
  <c r="V77" i="21"/>
  <c r="C77" i="21"/>
  <c r="G77" i="21"/>
  <c r="K77" i="21"/>
  <c r="O77" i="21"/>
  <c r="S77" i="21"/>
  <c r="W77" i="21"/>
  <c r="C76" i="21"/>
  <c r="G76" i="21"/>
  <c r="K76" i="21"/>
  <c r="O76" i="21"/>
  <c r="S76" i="21"/>
  <c r="W76" i="21"/>
  <c r="D76" i="21"/>
  <c r="H76" i="21"/>
  <c r="L76" i="21"/>
  <c r="P76" i="21"/>
  <c r="T76" i="21"/>
  <c r="X76" i="21"/>
  <c r="E76" i="21"/>
  <c r="I76" i="21"/>
  <c r="M76" i="21"/>
  <c r="Q76" i="21"/>
  <c r="U76" i="21"/>
  <c r="Y76" i="21"/>
  <c r="F76" i="21"/>
  <c r="J76" i="21"/>
  <c r="N76" i="21"/>
  <c r="R76" i="21"/>
  <c r="V76" i="21"/>
  <c r="B1322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T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3" i="2"/>
  <c r="B1397" i="2" s="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A114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X75" i="24"/>
  <c r="Q75" i="24"/>
  <c r="H75" i="24"/>
  <c r="M75" i="24"/>
  <c r="I75" i="24"/>
  <c r="K75" i="24"/>
  <c r="O75" i="24"/>
  <c r="N75" i="24"/>
  <c r="P75" i="24"/>
  <c r="A112" i="24"/>
  <c r="R75" i="24"/>
  <c r="S75" i="24"/>
  <c r="T75" i="24"/>
  <c r="J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A113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S148" i="21"/>
  <c r="G148" i="21"/>
  <c r="D148" i="21"/>
  <c r="Q148" i="21"/>
  <c r="L148" i="21"/>
  <c r="B148" i="21"/>
  <c r="T148" i="21"/>
  <c r="O148" i="21"/>
  <c r="J148" i="21"/>
  <c r="E148" i="21"/>
  <c r="P148" i="21"/>
  <c r="R148" i="21"/>
  <c r="M148" i="21"/>
  <c r="H148" i="21"/>
  <c r="C148" i="21"/>
  <c r="P112" i="21"/>
  <c r="N112" i="21"/>
  <c r="S112" i="21"/>
  <c r="Q112" i="21"/>
  <c r="V112" i="21"/>
  <c r="R112" i="21"/>
  <c r="W112" i="21"/>
  <c r="U112" i="21"/>
  <c r="X112" i="21"/>
  <c r="K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A115" i="21" s="1"/>
  <c r="A152" i="21" s="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A41" i="19"/>
  <c r="B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W187" i="21"/>
  <c r="P187" i="21"/>
  <c r="I187" i="21"/>
  <c r="R187" i="21"/>
  <c r="K187" i="21"/>
  <c r="T187" i="21"/>
  <c r="M187" i="21"/>
  <c r="V187" i="21"/>
  <c r="O187" i="21"/>
  <c r="H187" i="21"/>
  <c r="X187" i="21"/>
  <c r="Q187" i="21"/>
  <c r="J187" i="21"/>
  <c r="S187" i="21"/>
  <c r="L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14" i="24" l="1"/>
  <c r="F114" i="24"/>
  <c r="J114" i="24"/>
  <c r="N114" i="24"/>
  <c r="R114" i="24"/>
  <c r="V114" i="24"/>
  <c r="C114" i="24"/>
  <c r="G114" i="24"/>
  <c r="K114" i="24"/>
  <c r="O114" i="24"/>
  <c r="S114" i="24"/>
  <c r="W114" i="24"/>
  <c r="D114" i="24"/>
  <c r="H114" i="24"/>
  <c r="L114" i="24"/>
  <c r="P114" i="24"/>
  <c r="T114" i="24"/>
  <c r="X114" i="24"/>
  <c r="E114" i="24"/>
  <c r="I114" i="24"/>
  <c r="M114" i="24"/>
  <c r="Q114" i="24"/>
  <c r="U114" i="24"/>
  <c r="D77" i="24"/>
  <c r="H77" i="24"/>
  <c r="L77" i="24"/>
  <c r="P77" i="24"/>
  <c r="T77" i="24"/>
  <c r="X77" i="24"/>
  <c r="B77" i="24"/>
  <c r="J77" i="24"/>
  <c r="R77" i="24"/>
  <c r="G77" i="24"/>
  <c r="O77" i="24"/>
  <c r="W77" i="24"/>
  <c r="E77" i="24"/>
  <c r="I77" i="24"/>
  <c r="M77" i="24"/>
  <c r="Q77" i="24"/>
  <c r="U77" i="24"/>
  <c r="F77" i="24"/>
  <c r="N77" i="24"/>
  <c r="V77" i="24"/>
  <c r="C77" i="24"/>
  <c r="K77" i="24"/>
  <c r="S77" i="24"/>
  <c r="D152" i="21"/>
  <c r="H152" i="21"/>
  <c r="L152" i="21"/>
  <c r="P152" i="21"/>
  <c r="T152" i="21"/>
  <c r="X152" i="21"/>
  <c r="E152" i="21"/>
  <c r="I152" i="21"/>
  <c r="M152" i="21"/>
  <c r="Q152" i="21"/>
  <c r="U152" i="21"/>
  <c r="Y152" i="21"/>
  <c r="F152" i="21"/>
  <c r="J152" i="21"/>
  <c r="N152" i="21"/>
  <c r="R152" i="21"/>
  <c r="V152" i="21"/>
  <c r="B152" i="21"/>
  <c r="C152" i="21"/>
  <c r="G152" i="21"/>
  <c r="K152" i="21"/>
  <c r="O152" i="21"/>
  <c r="S152" i="21"/>
  <c r="W152" i="21"/>
  <c r="C115" i="21"/>
  <c r="G115" i="21"/>
  <c r="K115" i="21"/>
  <c r="O115" i="21"/>
  <c r="S115" i="21"/>
  <c r="W115" i="21"/>
  <c r="I115" i="21"/>
  <c r="Q115" i="21"/>
  <c r="Y115" i="21"/>
  <c r="F115" i="21"/>
  <c r="N115" i="21"/>
  <c r="B115" i="21"/>
  <c r="D115" i="21"/>
  <c r="H115" i="21"/>
  <c r="L115" i="21"/>
  <c r="P115" i="21"/>
  <c r="T115" i="21"/>
  <c r="X115" i="21"/>
  <c r="E115" i="21"/>
  <c r="M115" i="21"/>
  <c r="U115" i="21"/>
  <c r="J115" i="21"/>
  <c r="R115" i="21"/>
  <c r="V115" i="21"/>
  <c r="B78" i="21"/>
  <c r="F78" i="21"/>
  <c r="J78" i="21"/>
  <c r="N78" i="21"/>
  <c r="R78" i="21"/>
  <c r="V78" i="21"/>
  <c r="C78" i="21"/>
  <c r="G78" i="21"/>
  <c r="K78" i="21"/>
  <c r="O78" i="21"/>
  <c r="S78" i="21"/>
  <c r="W78" i="21"/>
  <c r="D78" i="21"/>
  <c r="H78" i="21"/>
  <c r="L78" i="21"/>
  <c r="P78" i="21"/>
  <c r="T78" i="21"/>
  <c r="X78" i="21"/>
  <c r="E78" i="21"/>
  <c r="I78" i="21"/>
  <c r="M78" i="21"/>
  <c r="Q78" i="21"/>
  <c r="U78" i="21"/>
  <c r="Y78" i="21"/>
  <c r="V36" i="24"/>
  <c r="V36" i="21"/>
  <c r="U36" i="24"/>
  <c r="U36" i="21"/>
  <c r="U73" i="21"/>
  <c r="G37" i="21"/>
  <c r="V73" i="21"/>
  <c r="X73" i="21"/>
  <c r="W73" i="21"/>
  <c r="W36" i="21"/>
  <c r="W73" i="24"/>
  <c r="F37" i="24"/>
  <c r="E37" i="24"/>
  <c r="X110" i="21"/>
  <c r="U110" i="21"/>
  <c r="X185" i="21"/>
  <c r="G37" i="24"/>
  <c r="D37" i="24"/>
  <c r="V110" i="21"/>
  <c r="G74" i="21"/>
  <c r="V185" i="21"/>
  <c r="U185" i="21"/>
  <c r="X36" i="24"/>
  <c r="W36" i="24"/>
  <c r="U73" i="24"/>
  <c r="X73" i="24"/>
  <c r="W110" i="21"/>
  <c r="D74" i="21"/>
  <c r="E74" i="21"/>
  <c r="W185" i="21"/>
  <c r="X36" i="21"/>
  <c r="V73" i="24"/>
  <c r="F74" i="21"/>
  <c r="U222" i="21"/>
  <c r="F74" i="24"/>
  <c r="W110" i="24"/>
  <c r="X147" i="21"/>
  <c r="V147" i="21"/>
  <c r="W147" i="21"/>
  <c r="D186" i="21"/>
  <c r="V222" i="21"/>
  <c r="F37" i="21"/>
  <c r="X110" i="24"/>
  <c r="U147" i="21"/>
  <c r="X222" i="21"/>
  <c r="E37" i="21"/>
  <c r="V110" i="24"/>
  <c r="F111" i="21"/>
  <c r="E111" i="21"/>
  <c r="G111" i="21"/>
  <c r="D111" i="21"/>
  <c r="E186" i="21"/>
  <c r="G186" i="21"/>
  <c r="W222" i="21"/>
  <c r="D37" i="21"/>
  <c r="E74" i="24"/>
  <c r="G74" i="24"/>
  <c r="D74" i="24"/>
  <c r="U110" i="24"/>
  <c r="F186" i="21"/>
  <c r="B1346" i="2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2" i="2"/>
  <c r="B1446" i="2" s="1"/>
  <c r="B1470" i="2" s="1"/>
  <c r="B1494" i="2" s="1"/>
  <c r="B1518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C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B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A79" i="21" s="1"/>
  <c r="A116" i="21" s="1"/>
  <c r="A153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T41" i="24" l="1"/>
  <c r="A78" i="24"/>
  <c r="A115" i="24" s="1"/>
  <c r="E153" i="21"/>
  <c r="I153" i="21"/>
  <c r="M153" i="21"/>
  <c r="Q153" i="21"/>
  <c r="U153" i="21"/>
  <c r="Y153" i="21"/>
  <c r="F153" i="21"/>
  <c r="J153" i="21"/>
  <c r="N153" i="21"/>
  <c r="V153" i="21"/>
  <c r="C153" i="21"/>
  <c r="G153" i="21"/>
  <c r="K153" i="21"/>
  <c r="O153" i="21"/>
  <c r="S153" i="21"/>
  <c r="W153" i="21"/>
  <c r="D153" i="21"/>
  <c r="H153" i="21"/>
  <c r="L153" i="21"/>
  <c r="P153" i="21"/>
  <c r="T153" i="21"/>
  <c r="X153" i="21"/>
  <c r="B153" i="21"/>
  <c r="R153" i="21"/>
  <c r="D116" i="21"/>
  <c r="H116" i="21"/>
  <c r="L116" i="21"/>
  <c r="P116" i="21"/>
  <c r="T116" i="21"/>
  <c r="X116" i="21"/>
  <c r="B116" i="21"/>
  <c r="J116" i="21"/>
  <c r="R116" i="21"/>
  <c r="C116" i="21"/>
  <c r="K116" i="21"/>
  <c r="S116" i="21"/>
  <c r="E116" i="21"/>
  <c r="I116" i="21"/>
  <c r="M116" i="21"/>
  <c r="Q116" i="21"/>
  <c r="U116" i="21"/>
  <c r="Y116" i="21"/>
  <c r="F116" i="21"/>
  <c r="N116" i="21"/>
  <c r="V116" i="21"/>
  <c r="G116" i="21"/>
  <c r="O116" i="21"/>
  <c r="W116" i="21"/>
  <c r="B79" i="21"/>
  <c r="C79" i="21"/>
  <c r="G79" i="21"/>
  <c r="K79" i="21"/>
  <c r="O79" i="21"/>
  <c r="S79" i="21"/>
  <c r="W79" i="21"/>
  <c r="D79" i="21"/>
  <c r="H79" i="21"/>
  <c r="L79" i="21"/>
  <c r="T79" i="21"/>
  <c r="E79" i="21"/>
  <c r="I79" i="21"/>
  <c r="M79" i="21"/>
  <c r="Q79" i="21"/>
  <c r="U79" i="21"/>
  <c r="Y79" i="21"/>
  <c r="F79" i="21"/>
  <c r="J79" i="21"/>
  <c r="N79" i="21"/>
  <c r="R79" i="21"/>
  <c r="V79" i="21"/>
  <c r="P79" i="21"/>
  <c r="X79" i="21"/>
  <c r="S41" i="24"/>
  <c r="U41" i="24"/>
  <c r="R41" i="24"/>
  <c r="V41" i="24"/>
  <c r="V37" i="21"/>
  <c r="U37" i="21"/>
  <c r="U37" i="24"/>
  <c r="V37" i="24"/>
  <c r="W74" i="21"/>
  <c r="G38" i="21"/>
  <c r="V74" i="21"/>
  <c r="U74" i="21"/>
  <c r="X74" i="21"/>
  <c r="X37" i="21"/>
  <c r="D38" i="24"/>
  <c r="V74" i="24"/>
  <c r="U74" i="24"/>
  <c r="U111" i="21"/>
  <c r="F75" i="21"/>
  <c r="V186" i="21"/>
  <c r="X74" i="24"/>
  <c r="X111" i="21"/>
  <c r="W111" i="21"/>
  <c r="E75" i="21"/>
  <c r="W37" i="24"/>
  <c r="X37" i="24"/>
  <c r="E38" i="24"/>
  <c r="G75" i="21"/>
  <c r="W37" i="21"/>
  <c r="F38" i="24"/>
  <c r="G38" i="24"/>
  <c r="W74" i="24"/>
  <c r="V111" i="21"/>
  <c r="D75" i="21"/>
  <c r="U186" i="21"/>
  <c r="W186" i="21"/>
  <c r="X186" i="21"/>
  <c r="V223" i="21"/>
  <c r="F38" i="21"/>
  <c r="V111" i="24"/>
  <c r="D75" i="24"/>
  <c r="X148" i="21"/>
  <c r="V148" i="21"/>
  <c r="D112" i="21"/>
  <c r="E112" i="21"/>
  <c r="G187" i="21"/>
  <c r="E38" i="21"/>
  <c r="U111" i="24"/>
  <c r="F112" i="21"/>
  <c r="F187" i="21"/>
  <c r="X223" i="21"/>
  <c r="D38" i="21"/>
  <c r="X111" i="24"/>
  <c r="G75" i="24"/>
  <c r="F75" i="24"/>
  <c r="U148" i="21"/>
  <c r="D187" i="21"/>
  <c r="E187" i="21"/>
  <c r="W223" i="21"/>
  <c r="U223" i="21"/>
  <c r="W111" i="24"/>
  <c r="E75" i="24"/>
  <c r="W148" i="21"/>
  <c r="G112" i="21"/>
  <c r="B1370" i="2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A116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C115" i="24" l="1"/>
  <c r="G115" i="24"/>
  <c r="K115" i="24"/>
  <c r="O115" i="24"/>
  <c r="S115" i="24"/>
  <c r="W115" i="24"/>
  <c r="D115" i="24"/>
  <c r="H115" i="24"/>
  <c r="L115" i="24"/>
  <c r="P115" i="24"/>
  <c r="T115" i="24"/>
  <c r="X115" i="24"/>
  <c r="E115" i="24"/>
  <c r="I115" i="24"/>
  <c r="M115" i="24"/>
  <c r="Q115" i="24"/>
  <c r="U115" i="24"/>
  <c r="Y115" i="24"/>
  <c r="B115" i="24"/>
  <c r="F115" i="24"/>
  <c r="J115" i="24"/>
  <c r="N115" i="24"/>
  <c r="R115" i="24"/>
  <c r="V115" i="24"/>
  <c r="C116" i="24"/>
  <c r="G116" i="24"/>
  <c r="K116" i="24"/>
  <c r="O116" i="24"/>
  <c r="S116" i="24"/>
  <c r="W116" i="24"/>
  <c r="D116" i="24"/>
  <c r="H116" i="24"/>
  <c r="L116" i="24"/>
  <c r="P116" i="24"/>
  <c r="T116" i="24"/>
  <c r="X116" i="24"/>
  <c r="E116" i="24"/>
  <c r="I116" i="24"/>
  <c r="M116" i="24"/>
  <c r="Q116" i="24"/>
  <c r="U116" i="24"/>
  <c r="Y116" i="24"/>
  <c r="B116" i="24"/>
  <c r="F116" i="24"/>
  <c r="J116" i="24"/>
  <c r="N116" i="24"/>
  <c r="R116" i="24"/>
  <c r="V116" i="24"/>
  <c r="E78" i="24"/>
  <c r="I78" i="24"/>
  <c r="M78" i="24"/>
  <c r="Q78" i="24"/>
  <c r="U78" i="24"/>
  <c r="Y78" i="24"/>
  <c r="C78" i="24"/>
  <c r="K78" i="24"/>
  <c r="O78" i="24"/>
  <c r="W78" i="24"/>
  <c r="H78" i="24"/>
  <c r="P78" i="24"/>
  <c r="X78" i="24"/>
  <c r="B78" i="24"/>
  <c r="F78" i="24"/>
  <c r="J78" i="24"/>
  <c r="N78" i="24"/>
  <c r="R78" i="24"/>
  <c r="V78" i="24"/>
  <c r="G78" i="24"/>
  <c r="S78" i="24"/>
  <c r="D78" i="24"/>
  <c r="L78" i="24"/>
  <c r="T78" i="24"/>
  <c r="E79" i="24"/>
  <c r="I79" i="24"/>
  <c r="M79" i="24"/>
  <c r="Q79" i="24"/>
  <c r="U79" i="24"/>
  <c r="Y79" i="24"/>
  <c r="K79" i="24"/>
  <c r="S79" i="24"/>
  <c r="H79" i="24"/>
  <c r="P79" i="24"/>
  <c r="X79" i="24"/>
  <c r="B79" i="24"/>
  <c r="F79" i="24"/>
  <c r="J79" i="24"/>
  <c r="N79" i="24"/>
  <c r="R79" i="24"/>
  <c r="V79" i="24"/>
  <c r="C79" i="24"/>
  <c r="G79" i="24"/>
  <c r="O79" i="24"/>
  <c r="W79" i="24"/>
  <c r="D79" i="24"/>
  <c r="L79" i="24"/>
  <c r="T79" i="24"/>
  <c r="C39" i="24"/>
  <c r="C39" i="21"/>
  <c r="C76" i="24"/>
  <c r="C113" i="21"/>
  <c r="C188" i="21"/>
  <c r="B1394" i="2"/>
  <c r="B39" i="24"/>
  <c r="Y38" i="21"/>
  <c r="Y75" i="24"/>
  <c r="Y112" i="21"/>
  <c r="Y187" i="21"/>
  <c r="B76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T226" i="21"/>
  <c r="Q226" i="21"/>
  <c r="S226" i="21"/>
  <c r="D226" i="21"/>
  <c r="B226" i="21"/>
  <c r="G226" i="21"/>
  <c r="O226" i="21"/>
  <c r="I226" i="21"/>
  <c r="C226" i="21"/>
  <c r="N226" i="21"/>
  <c r="M226" i="21"/>
  <c r="E226" i="21"/>
  <c r="A227" i="21"/>
  <c r="Y227" i="21" s="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80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D338" i="19"/>
  <c r="T338" i="19"/>
  <c r="H338" i="19"/>
  <c r="X338" i="19"/>
  <c r="A339" i="19"/>
  <c r="L338" i="19"/>
  <c r="P338" i="19"/>
  <c r="B1419" i="2" l="1"/>
  <c r="Y39" i="24"/>
  <c r="X39" i="24"/>
  <c r="B40" i="21"/>
  <c r="C40" i="21"/>
  <c r="D40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B227" i="21"/>
  <c r="D227" i="21"/>
  <c r="A228" i="21"/>
  <c r="N227" i="21"/>
  <c r="C227" i="21"/>
  <c r="I263" i="21"/>
  <c r="C263" i="21"/>
  <c r="K263" i="21"/>
  <c r="O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80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81" i="21"/>
  <c r="A45" i="21"/>
  <c r="T80" i="21"/>
  <c r="O80" i="21"/>
  <c r="F80" i="21"/>
  <c r="L80" i="21"/>
  <c r="A117" i="21"/>
  <c r="I80" i="21"/>
  <c r="M80" i="21"/>
  <c r="H80" i="21"/>
  <c r="V80" i="21"/>
  <c r="E80" i="21"/>
  <c r="G80" i="21"/>
  <c r="K80" i="21"/>
  <c r="X80" i="21"/>
  <c r="C80" i="21"/>
  <c r="U80" i="21"/>
  <c r="W80" i="21"/>
  <c r="N80" i="21"/>
  <c r="D80" i="21"/>
  <c r="R80" i="21"/>
  <c r="Q80" i="21"/>
  <c r="S80" i="21"/>
  <c r="J80" i="21"/>
  <c r="P80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X40" i="24" l="1"/>
  <c r="X40" i="21"/>
  <c r="X189" i="21"/>
  <c r="X226" i="21"/>
  <c r="B1443" i="2"/>
  <c r="C41" i="21"/>
  <c r="B41" i="21"/>
  <c r="B41" i="24"/>
  <c r="C41" i="24"/>
  <c r="B190" i="21"/>
  <c r="C190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B228" i="21"/>
  <c r="R228" i="21"/>
  <c r="A229" i="21"/>
  <c r="F228" i="21"/>
  <c r="I228" i="21"/>
  <c r="L228" i="21"/>
  <c r="C228" i="21"/>
  <c r="J264" i="21"/>
  <c r="D264" i="21"/>
  <c r="K264" i="21"/>
  <c r="B264" i="21"/>
  <c r="Y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81" i="24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80" i="24"/>
  <c r="A117" i="24"/>
  <c r="Q80" i="24"/>
  <c r="K80" i="24"/>
  <c r="O80" i="24"/>
  <c r="L80" i="24"/>
  <c r="T80" i="24"/>
  <c r="C80" i="24"/>
  <c r="M80" i="24"/>
  <c r="P80" i="24"/>
  <c r="R80" i="24"/>
  <c r="S80" i="24"/>
  <c r="F80" i="24"/>
  <c r="D80" i="24"/>
  <c r="E80" i="24"/>
  <c r="X80" i="24"/>
  <c r="J80" i="24"/>
  <c r="G80" i="24"/>
  <c r="H80" i="24"/>
  <c r="N80" i="24"/>
  <c r="V80" i="24"/>
  <c r="W80" i="24"/>
  <c r="U80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C81" i="21"/>
  <c r="A118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82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7" i="21"/>
  <c r="H117" i="21"/>
  <c r="V117" i="21"/>
  <c r="E117" i="21"/>
  <c r="G117" i="21"/>
  <c r="K117" i="21"/>
  <c r="X117" i="21"/>
  <c r="C117" i="21"/>
  <c r="U117" i="21"/>
  <c r="W117" i="21"/>
  <c r="N117" i="21"/>
  <c r="D117" i="21"/>
  <c r="R117" i="21"/>
  <c r="Q117" i="21"/>
  <c r="S117" i="21"/>
  <c r="J117" i="21"/>
  <c r="P117" i="21"/>
  <c r="T117" i="21"/>
  <c r="O117" i="21"/>
  <c r="F117" i="21"/>
  <c r="L117" i="21"/>
  <c r="A154" i="21"/>
  <c r="I117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A193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1467" i="2" l="1"/>
  <c r="Y41" i="21"/>
  <c r="Y41" i="24"/>
  <c r="C42" i="21"/>
  <c r="B42" i="21"/>
  <c r="C42" i="24"/>
  <c r="B42" i="24"/>
  <c r="Y190" i="21"/>
  <c r="B191" i="21"/>
  <c r="C191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A230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F265" i="21"/>
  <c r="Y265" i="21"/>
  <c r="E265" i="21"/>
  <c r="C265" i="21"/>
  <c r="W265" i="21"/>
  <c r="O265" i="21"/>
  <c r="S265" i="21"/>
  <c r="G265" i="21"/>
  <c r="J265" i="21"/>
  <c r="M265" i="21"/>
  <c r="B265" i="21"/>
  <c r="X44" i="19"/>
  <c r="W44" i="19"/>
  <c r="Y44" i="19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8" i="24"/>
  <c r="C81" i="24"/>
  <c r="A82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7" i="24"/>
  <c r="D117" i="24"/>
  <c r="E117" i="24"/>
  <c r="X117" i="24"/>
  <c r="J117" i="24"/>
  <c r="L117" i="24"/>
  <c r="G117" i="24"/>
  <c r="H117" i="24"/>
  <c r="I117" i="24"/>
  <c r="A154" i="24"/>
  <c r="Q117" i="24"/>
  <c r="N117" i="24"/>
  <c r="K117" i="24"/>
  <c r="O117" i="24"/>
  <c r="P117" i="24"/>
  <c r="B117" i="24"/>
  <c r="R117" i="24"/>
  <c r="S117" i="24"/>
  <c r="T117" i="24"/>
  <c r="F117" i="24"/>
  <c r="M117" i="24"/>
  <c r="V117" i="24"/>
  <c r="U117" i="24"/>
  <c r="W117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55" i="21"/>
  <c r="C118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54" i="21"/>
  <c r="O154" i="21"/>
  <c r="J154" i="21"/>
  <c r="I154" i="21"/>
  <c r="W154" i="21"/>
  <c r="B154" i="21"/>
  <c r="Q154" i="21"/>
  <c r="L154" i="21"/>
  <c r="C154" i="21"/>
  <c r="D154" i="21"/>
  <c r="R154" i="21"/>
  <c r="F154" i="21"/>
  <c r="E154" i="21"/>
  <c r="S154" i="21"/>
  <c r="N154" i="21"/>
  <c r="T154" i="21"/>
  <c r="K154" i="21"/>
  <c r="H154" i="21"/>
  <c r="V154" i="21"/>
  <c r="U154" i="21"/>
  <c r="P154" i="21"/>
  <c r="G154" i="21"/>
  <c r="M154" i="21"/>
  <c r="A119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94" i="21"/>
  <c r="C193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91" i="2" l="1"/>
  <c r="Y42" i="24"/>
  <c r="B43" i="21"/>
  <c r="Y42" i="21"/>
  <c r="B80" i="21"/>
  <c r="Y191" i="21"/>
  <c r="B43" i="24"/>
  <c r="B80" i="24"/>
  <c r="B117" i="21"/>
  <c r="Y228" i="21"/>
  <c r="B192" i="21"/>
  <c r="X45" i="19"/>
  <c r="W45" i="19"/>
  <c r="K266" i="21"/>
  <c r="A267" i="21"/>
  <c r="F266" i="21"/>
  <c r="Q266" i="21"/>
  <c r="X266" i="21"/>
  <c r="U266" i="21"/>
  <c r="H266" i="21"/>
  <c r="O266" i="21"/>
  <c r="C266" i="21"/>
  <c r="J266" i="21"/>
  <c r="L266" i="21"/>
  <c r="W266" i="21"/>
  <c r="Y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C230" i="21"/>
  <c r="A231" i="21"/>
  <c r="B230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A304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8" i="24"/>
  <c r="C118" i="24"/>
  <c r="A155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4" i="24"/>
  <c r="P154" i="24"/>
  <c r="F154" i="24"/>
  <c r="C154" i="24"/>
  <c r="M154" i="24"/>
  <c r="S154" i="24"/>
  <c r="T154" i="24"/>
  <c r="J154" i="24"/>
  <c r="G154" i="24"/>
  <c r="L154" i="24"/>
  <c r="D154" i="24"/>
  <c r="E154" i="24"/>
  <c r="X154" i="24"/>
  <c r="Q154" i="24"/>
  <c r="K154" i="24"/>
  <c r="N154" i="24"/>
  <c r="H154" i="24"/>
  <c r="I154" i="24"/>
  <c r="B154" i="24"/>
  <c r="Y154" i="24"/>
  <c r="R154" i="24"/>
  <c r="W154" i="24"/>
  <c r="V154" i="24"/>
  <c r="U154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S263" i="24"/>
  <c r="X263" i="24"/>
  <c r="R263" i="24"/>
  <c r="Q263" i="24"/>
  <c r="W263" i="24"/>
  <c r="A119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56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55" i="21"/>
  <c r="B155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5" i="2" l="1"/>
  <c r="Y43" i="24"/>
  <c r="Y80" i="21"/>
  <c r="B44" i="21"/>
  <c r="Y43" i="21"/>
  <c r="Y117" i="21"/>
  <c r="B44" i="24"/>
  <c r="Y80" i="24"/>
  <c r="Y192" i="21"/>
  <c r="B81" i="21"/>
  <c r="Y117" i="24"/>
  <c r="Y154" i="21"/>
  <c r="B81" i="24"/>
  <c r="B118" i="21"/>
  <c r="Y229" i="21"/>
  <c r="B193" i="21"/>
  <c r="I267" i="21"/>
  <c r="T267" i="21"/>
  <c r="S267" i="21"/>
  <c r="N267" i="21"/>
  <c r="E267" i="21"/>
  <c r="M267" i="21"/>
  <c r="F267" i="21"/>
  <c r="Q267" i="21"/>
  <c r="D267" i="21"/>
  <c r="G267" i="21"/>
  <c r="B267" i="21"/>
  <c r="L267" i="21"/>
  <c r="A268" i="21"/>
  <c r="J267" i="21"/>
  <c r="X267" i="21"/>
  <c r="W267" i="21"/>
  <c r="R267" i="21"/>
  <c r="U267" i="21"/>
  <c r="P267" i="21"/>
  <c r="O267" i="21"/>
  <c r="C267" i="21"/>
  <c r="Y267" i="21"/>
  <c r="H267" i="21"/>
  <c r="K267" i="21"/>
  <c r="V267" i="21"/>
  <c r="U231" i="21"/>
  <c r="V231" i="21"/>
  <c r="T231" i="21"/>
  <c r="D231" i="21"/>
  <c r="O231" i="21"/>
  <c r="R231" i="21"/>
  <c r="I231" i="21"/>
  <c r="Q231" i="21"/>
  <c r="X231" i="21"/>
  <c r="H231" i="21"/>
  <c r="C231" i="21"/>
  <c r="F231" i="21"/>
  <c r="G231" i="21"/>
  <c r="J231" i="21"/>
  <c r="Y231" i="21"/>
  <c r="E231" i="21"/>
  <c r="S231" i="21"/>
  <c r="M231" i="21"/>
  <c r="W231" i="21"/>
  <c r="K231" i="21"/>
  <c r="N231" i="21"/>
  <c r="B231" i="21"/>
  <c r="P231" i="21"/>
  <c r="L231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5" i="24"/>
  <c r="D155" i="24"/>
  <c r="E155" i="24"/>
  <c r="W155" i="24"/>
  <c r="P155" i="24"/>
  <c r="M155" i="24"/>
  <c r="K155" i="24"/>
  <c r="H155" i="24"/>
  <c r="I155" i="24"/>
  <c r="B155" i="24"/>
  <c r="T155" i="24"/>
  <c r="Q155" i="24"/>
  <c r="N155" i="24"/>
  <c r="O155" i="24"/>
  <c r="F155" i="24"/>
  <c r="X155" i="24"/>
  <c r="C155" i="24"/>
  <c r="Y155" i="24"/>
  <c r="R155" i="24"/>
  <c r="S155" i="24"/>
  <c r="J155" i="24"/>
  <c r="L155" i="24"/>
  <c r="V155" i="24"/>
  <c r="U155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9" i="24"/>
  <c r="B119" i="24"/>
  <c r="T119" i="24"/>
  <c r="K119" i="24"/>
  <c r="H119" i="24"/>
  <c r="M119" i="24"/>
  <c r="O119" i="24"/>
  <c r="F119" i="24"/>
  <c r="X119" i="24"/>
  <c r="Q119" i="24"/>
  <c r="N119" i="24"/>
  <c r="L119" i="24"/>
  <c r="S119" i="24"/>
  <c r="J119" i="24"/>
  <c r="C119" i="24"/>
  <c r="Y119" i="24"/>
  <c r="R119" i="24"/>
  <c r="E119" i="24"/>
  <c r="W119" i="24"/>
  <c r="P119" i="24"/>
  <c r="G119" i="24"/>
  <c r="D119" i="24"/>
  <c r="A156" i="24"/>
  <c r="V119" i="24"/>
  <c r="U119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A342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304" i="21"/>
  <c r="J304" i="21"/>
  <c r="C304" i="21"/>
  <c r="S304" i="21"/>
  <c r="P304" i="21"/>
  <c r="Y304" i="21"/>
  <c r="N304" i="21"/>
  <c r="G304" i="21"/>
  <c r="W304" i="21"/>
  <c r="T304" i="21"/>
  <c r="E304" i="21"/>
  <c r="B304" i="21"/>
  <c r="R304" i="21"/>
  <c r="K304" i="21"/>
  <c r="D304" i="21"/>
  <c r="X304" i="21"/>
  <c r="I304" i="21"/>
  <c r="F304" i="21"/>
  <c r="A305" i="21"/>
  <c r="O304" i="21"/>
  <c r="H304" i="21"/>
  <c r="M304" i="21"/>
  <c r="L304" i="21"/>
  <c r="U304" i="21"/>
  <c r="V304" i="21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A193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56" i="21"/>
  <c r="L156" i="21"/>
  <c r="O156" i="21"/>
  <c r="C156" i="21"/>
  <c r="D156" i="21"/>
  <c r="E156" i="21"/>
  <c r="N156" i="21"/>
  <c r="B156" i="21"/>
  <c r="Q156" i="21"/>
  <c r="Y156" i="21"/>
  <c r="T156" i="21"/>
  <c r="F156" i="21"/>
  <c r="H156" i="21"/>
  <c r="J156" i="21"/>
  <c r="W156" i="21"/>
  <c r="P156" i="21"/>
  <c r="U156" i="21"/>
  <c r="M156" i="21"/>
  <c r="X156" i="21"/>
  <c r="K156" i="21"/>
  <c r="S156" i="21"/>
  <c r="G156" i="21"/>
  <c r="V156" i="21"/>
  <c r="I156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81" i="21"/>
  <c r="F81" i="21"/>
  <c r="S81" i="21"/>
  <c r="O81" i="21"/>
  <c r="K81" i="21"/>
  <c r="M81" i="21"/>
  <c r="S45" i="21"/>
  <c r="L45" i="21"/>
  <c r="E45" i="21"/>
  <c r="G45" i="21"/>
  <c r="P45" i="21"/>
  <c r="J44" i="24"/>
  <c r="S44" i="24"/>
  <c r="W44" i="24"/>
  <c r="I44" i="24"/>
  <c r="E44" i="24"/>
  <c r="Q81" i="21"/>
  <c r="T81" i="21"/>
  <c r="R81" i="21"/>
  <c r="Y81" i="21"/>
  <c r="U81" i="21"/>
  <c r="W81" i="21"/>
  <c r="B45" i="21"/>
  <c r="O45" i="21"/>
  <c r="Q45" i="21"/>
  <c r="C45" i="21"/>
  <c r="V45" i="24"/>
  <c r="Q44" i="24"/>
  <c r="T44" i="24"/>
  <c r="F44" i="24"/>
  <c r="D81" i="21"/>
  <c r="V81" i="21"/>
  <c r="L81" i="21"/>
  <c r="H81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81" i="21"/>
  <c r="P81" i="21"/>
  <c r="I81" i="21"/>
  <c r="E81" i="21"/>
  <c r="G81" i="21"/>
  <c r="N81" i="21"/>
  <c r="I45" i="21"/>
  <c r="V45" i="21"/>
  <c r="K45" i="21"/>
  <c r="T45" i="21"/>
  <c r="U45" i="21"/>
  <c r="F45" i="21"/>
  <c r="X44" i="21"/>
  <c r="N81" i="24"/>
  <c r="K81" i="24"/>
  <c r="F81" i="24"/>
  <c r="Y81" i="24"/>
  <c r="P81" i="24"/>
  <c r="U81" i="24"/>
  <c r="E45" i="24"/>
  <c r="K45" i="24"/>
  <c r="C45" i="24"/>
  <c r="X45" i="24"/>
  <c r="L45" i="24"/>
  <c r="E118" i="21"/>
  <c r="Q118" i="21"/>
  <c r="Y118" i="21"/>
  <c r="L118" i="21"/>
  <c r="P118" i="21"/>
  <c r="Q82" i="21"/>
  <c r="D82" i="21"/>
  <c r="O82" i="21"/>
  <c r="H82" i="21"/>
  <c r="C82" i="21"/>
  <c r="K82" i="21"/>
  <c r="B82" i="21"/>
  <c r="R193" i="21"/>
  <c r="I193" i="21"/>
  <c r="K193" i="21"/>
  <c r="J193" i="21"/>
  <c r="X193" i="21"/>
  <c r="S193" i="21"/>
  <c r="I81" i="24"/>
  <c r="L81" i="24"/>
  <c r="X81" i="24"/>
  <c r="S81" i="24"/>
  <c r="H81" i="24"/>
  <c r="G81" i="24"/>
  <c r="P45" i="24"/>
  <c r="W45" i="24"/>
  <c r="H45" i="24"/>
  <c r="R45" i="24"/>
  <c r="Q45" i="24"/>
  <c r="J45" i="24"/>
  <c r="W118" i="21"/>
  <c r="I118" i="21"/>
  <c r="S118" i="21"/>
  <c r="T118" i="21"/>
  <c r="K118" i="21"/>
  <c r="U118" i="21"/>
  <c r="L82" i="21"/>
  <c r="R82" i="21"/>
  <c r="N82" i="21"/>
  <c r="V82" i="21"/>
  <c r="M82" i="21"/>
  <c r="J82" i="21"/>
  <c r="G193" i="21"/>
  <c r="Y193" i="21"/>
  <c r="D193" i="21"/>
  <c r="Q193" i="21"/>
  <c r="L193" i="21"/>
  <c r="Y44" i="21"/>
  <c r="R81" i="24"/>
  <c r="Q81" i="24"/>
  <c r="J81" i="24"/>
  <c r="E81" i="24"/>
  <c r="M81" i="24"/>
  <c r="G45" i="24"/>
  <c r="B45" i="24"/>
  <c r="I45" i="24"/>
  <c r="M45" i="24"/>
  <c r="N45" i="24"/>
  <c r="Y45" i="24"/>
  <c r="M118" i="21"/>
  <c r="D118" i="21"/>
  <c r="J118" i="21"/>
  <c r="O118" i="21"/>
  <c r="N118" i="21"/>
  <c r="F82" i="21"/>
  <c r="T82" i="21"/>
  <c r="U82" i="21"/>
  <c r="W82" i="21"/>
  <c r="I82" i="21"/>
  <c r="W193" i="21"/>
  <c r="F193" i="21"/>
  <c r="T193" i="21"/>
  <c r="O193" i="21"/>
  <c r="N193" i="21"/>
  <c r="E193" i="21"/>
  <c r="W44" i="21"/>
  <c r="T81" i="24"/>
  <c r="O81" i="24"/>
  <c r="D81" i="24"/>
  <c r="W81" i="24"/>
  <c r="V81" i="24"/>
  <c r="D45" i="24"/>
  <c r="T45" i="24"/>
  <c r="F45" i="24"/>
  <c r="O45" i="24"/>
  <c r="S45" i="24"/>
  <c r="H118" i="21"/>
  <c r="R118" i="21"/>
  <c r="G118" i="21"/>
  <c r="F118" i="21"/>
  <c r="V118" i="21"/>
  <c r="X118" i="21"/>
  <c r="Y82" i="21"/>
  <c r="E82" i="21"/>
  <c r="G82" i="21"/>
  <c r="P82" i="21"/>
  <c r="X82" i="21"/>
  <c r="S82" i="21"/>
  <c r="P193" i="21"/>
  <c r="V193" i="21"/>
  <c r="M193" i="21"/>
  <c r="H193" i="21"/>
  <c r="U193" i="21"/>
  <c r="Y45" i="21"/>
  <c r="T230" i="21"/>
  <c r="I230" i="21"/>
  <c r="H230" i="21"/>
  <c r="J230" i="21"/>
  <c r="H118" i="24"/>
  <c r="K118" i="24"/>
  <c r="F118" i="24"/>
  <c r="R118" i="24"/>
  <c r="Y118" i="24"/>
  <c r="P118" i="24"/>
  <c r="U118" i="24"/>
  <c r="K82" i="24"/>
  <c r="J82" i="24"/>
  <c r="O82" i="24"/>
  <c r="Y82" i="24"/>
  <c r="T82" i="24"/>
  <c r="W82" i="24"/>
  <c r="J119" i="21"/>
  <c r="L119" i="21"/>
  <c r="E119" i="21"/>
  <c r="D119" i="21"/>
  <c r="C119" i="21"/>
  <c r="W119" i="21"/>
  <c r="M155" i="21"/>
  <c r="F155" i="21"/>
  <c r="Q155" i="21"/>
  <c r="J155" i="21"/>
  <c r="H155" i="21"/>
  <c r="I194" i="21"/>
  <c r="D194" i="21"/>
  <c r="R194" i="21"/>
  <c r="Q194" i="21"/>
  <c r="S194" i="21"/>
  <c r="J194" i="21"/>
  <c r="D230" i="21"/>
  <c r="L230" i="21"/>
  <c r="Y230" i="21"/>
  <c r="W230" i="21"/>
  <c r="P230" i="21"/>
  <c r="I118" i="24"/>
  <c r="L118" i="24"/>
  <c r="X118" i="24"/>
  <c r="S118" i="24"/>
  <c r="D118" i="24"/>
  <c r="G118" i="24"/>
  <c r="H82" i="24"/>
  <c r="L82" i="24"/>
  <c r="R82" i="24"/>
  <c r="G82" i="24"/>
  <c r="V82" i="24"/>
  <c r="S119" i="21"/>
  <c r="M119" i="21"/>
  <c r="G119" i="21"/>
  <c r="N119" i="21"/>
  <c r="T119" i="21"/>
  <c r="O119" i="21"/>
  <c r="E155" i="21"/>
  <c r="O155" i="21"/>
  <c r="N155" i="21"/>
  <c r="T155" i="21"/>
  <c r="W155" i="21"/>
  <c r="Y155" i="21"/>
  <c r="G194" i="21"/>
  <c r="Y194" i="21"/>
  <c r="T194" i="21"/>
  <c r="O194" i="21"/>
  <c r="F194" i="21"/>
  <c r="L194" i="21"/>
  <c r="X45" i="21"/>
  <c r="V230" i="21"/>
  <c r="O230" i="21"/>
  <c r="Q230" i="21"/>
  <c r="F230" i="21"/>
  <c r="E230" i="21"/>
  <c r="K230" i="21"/>
  <c r="M230" i="21"/>
  <c r="N118" i="24"/>
  <c r="Q118" i="24"/>
  <c r="J118" i="24"/>
  <c r="E118" i="24"/>
  <c r="F82" i="24"/>
  <c r="I82" i="24"/>
  <c r="Q82" i="24"/>
  <c r="P82" i="24"/>
  <c r="S82" i="24"/>
  <c r="D82" i="24"/>
  <c r="U82" i="24"/>
  <c r="K119" i="21"/>
  <c r="R119" i="21"/>
  <c r="Y119" i="21"/>
  <c r="B119" i="21"/>
  <c r="X119" i="21"/>
  <c r="D155" i="21"/>
  <c r="X155" i="21"/>
  <c r="L155" i="21"/>
  <c r="G155" i="21"/>
  <c r="K155" i="21"/>
  <c r="W194" i="21"/>
  <c r="N194" i="21"/>
  <c r="M194" i="21"/>
  <c r="H194" i="21"/>
  <c r="V194" i="21"/>
  <c r="E194" i="21"/>
  <c r="W45" i="21"/>
  <c r="U230" i="21"/>
  <c r="R230" i="21"/>
  <c r="X230" i="21"/>
  <c r="G230" i="21"/>
  <c r="S230" i="21"/>
  <c r="N230" i="21"/>
  <c r="T118" i="24"/>
  <c r="O118" i="24"/>
  <c r="M118" i="24"/>
  <c r="W118" i="24"/>
  <c r="V118" i="24"/>
  <c r="X82" i="24"/>
  <c r="M82" i="24"/>
  <c r="N82" i="24"/>
  <c r="C82" i="24"/>
  <c r="B82" i="24"/>
  <c r="E82" i="24"/>
  <c r="V119" i="21"/>
  <c r="I119" i="21"/>
  <c r="F119" i="21"/>
  <c r="H119" i="21"/>
  <c r="U119" i="21"/>
  <c r="Q119" i="21"/>
  <c r="P119" i="21"/>
  <c r="R155" i="21"/>
  <c r="U155" i="21"/>
  <c r="P155" i="21"/>
  <c r="I155" i="21"/>
  <c r="V155" i="21"/>
  <c r="S155" i="21"/>
  <c r="P194" i="21"/>
  <c r="K194" i="21"/>
  <c r="B194" i="21"/>
  <c r="X194" i="21"/>
  <c r="C194" i="21"/>
  <c r="U194" i="21"/>
  <c r="T268" i="21"/>
  <c r="D268" i="21"/>
  <c r="O268" i="21"/>
  <c r="R268" i="21"/>
  <c r="I268" i="21"/>
  <c r="U268" i="21"/>
  <c r="Q268" i="21"/>
  <c r="X268" i="21"/>
  <c r="H268" i="21"/>
  <c r="C268" i="21"/>
  <c r="F268" i="21"/>
  <c r="V268" i="21"/>
  <c r="G268" i="21"/>
  <c r="J268" i="21"/>
  <c r="Y268" i="21"/>
  <c r="E268" i="21"/>
  <c r="S268" i="21"/>
  <c r="L268" i="21"/>
  <c r="W268" i="21"/>
  <c r="K268" i="21"/>
  <c r="N268" i="21"/>
  <c r="B268" i="21"/>
  <c r="P268" i="21"/>
  <c r="M268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T265" i="24"/>
  <c r="J265" i="24"/>
  <c r="N265" i="24"/>
  <c r="V265" i="24"/>
  <c r="U265" i="24"/>
  <c r="W265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14" i="21"/>
  <c r="O414" i="21"/>
  <c r="H414" i="21"/>
  <c r="E414" i="21"/>
  <c r="R414" i="21"/>
  <c r="S414" i="21"/>
  <c r="P414" i="21"/>
  <c r="I414" i="21"/>
  <c r="G414" i="21"/>
  <c r="A415" i="2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A379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V449" i="23"/>
  <c r="U449" i="23"/>
  <c r="R449" i="23"/>
  <c r="O193" i="24"/>
  <c r="H193" i="24"/>
  <c r="E193" i="24"/>
  <c r="B193" i="24"/>
  <c r="R193" i="24"/>
  <c r="C193" i="24"/>
  <c r="S193" i="24"/>
  <c r="P193" i="24"/>
  <c r="I193" i="24"/>
  <c r="F193" i="24"/>
  <c r="A194" i="24"/>
  <c r="G193" i="24"/>
  <c r="W193" i="24"/>
  <c r="T193" i="24"/>
  <c r="Q193" i="24"/>
  <c r="J193" i="24"/>
  <c r="K193" i="24"/>
  <c r="D193" i="24"/>
  <c r="X193" i="24"/>
  <c r="Y193" i="24"/>
  <c r="N193" i="24"/>
  <c r="M193" i="24"/>
  <c r="L193" i="24"/>
  <c r="U193" i="24"/>
  <c r="V193" i="24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6" i="24"/>
  <c r="G156" i="24"/>
  <c r="D156" i="24"/>
  <c r="E156" i="24"/>
  <c r="W156" i="24"/>
  <c r="B156" i="24"/>
  <c r="T156" i="24"/>
  <c r="K156" i="24"/>
  <c r="H156" i="24"/>
  <c r="I156" i="24"/>
  <c r="L156" i="24"/>
  <c r="F156" i="24"/>
  <c r="X156" i="24"/>
  <c r="Q156" i="24"/>
  <c r="N156" i="24"/>
  <c r="O156" i="24"/>
  <c r="M156" i="24"/>
  <c r="J156" i="24"/>
  <c r="C156" i="24"/>
  <c r="Y156" i="24"/>
  <c r="R156" i="24"/>
  <c r="S156" i="24"/>
  <c r="U156" i="24"/>
  <c r="V156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K305" i="21"/>
  <c r="D305" i="21"/>
  <c r="X305" i="21"/>
  <c r="Y305" i="21"/>
  <c r="N305" i="21"/>
  <c r="O305" i="21"/>
  <c r="H305" i="21"/>
  <c r="E305" i="21"/>
  <c r="B305" i="21"/>
  <c r="R305" i="21"/>
  <c r="C305" i="21"/>
  <c r="S305" i="21"/>
  <c r="P305" i="21"/>
  <c r="I305" i="21"/>
  <c r="F305" i="21"/>
  <c r="G305" i="21"/>
  <c r="W305" i="21"/>
  <c r="T305" i="21"/>
  <c r="Q305" i="21"/>
  <c r="J305" i="21"/>
  <c r="L305" i="21"/>
  <c r="M305" i="21"/>
  <c r="V305" i="21"/>
  <c r="U305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B342" i="21"/>
  <c r="R342" i="21"/>
  <c r="K342" i="21"/>
  <c r="D342" i="21"/>
  <c r="X342" i="21"/>
  <c r="Y342" i="21"/>
  <c r="F342" i="21"/>
  <c r="A343" i="21"/>
  <c r="O342" i="21"/>
  <c r="H342" i="21"/>
  <c r="E342" i="21"/>
  <c r="J342" i="21"/>
  <c r="C342" i="21"/>
  <c r="S342" i="21"/>
  <c r="P342" i="21"/>
  <c r="I342" i="21"/>
  <c r="N342" i="21"/>
  <c r="G342" i="21"/>
  <c r="W342" i="21"/>
  <c r="T342" i="21"/>
  <c r="Q342" i="21"/>
  <c r="M342" i="21"/>
  <c r="L342" i="21"/>
  <c r="V342" i="21"/>
  <c r="U342" i="21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A230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88" i="21" l="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A231" i="24"/>
  <c r="Y230" i="24"/>
  <c r="D230" i="24"/>
  <c r="G230" i="24"/>
  <c r="Q230" i="24"/>
  <c r="O230" i="24"/>
  <c r="N230" i="24"/>
  <c r="T230" i="24"/>
  <c r="W230" i="24"/>
  <c r="F230" i="24"/>
  <c r="E230" i="24"/>
  <c r="P230" i="24"/>
  <c r="C230" i="24"/>
  <c r="B230" i="24"/>
  <c r="H230" i="24"/>
  <c r="K230" i="24"/>
  <c r="J230" i="24"/>
  <c r="I230" i="24"/>
  <c r="S230" i="24"/>
  <c r="R230" i="24"/>
  <c r="X230" i="24"/>
  <c r="M230" i="24"/>
  <c r="L230" i="24"/>
  <c r="V230" i="24"/>
  <c r="U230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94" i="24"/>
  <c r="X194" i="24"/>
  <c r="Y194" i="24"/>
  <c r="N194" i="24"/>
  <c r="K194" i="24"/>
  <c r="H194" i="24"/>
  <c r="E194" i="24"/>
  <c r="B194" i="24"/>
  <c r="R194" i="24"/>
  <c r="O194" i="24"/>
  <c r="P194" i="24"/>
  <c r="I194" i="24"/>
  <c r="F194" i="24"/>
  <c r="C194" i="24"/>
  <c r="S194" i="24"/>
  <c r="T194" i="24"/>
  <c r="Q194" i="24"/>
  <c r="J194" i="24"/>
  <c r="G194" i="24"/>
  <c r="W194" i="24"/>
  <c r="M194" i="24"/>
  <c r="L194" i="24"/>
  <c r="V194" i="24"/>
  <c r="U194" i="24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302" i="24"/>
  <c r="A303" i="24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C343" i="21"/>
  <c r="S343" i="21"/>
  <c r="P343" i="21"/>
  <c r="I343" i="21"/>
  <c r="F343" i="21"/>
  <c r="G343" i="21"/>
  <c r="W343" i="21"/>
  <c r="T343" i="21"/>
  <c r="Q343" i="21"/>
  <c r="J343" i="21"/>
  <c r="K343" i="21"/>
  <c r="D343" i="21"/>
  <c r="X343" i="21"/>
  <c r="Y343" i="21"/>
  <c r="N343" i="21"/>
  <c r="O343" i="21"/>
  <c r="H343" i="21"/>
  <c r="E343" i="21"/>
  <c r="B343" i="21"/>
  <c r="R343" i="21"/>
  <c r="M343" i="21"/>
  <c r="L343" i="21"/>
  <c r="U343" i="21"/>
  <c r="V343" i="21"/>
  <c r="I375" i="24"/>
  <c r="W375" i="24"/>
  <c r="B375" i="24"/>
  <c r="A376" i="24"/>
  <c r="O375" i="24"/>
  <c r="J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A416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A598" i="21" s="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G379" i="21"/>
  <c r="W379" i="21"/>
  <c r="T379" i="21"/>
  <c r="Q379" i="21"/>
  <c r="J379" i="21"/>
  <c r="K379" i="21"/>
  <c r="D379" i="21"/>
  <c r="X379" i="21"/>
  <c r="Y379" i="21"/>
  <c r="N379" i="21"/>
  <c r="O379" i="21"/>
  <c r="H379" i="21"/>
  <c r="E379" i="21"/>
  <c r="B379" i="21"/>
  <c r="R379" i="21"/>
  <c r="C379" i="21"/>
  <c r="S379" i="21"/>
  <c r="P379" i="21"/>
  <c r="I379" i="21"/>
  <c r="F379" i="21"/>
  <c r="A380" i="21"/>
  <c r="L379" i="21"/>
  <c r="M379" i="21"/>
  <c r="U379" i="21"/>
  <c r="V379" i="21"/>
  <c r="F266" i="24"/>
  <c r="C266" i="24"/>
  <c r="D266" i="24"/>
  <c r="A267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V524" i="21"/>
  <c r="T524" i="21"/>
  <c r="X524" i="21"/>
  <c r="S524" i="21"/>
  <c r="R524" i="21"/>
  <c r="Q524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48" i="24" l="1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V412" i="24"/>
  <c r="S412" i="24"/>
  <c r="L412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I267" i="24"/>
  <c r="B267" i="24"/>
  <c r="T267" i="24"/>
  <c r="K267" i="24"/>
  <c r="D267" i="24"/>
  <c r="M267" i="24"/>
  <c r="O267" i="24"/>
  <c r="F267" i="24"/>
  <c r="X267" i="24"/>
  <c r="Q267" i="24"/>
  <c r="H267" i="24"/>
  <c r="L267" i="24"/>
  <c r="S267" i="24"/>
  <c r="J267" i="24"/>
  <c r="C267" i="24"/>
  <c r="Y267" i="24"/>
  <c r="N267" i="24"/>
  <c r="E267" i="24"/>
  <c r="W267" i="24"/>
  <c r="P267" i="24"/>
  <c r="G267" i="24"/>
  <c r="A268" i="24"/>
  <c r="R267" i="24"/>
  <c r="V267" i="24"/>
  <c r="U267" i="24"/>
  <c r="C380" i="21"/>
  <c r="S380" i="21"/>
  <c r="P380" i="21"/>
  <c r="I380" i="21"/>
  <c r="F380" i="21"/>
  <c r="G380" i="21"/>
  <c r="W380" i="21"/>
  <c r="T380" i="21"/>
  <c r="Q380" i="21"/>
  <c r="J380" i="21"/>
  <c r="K380" i="21"/>
  <c r="D380" i="21"/>
  <c r="X380" i="21"/>
  <c r="Y380" i="21"/>
  <c r="N380" i="21"/>
  <c r="O380" i="21"/>
  <c r="H380" i="21"/>
  <c r="E380" i="21"/>
  <c r="B380" i="21"/>
  <c r="R380" i="21"/>
  <c r="M380" i="21"/>
  <c r="L380" i="21"/>
  <c r="U380" i="21"/>
  <c r="V380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A304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O416" i="21"/>
  <c r="H416" i="21"/>
  <c r="E416" i="21"/>
  <c r="B416" i="21"/>
  <c r="R416" i="21"/>
  <c r="C416" i="21"/>
  <c r="S416" i="21"/>
  <c r="P416" i="21"/>
  <c r="I416" i="21"/>
  <c r="F416" i="21"/>
  <c r="A417" i="21"/>
  <c r="G416" i="21"/>
  <c r="W416" i="21"/>
  <c r="T416" i="21"/>
  <c r="Q416" i="21"/>
  <c r="J416" i="21"/>
  <c r="K416" i="21"/>
  <c r="D416" i="21"/>
  <c r="X416" i="21"/>
  <c r="Y416" i="21"/>
  <c r="N416" i="21"/>
  <c r="M416" i="21"/>
  <c r="L416" i="21"/>
  <c r="U416" i="21"/>
  <c r="V416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P231" i="24"/>
  <c r="R231" i="24"/>
  <c r="F231" i="24"/>
  <c r="Q231" i="24"/>
  <c r="E231" i="24"/>
  <c r="N231" i="24"/>
  <c r="I231" i="24"/>
  <c r="K231" i="24"/>
  <c r="O231" i="24"/>
  <c r="J231" i="24"/>
  <c r="G231" i="24"/>
  <c r="Y231" i="24"/>
  <c r="D231" i="24"/>
  <c r="H231" i="24"/>
  <c r="C231" i="24"/>
  <c r="W231" i="24"/>
  <c r="B231" i="24"/>
  <c r="T231" i="24"/>
  <c r="X231" i="24"/>
  <c r="S231" i="24"/>
  <c r="L231" i="24"/>
  <c r="M231" i="24"/>
  <c r="U231" i="24"/>
  <c r="V23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A453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34" i="21" l="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B417" i="21"/>
  <c r="F417" i="21"/>
  <c r="W417" i="21"/>
  <c r="I417" i="21"/>
  <c r="N417" i="21"/>
  <c r="H417" i="21"/>
  <c r="Q417" i="21"/>
  <c r="G417" i="21"/>
  <c r="P417" i="21"/>
  <c r="Y417" i="21"/>
  <c r="O417" i="21"/>
  <c r="X417" i="21"/>
  <c r="E417" i="21"/>
  <c r="T417" i="21"/>
  <c r="S417" i="21"/>
  <c r="D417" i="21"/>
  <c r="C417" i="21"/>
  <c r="K417" i="21"/>
  <c r="J417" i="21"/>
  <c r="R417" i="21"/>
  <c r="L417" i="21"/>
  <c r="M417" i="21"/>
  <c r="V417" i="21"/>
  <c r="U417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A491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F453" i="21"/>
  <c r="A454" i="21"/>
  <c r="O453" i="21"/>
  <c r="H453" i="21"/>
  <c r="E453" i="21"/>
  <c r="J453" i="21"/>
  <c r="C453" i="21"/>
  <c r="S453" i="21"/>
  <c r="P453" i="21"/>
  <c r="I453" i="21"/>
  <c r="N453" i="21"/>
  <c r="G453" i="21"/>
  <c r="W453" i="21"/>
  <c r="T453" i="21"/>
  <c r="Q453" i="21"/>
  <c r="B453" i="21"/>
  <c r="R453" i="21"/>
  <c r="K453" i="21"/>
  <c r="D453" i="21"/>
  <c r="X453" i="21"/>
  <c r="Y453" i="21"/>
  <c r="L453" i="21"/>
  <c r="M453" i="21"/>
  <c r="U453" i="21"/>
  <c r="V453" i="21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I304" i="24"/>
  <c r="D304" i="24"/>
  <c r="R304" i="24"/>
  <c r="Q304" i="24"/>
  <c r="S304" i="24"/>
  <c r="J304" i="24"/>
  <c r="G304" i="24"/>
  <c r="Y304" i="24"/>
  <c r="T304" i="24"/>
  <c r="O304" i="24"/>
  <c r="F304" i="24"/>
  <c r="L304" i="24"/>
  <c r="A305" i="24"/>
  <c r="W304" i="24"/>
  <c r="N304" i="24"/>
  <c r="M304" i="24"/>
  <c r="H304" i="24"/>
  <c r="V304" i="24"/>
  <c r="E304" i="24"/>
  <c r="P304" i="24"/>
  <c r="K304" i="24"/>
  <c r="B304" i="24"/>
  <c r="X304" i="24"/>
  <c r="C304" i="24"/>
  <c r="U304" i="24"/>
  <c r="F268" i="24"/>
  <c r="X268" i="24"/>
  <c r="Q268" i="24"/>
  <c r="N268" i="24"/>
  <c r="O268" i="24"/>
  <c r="L268" i="24"/>
  <c r="J268" i="24"/>
  <c r="C268" i="24"/>
  <c r="Y268" i="24"/>
  <c r="R268" i="24"/>
  <c r="S268" i="24"/>
  <c r="P268" i="24"/>
  <c r="G268" i="24"/>
  <c r="D268" i="24"/>
  <c r="E268" i="24"/>
  <c r="W268" i="24"/>
  <c r="B268" i="24"/>
  <c r="T268" i="24"/>
  <c r="K268" i="24"/>
  <c r="H268" i="24"/>
  <c r="I268" i="24"/>
  <c r="M268" i="24"/>
  <c r="U268" i="24"/>
  <c r="V268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A342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31" i="24" l="1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I454" i="21"/>
  <c r="F454" i="21"/>
  <c r="C454" i="21"/>
  <c r="S454" i="21"/>
  <c r="P454" i="21"/>
  <c r="Q454" i="21"/>
  <c r="J454" i="21"/>
  <c r="G454" i="21"/>
  <c r="W454" i="21"/>
  <c r="T454" i="21"/>
  <c r="Y454" i="21"/>
  <c r="N454" i="21"/>
  <c r="K454" i="21"/>
  <c r="D454" i="21"/>
  <c r="X454" i="21"/>
  <c r="E454" i="21"/>
  <c r="B454" i="21"/>
  <c r="R454" i="21"/>
  <c r="O454" i="21"/>
  <c r="H454" i="21"/>
  <c r="L454" i="21"/>
  <c r="M454" i="21"/>
  <c r="U454" i="21"/>
  <c r="V454" i="21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305" i="24"/>
  <c r="R305" i="24"/>
  <c r="Q305" i="24"/>
  <c r="S305" i="24"/>
  <c r="J305" i="24"/>
  <c r="I305" i="24"/>
  <c r="T305" i="24"/>
  <c r="O305" i="24"/>
  <c r="F305" i="24"/>
  <c r="L305" i="24"/>
  <c r="G305" i="24"/>
  <c r="Y305" i="24"/>
  <c r="M305" i="24"/>
  <c r="H305" i="24"/>
  <c r="V305" i="24"/>
  <c r="E305" i="24"/>
  <c r="W305" i="24"/>
  <c r="N305" i="24"/>
  <c r="K305" i="24"/>
  <c r="B305" i="24"/>
  <c r="X305" i="24"/>
  <c r="C305" i="24"/>
  <c r="U305" i="24"/>
  <c r="P305" i="24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B527" i="21"/>
  <c r="C527" i="21"/>
  <c r="S527" i="21"/>
  <c r="T527" i="21"/>
  <c r="Q527" i="21"/>
  <c r="F527" i="21"/>
  <c r="G527" i="21"/>
  <c r="D527" i="21"/>
  <c r="X527" i="21"/>
  <c r="Y527" i="21"/>
  <c r="J527" i="21"/>
  <c r="K527" i="21"/>
  <c r="H527" i="21"/>
  <c r="E527" i="21"/>
  <c r="A528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A379" i="24"/>
  <c r="X378" i="24"/>
  <c r="L378" i="24"/>
  <c r="V378" i="24"/>
  <c r="I378" i="24"/>
  <c r="D378" i="24"/>
  <c r="N378" i="24"/>
  <c r="Q378" i="24"/>
  <c r="P342" i="24"/>
  <c r="K342" i="24"/>
  <c r="B342" i="24"/>
  <c r="X342" i="24"/>
  <c r="C342" i="24"/>
  <c r="U342" i="24"/>
  <c r="I342" i="24"/>
  <c r="D342" i="24"/>
  <c r="R342" i="24"/>
  <c r="Q342" i="24"/>
  <c r="S342" i="24"/>
  <c r="J342" i="24"/>
  <c r="G342" i="24"/>
  <c r="Y342" i="24"/>
  <c r="T342" i="24"/>
  <c r="O342" i="24"/>
  <c r="F342" i="24"/>
  <c r="L342" i="24"/>
  <c r="A343" i="24"/>
  <c r="W342" i="24"/>
  <c r="N342" i="24"/>
  <c r="M342" i="24"/>
  <c r="H342" i="24"/>
  <c r="V342" i="24"/>
  <c r="E342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B491" i="21"/>
  <c r="R491" i="21"/>
  <c r="K491" i="21"/>
  <c r="D491" i="21"/>
  <c r="X491" i="21"/>
  <c r="Y491" i="21"/>
  <c r="F491" i="21"/>
  <c r="A492" i="21"/>
  <c r="O491" i="21"/>
  <c r="H491" i="21"/>
  <c r="E491" i="21"/>
  <c r="J491" i="21"/>
  <c r="C491" i="21"/>
  <c r="S491" i="21"/>
  <c r="P491" i="21"/>
  <c r="I491" i="21"/>
  <c r="N491" i="21"/>
  <c r="G491" i="21"/>
  <c r="W491" i="21"/>
  <c r="T491" i="21"/>
  <c r="Q491" i="21"/>
  <c r="L491" i="21"/>
  <c r="M491" i="21"/>
  <c r="U491" i="21"/>
  <c r="V49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X635" i="21"/>
  <c r="S635" i="21"/>
  <c r="U635" i="21"/>
  <c r="V635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80" i="21" l="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P379" i="24"/>
  <c r="K379" i="24"/>
  <c r="B379" i="24"/>
  <c r="X379" i="24"/>
  <c r="C379" i="24"/>
  <c r="U379" i="24"/>
  <c r="I379" i="24"/>
  <c r="D379" i="24"/>
  <c r="R379" i="24"/>
  <c r="Q379" i="24"/>
  <c r="S379" i="24"/>
  <c r="J379" i="24"/>
  <c r="G379" i="24"/>
  <c r="Y379" i="24"/>
  <c r="T379" i="24"/>
  <c r="O379" i="24"/>
  <c r="F379" i="24"/>
  <c r="L379" i="24"/>
  <c r="A380" i="24"/>
  <c r="W379" i="24"/>
  <c r="N379" i="24"/>
  <c r="M379" i="24"/>
  <c r="H379" i="24"/>
  <c r="V379" i="24"/>
  <c r="E379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T492" i="21"/>
  <c r="Q492" i="21"/>
  <c r="J492" i="21"/>
  <c r="G492" i="21"/>
  <c r="W492" i="21"/>
  <c r="D492" i="21"/>
  <c r="X492" i="21"/>
  <c r="Y492" i="21"/>
  <c r="N492" i="21"/>
  <c r="K492" i="21"/>
  <c r="H492" i="21"/>
  <c r="E492" i="21"/>
  <c r="B492" i="21"/>
  <c r="R492" i="21"/>
  <c r="O492" i="21"/>
  <c r="P492" i="21"/>
  <c r="I492" i="21"/>
  <c r="F492" i="21"/>
  <c r="C492" i="21"/>
  <c r="S492" i="21"/>
  <c r="M492" i="21"/>
  <c r="L492" i="21"/>
  <c r="U492" i="21"/>
  <c r="V492" i="21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W672" i="21"/>
  <c r="R672" i="21"/>
  <c r="Q415" i="24"/>
  <c r="G415" i="24"/>
  <c r="A416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V524" i="24"/>
  <c r="X524" i="24"/>
  <c r="Q524" i="24"/>
  <c r="S524" i="24"/>
  <c r="U524" i="24"/>
  <c r="W524" i="24"/>
  <c r="W343" i="24"/>
  <c r="N343" i="24"/>
  <c r="M343" i="24"/>
  <c r="H343" i="24"/>
  <c r="V343" i="24"/>
  <c r="E343" i="24"/>
  <c r="K343" i="24"/>
  <c r="B343" i="24"/>
  <c r="C343" i="24"/>
  <c r="U343" i="24"/>
  <c r="P343" i="24"/>
  <c r="X343" i="24"/>
  <c r="I343" i="24"/>
  <c r="D343" i="24"/>
  <c r="R343" i="24"/>
  <c r="Q343" i="24"/>
  <c r="S343" i="24"/>
  <c r="J343" i="24"/>
  <c r="Y343" i="24"/>
  <c r="T343" i="24"/>
  <c r="O343" i="24"/>
  <c r="L343" i="24"/>
  <c r="G343" i="24"/>
  <c r="F343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A565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T528" i="21"/>
  <c r="Q528" i="21"/>
  <c r="J528" i="21"/>
  <c r="C528" i="21"/>
  <c r="S528" i="21"/>
  <c r="D528" i="21"/>
  <c r="X528" i="21"/>
  <c r="Y528" i="21"/>
  <c r="N528" i="21"/>
  <c r="G528" i="21"/>
  <c r="W528" i="21"/>
  <c r="H528" i="21"/>
  <c r="E528" i="21"/>
  <c r="B528" i="21"/>
  <c r="R528" i="21"/>
  <c r="K528" i="21"/>
  <c r="P528" i="21"/>
  <c r="I528" i="21"/>
  <c r="F528" i="21"/>
  <c r="A529" i="21"/>
  <c r="O528" i="21"/>
  <c r="M528" i="21"/>
  <c r="L528" i="21"/>
  <c r="V528" i="21"/>
  <c r="U528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53" i="21" l="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C565" i="21"/>
  <c r="A566" i="21"/>
  <c r="I565" i="21"/>
  <c r="D565" i="21"/>
  <c r="O565" i="21"/>
  <c r="F565" i="21"/>
  <c r="S565" i="21"/>
  <c r="G565" i="21"/>
  <c r="Y565" i="21"/>
  <c r="T565" i="21"/>
  <c r="H565" i="21"/>
  <c r="E565" i="21"/>
  <c r="W565" i="21"/>
  <c r="N565" i="21"/>
  <c r="B565" i="21"/>
  <c r="X565" i="21"/>
  <c r="J565" i="21"/>
  <c r="P565" i="21"/>
  <c r="K565" i="21"/>
  <c r="R565" i="21"/>
  <c r="Q565" i="21"/>
  <c r="M565" i="21"/>
  <c r="L565" i="21"/>
  <c r="U565" i="21"/>
  <c r="V565" i="21"/>
  <c r="G601" i="21"/>
  <c r="D601" i="21"/>
  <c r="C601" i="21"/>
  <c r="P601" i="21"/>
  <c r="F601" i="21"/>
  <c r="E601" i="21"/>
  <c r="T601" i="21"/>
  <c r="H601" i="21"/>
  <c r="Y601" i="21"/>
  <c r="A602" i="21"/>
  <c r="J601" i="21"/>
  <c r="B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G416" i="24"/>
  <c r="Y416" i="24"/>
  <c r="R416" i="24"/>
  <c r="I416" i="24"/>
  <c r="B416" i="24"/>
  <c r="T416" i="24"/>
  <c r="K416" i="24"/>
  <c r="D416" i="24"/>
  <c r="V416" i="24"/>
  <c r="O416" i="24"/>
  <c r="F416" i="24"/>
  <c r="X416" i="24"/>
  <c r="Q416" i="24"/>
  <c r="H416" i="24"/>
  <c r="A417" i="24"/>
  <c r="S416" i="24"/>
  <c r="J416" i="24"/>
  <c r="L416" i="24"/>
  <c r="C416" i="24"/>
  <c r="U416" i="24"/>
  <c r="N416" i="24"/>
  <c r="E416" i="24"/>
  <c r="W416" i="24"/>
  <c r="P416" i="24"/>
  <c r="M416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Q529" i="21"/>
  <c r="H529" i="21"/>
  <c r="X529" i="21"/>
  <c r="F529" i="21"/>
  <c r="O529" i="21"/>
  <c r="K529" i="21"/>
  <c r="R529" i="21"/>
  <c r="J529" i="21"/>
  <c r="N529" i="21"/>
  <c r="P529" i="21"/>
  <c r="D529" i="21"/>
  <c r="C529" i="21"/>
  <c r="I529" i="21"/>
  <c r="G529" i="21"/>
  <c r="T529" i="21"/>
  <c r="S529" i="21"/>
  <c r="W529" i="21"/>
  <c r="B529" i="21"/>
  <c r="E529" i="21"/>
  <c r="Y529" i="21"/>
  <c r="M529" i="21"/>
  <c r="L529" i="21"/>
  <c r="V529" i="21"/>
  <c r="U529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A453" i="24"/>
  <c r="G452" i="24"/>
  <c r="T637" i="21"/>
  <c r="J637" i="21"/>
  <c r="S637" i="21"/>
  <c r="Y637" i="21"/>
  <c r="R637" i="21"/>
  <c r="A638" i="2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V561" i="24"/>
  <c r="S561" i="24"/>
  <c r="W561" i="24"/>
  <c r="Q561" i="24"/>
  <c r="X561" i="24"/>
  <c r="R561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O380" i="24"/>
  <c r="U380" i="24"/>
  <c r="L380" i="24"/>
  <c r="G380" i="24"/>
  <c r="B380" i="24"/>
  <c r="T380" i="24"/>
  <c r="Q380" i="24"/>
  <c r="H380" i="24"/>
  <c r="J380" i="24"/>
  <c r="I380" i="24"/>
  <c r="W380" i="24"/>
  <c r="R380" i="24"/>
  <c r="F380" i="24"/>
  <c r="X380" i="24"/>
  <c r="C380" i="24"/>
  <c r="Y380" i="24"/>
  <c r="P380" i="24"/>
  <c r="K380" i="24"/>
  <c r="V380" i="24"/>
  <c r="E380" i="24"/>
  <c r="S380" i="24"/>
  <c r="N380" i="24"/>
  <c r="M380" i="24"/>
  <c r="D380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10" i="21" l="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A491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N417" i="24"/>
  <c r="I417" i="24"/>
  <c r="B417" i="24"/>
  <c r="T417" i="24"/>
  <c r="K417" i="24"/>
  <c r="M417" i="24"/>
  <c r="R417" i="24"/>
  <c r="O417" i="24"/>
  <c r="F417" i="24"/>
  <c r="X417" i="24"/>
  <c r="Q417" i="24"/>
  <c r="L417" i="24"/>
  <c r="D417" i="24"/>
  <c r="V417" i="24"/>
  <c r="S417" i="24"/>
  <c r="J417" i="24"/>
  <c r="C417" i="24"/>
  <c r="U417" i="24"/>
  <c r="H417" i="24"/>
  <c r="E417" i="24"/>
  <c r="W417" i="24"/>
  <c r="P417" i="24"/>
  <c r="G417" i="24"/>
  <c r="Y417" i="24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O453" i="24"/>
  <c r="U453" i="24"/>
  <c r="H453" i="24"/>
  <c r="N453" i="24"/>
  <c r="M453" i="24"/>
  <c r="A454" i="24"/>
  <c r="Q453" i="24"/>
  <c r="D453" i="24"/>
  <c r="J453" i="24"/>
  <c r="X453" i="24"/>
  <c r="G453" i="24"/>
  <c r="B453" i="24"/>
  <c r="P453" i="24"/>
  <c r="F453" i="24"/>
  <c r="T453" i="24"/>
  <c r="C453" i="24"/>
  <c r="I453" i="24"/>
  <c r="W453" i="24"/>
  <c r="R453" i="24"/>
  <c r="V453" i="24"/>
  <c r="E453" i="24"/>
  <c r="S453" i="24"/>
  <c r="Y453" i="24"/>
  <c r="L453" i="24"/>
  <c r="K453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N674" i="21"/>
  <c r="B674" i="21"/>
  <c r="C674" i="21"/>
  <c r="V674" i="21"/>
  <c r="U674" i="21"/>
  <c r="W674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602" i="21"/>
  <c r="X602" i="21"/>
  <c r="C602" i="21"/>
  <c r="G602" i="21"/>
  <c r="F602" i="21"/>
  <c r="A603" i="21"/>
  <c r="I602" i="21"/>
  <c r="S602" i="21"/>
  <c r="W602" i="21"/>
  <c r="K602" i="21"/>
  <c r="O602" i="21"/>
  <c r="Y602" i="21"/>
  <c r="B602" i="21"/>
  <c r="P602" i="21"/>
  <c r="D602" i="21"/>
  <c r="E602" i="21"/>
  <c r="H602" i="21"/>
  <c r="N602" i="21"/>
  <c r="R602" i="21"/>
  <c r="Q602" i="21"/>
  <c r="T602" i="21"/>
  <c r="M602" i="21"/>
  <c r="L602" i="21"/>
  <c r="U602" i="21"/>
  <c r="V602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A639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66" i="21"/>
  <c r="F566" i="21"/>
  <c r="E566" i="21"/>
  <c r="I566" i="21"/>
  <c r="W566" i="21"/>
  <c r="D566" i="21"/>
  <c r="O566" i="21"/>
  <c r="J566" i="21"/>
  <c r="Y566" i="21"/>
  <c r="P566" i="21"/>
  <c r="B566" i="21"/>
  <c r="T566" i="21"/>
  <c r="H566" i="21"/>
  <c r="C566" i="21"/>
  <c r="N566" i="21"/>
  <c r="R566" i="21"/>
  <c r="Q566" i="21"/>
  <c r="X566" i="21"/>
  <c r="S566" i="21"/>
  <c r="G566" i="21"/>
  <c r="L566" i="21"/>
  <c r="M566" i="21"/>
  <c r="V566" i="21"/>
  <c r="U566" i="21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O563" i="24" l="1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Y563" i="24"/>
  <c r="L563" i="24"/>
  <c r="N563" i="24"/>
  <c r="M563" i="24"/>
  <c r="C563" i="24"/>
  <c r="B563" i="24"/>
  <c r="V563" i="24"/>
  <c r="W563" i="24"/>
  <c r="U563" i="24"/>
  <c r="S603" i="21"/>
  <c r="N603" i="21"/>
  <c r="T603" i="21"/>
  <c r="H603" i="21"/>
  <c r="O603" i="21"/>
  <c r="E603" i="21"/>
  <c r="P603" i="21"/>
  <c r="G603" i="21"/>
  <c r="B603" i="21"/>
  <c r="X603" i="21"/>
  <c r="J603" i="21"/>
  <c r="I603" i="21"/>
  <c r="W603" i="21"/>
  <c r="R603" i="21"/>
  <c r="Q603" i="21"/>
  <c r="C603" i="21"/>
  <c r="Y603" i="21"/>
  <c r="D603" i="21"/>
  <c r="K603" i="21"/>
  <c r="F603" i="21"/>
  <c r="L603" i="21"/>
  <c r="M603" i="21"/>
  <c r="U603" i="21"/>
  <c r="V603" i="21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A676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P454" i="24"/>
  <c r="K454" i="24"/>
  <c r="B454" i="24"/>
  <c r="X454" i="24"/>
  <c r="C454" i="24"/>
  <c r="U454" i="24"/>
  <c r="I454" i="24"/>
  <c r="D454" i="24"/>
  <c r="R454" i="24"/>
  <c r="Q454" i="24"/>
  <c r="S454" i="24"/>
  <c r="J454" i="24"/>
  <c r="G454" i="24"/>
  <c r="Y454" i="24"/>
  <c r="T454" i="24"/>
  <c r="O454" i="24"/>
  <c r="F454" i="24"/>
  <c r="L454" i="24"/>
  <c r="W454" i="24"/>
  <c r="N454" i="24"/>
  <c r="M454" i="24"/>
  <c r="H454" i="24"/>
  <c r="V454" i="24"/>
  <c r="E454" i="24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A528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N639" i="21"/>
  <c r="I639" i="21"/>
  <c r="B639" i="21"/>
  <c r="D639" i="21"/>
  <c r="C639" i="21"/>
  <c r="G639" i="21"/>
  <c r="Y639" i="21"/>
  <c r="P639" i="21"/>
  <c r="T639" i="21"/>
  <c r="S639" i="21"/>
  <c r="W639" i="21"/>
  <c r="R639" i="21"/>
  <c r="F639" i="21"/>
  <c r="Q639" i="21"/>
  <c r="H639" i="21"/>
  <c r="E639" i="21"/>
  <c r="A640" i="21"/>
  <c r="K639" i="21"/>
  <c r="O639" i="21"/>
  <c r="J639" i="21"/>
  <c r="X639" i="21"/>
  <c r="L639" i="21"/>
  <c r="M639" i="21"/>
  <c r="V639" i="21"/>
  <c r="U639" i="21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T783" i="21"/>
  <c r="C491" i="24"/>
  <c r="Q491" i="24"/>
  <c r="W491" i="24"/>
  <c r="J491" i="24"/>
  <c r="I491" i="24"/>
  <c r="D491" i="24"/>
  <c r="R491" i="24"/>
  <c r="S491" i="24"/>
  <c r="F491" i="24"/>
  <c r="L491" i="24"/>
  <c r="K491" i="24"/>
  <c r="Y491" i="24"/>
  <c r="T491" i="24"/>
  <c r="H491" i="24"/>
  <c r="V491" i="24"/>
  <c r="E491" i="24"/>
  <c r="A492" i="24"/>
  <c r="N491" i="24"/>
  <c r="M491" i="24"/>
  <c r="X491" i="24"/>
  <c r="G491" i="24"/>
  <c r="U491" i="24"/>
  <c r="P491" i="24"/>
  <c r="O491" i="24"/>
  <c r="B491" i="24"/>
  <c r="P636" i="24" l="1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A565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E640" i="21"/>
  <c r="P640" i="21"/>
  <c r="G640" i="21"/>
  <c r="F640" i="21"/>
  <c r="Q640" i="21"/>
  <c r="N640" i="21"/>
  <c r="I640" i="21"/>
  <c r="W640" i="21"/>
  <c r="K640" i="21"/>
  <c r="J640" i="21"/>
  <c r="B640" i="21"/>
  <c r="Y640" i="21"/>
  <c r="D640" i="21"/>
  <c r="H640" i="21"/>
  <c r="C640" i="21"/>
  <c r="S640" i="21"/>
  <c r="R640" i="21"/>
  <c r="T640" i="21"/>
  <c r="X640" i="21"/>
  <c r="O640" i="21"/>
  <c r="M640" i="21"/>
  <c r="L640" i="21"/>
  <c r="V640" i="21"/>
  <c r="U640" i="21"/>
  <c r="B528" i="24"/>
  <c r="P528" i="24"/>
  <c r="D528" i="24"/>
  <c r="C528" i="24"/>
  <c r="I528" i="24"/>
  <c r="W528" i="24"/>
  <c r="R528" i="24"/>
  <c r="Q528" i="24"/>
  <c r="T528" i="24"/>
  <c r="S528" i="24"/>
  <c r="Y528" i="24"/>
  <c r="L528" i="24"/>
  <c r="K528" i="24"/>
  <c r="F528" i="24"/>
  <c r="E528" i="24"/>
  <c r="H528" i="24"/>
  <c r="N528" i="24"/>
  <c r="M528" i="24"/>
  <c r="A529" i="24"/>
  <c r="O528" i="24"/>
  <c r="J528" i="24"/>
  <c r="X528" i="24"/>
  <c r="G528" i="24"/>
  <c r="U528" i="24"/>
  <c r="V528" i="24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A713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Q676" i="21"/>
  <c r="D676" i="21"/>
  <c r="C676" i="21"/>
  <c r="I676" i="21"/>
  <c r="W676" i="21"/>
  <c r="K676" i="21"/>
  <c r="J676" i="21"/>
  <c r="T676" i="21"/>
  <c r="S676" i="21"/>
  <c r="Y676" i="21"/>
  <c r="L676" i="21"/>
  <c r="A677" i="21"/>
  <c r="B676" i="21"/>
  <c r="E676" i="21"/>
  <c r="H676" i="21"/>
  <c r="R676" i="21"/>
  <c r="M676" i="21"/>
  <c r="P676" i="21"/>
  <c r="O676" i="21"/>
  <c r="N676" i="21"/>
  <c r="X676" i="21"/>
  <c r="G676" i="21"/>
  <c r="F676" i="21"/>
  <c r="V676" i="21"/>
  <c r="U676" i="21"/>
  <c r="Y492" i="24"/>
  <c r="P492" i="24"/>
  <c r="K492" i="24"/>
  <c r="F492" i="24"/>
  <c r="X492" i="24"/>
  <c r="C492" i="24"/>
  <c r="N492" i="24"/>
  <c r="M492" i="24"/>
  <c r="D492" i="24"/>
  <c r="V492" i="24"/>
  <c r="E492" i="24"/>
  <c r="S492" i="24"/>
  <c r="G492" i="24"/>
  <c r="B492" i="24"/>
  <c r="T492" i="24"/>
  <c r="O492" i="24"/>
  <c r="U492" i="24"/>
  <c r="L492" i="24"/>
  <c r="I492" i="24"/>
  <c r="W492" i="24"/>
  <c r="R492" i="24"/>
  <c r="Q492" i="24"/>
  <c r="H492" i="24"/>
  <c r="J492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X672" i="24"/>
  <c r="T672" i="24"/>
  <c r="W672" i="24"/>
  <c r="U672" i="24"/>
  <c r="S672" i="24"/>
  <c r="V672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17" i="24" l="1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A602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677" i="21"/>
  <c r="P677" i="21"/>
  <c r="K677" i="21"/>
  <c r="F677" i="21"/>
  <c r="Q677" i="21"/>
  <c r="C677" i="21"/>
  <c r="N677" i="21"/>
  <c r="I677" i="21"/>
  <c r="D677" i="21"/>
  <c r="O677" i="21"/>
  <c r="J677" i="21"/>
  <c r="S677" i="21"/>
  <c r="G677" i="21"/>
  <c r="Y677" i="21"/>
  <c r="T677" i="21"/>
  <c r="H677" i="21"/>
  <c r="B677" i="21"/>
  <c r="L677" i="21"/>
  <c r="W677" i="21"/>
  <c r="R677" i="21"/>
  <c r="M677" i="21"/>
  <c r="X677" i="21"/>
  <c r="U677" i="21"/>
  <c r="V677" i="21"/>
  <c r="S713" i="21"/>
  <c r="R713" i="21"/>
  <c r="B713" i="21"/>
  <c r="K713" i="21"/>
  <c r="J713" i="21"/>
  <c r="E713" i="21"/>
  <c r="P713" i="21"/>
  <c r="G713" i="21"/>
  <c r="D713" i="21"/>
  <c r="A714" i="21"/>
  <c r="O713" i="21"/>
  <c r="N713" i="21"/>
  <c r="I713" i="21"/>
  <c r="W713" i="21"/>
  <c r="T713" i="21"/>
  <c r="H713" i="21"/>
  <c r="C713" i="21"/>
  <c r="Y713" i="21"/>
  <c r="Q713" i="21"/>
  <c r="F713" i="21"/>
  <c r="X713" i="21"/>
  <c r="M713" i="21"/>
  <c r="L713" i="21"/>
  <c r="U713" i="21"/>
  <c r="V713" i="21"/>
  <c r="N529" i="24"/>
  <c r="M529" i="24"/>
  <c r="D529" i="24"/>
  <c r="O529" i="24"/>
  <c r="J529" i="24"/>
  <c r="G529" i="24"/>
  <c r="B529" i="24"/>
  <c r="T529" i="24"/>
  <c r="H529" i="24"/>
  <c r="C529" i="24"/>
  <c r="I529" i="24"/>
  <c r="W529" i="24"/>
  <c r="R529" i="24"/>
  <c r="Q529" i="24"/>
  <c r="X529" i="24"/>
  <c r="S529" i="24"/>
  <c r="Y529" i="24"/>
  <c r="P529" i="24"/>
  <c r="K529" i="24"/>
  <c r="F529" i="24"/>
  <c r="E529" i="24"/>
  <c r="L529" i="24"/>
  <c r="U529" i="24"/>
  <c r="V529" i="24"/>
  <c r="E749" i="21"/>
  <c r="P749" i="21"/>
  <c r="C749" i="21"/>
  <c r="M749" i="21"/>
  <c r="H749" i="21"/>
  <c r="K749" i="21"/>
  <c r="J749" i="21"/>
  <c r="I749" i="21"/>
  <c r="S749" i="21"/>
  <c r="B749" i="21"/>
  <c r="X749" i="21"/>
  <c r="A750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E565" i="24"/>
  <c r="B565" i="24"/>
  <c r="R565" i="24"/>
  <c r="K565" i="24"/>
  <c r="D565" i="24"/>
  <c r="X565" i="24"/>
  <c r="I565" i="24"/>
  <c r="F565" i="24"/>
  <c r="A566" i="24"/>
  <c r="O565" i="24"/>
  <c r="H565" i="24"/>
  <c r="Q565" i="24"/>
  <c r="J565" i="24"/>
  <c r="C565" i="24"/>
  <c r="S565" i="24"/>
  <c r="P565" i="24"/>
  <c r="Y565" i="24"/>
  <c r="N565" i="24"/>
  <c r="G565" i="24"/>
  <c r="W565" i="24"/>
  <c r="T565" i="24"/>
  <c r="M565" i="24"/>
  <c r="L565" i="24"/>
  <c r="V565" i="24"/>
  <c r="U565" i="24"/>
  <c r="Y566" i="24" l="1"/>
  <c r="J566" i="24"/>
  <c r="K566" i="24"/>
  <c r="D566" i="24"/>
  <c r="X566" i="24"/>
  <c r="E566" i="24"/>
  <c r="F566" i="24"/>
  <c r="R566" i="24"/>
  <c r="O566" i="24"/>
  <c r="H566" i="24"/>
  <c r="I566" i="24"/>
  <c r="N566" i="24"/>
  <c r="C566" i="24"/>
  <c r="S566" i="24"/>
  <c r="P566" i="24"/>
  <c r="Q566" i="24"/>
  <c r="B566" i="24"/>
  <c r="G566" i="24"/>
  <c r="W566" i="24"/>
  <c r="T566" i="24"/>
  <c r="M566" i="24"/>
  <c r="L566" i="24"/>
  <c r="U566" i="24"/>
  <c r="V566" i="24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Y822" i="21"/>
  <c r="R822" i="21"/>
  <c r="Q822" i="21"/>
  <c r="L822" i="21"/>
  <c r="N822" i="21"/>
  <c r="M822" i="21"/>
  <c r="C822" i="21"/>
  <c r="B822" i="21"/>
  <c r="W822" i="21"/>
  <c r="V822" i="21"/>
  <c r="U822" i="21"/>
  <c r="G714" i="21"/>
  <c r="B714" i="21"/>
  <c r="D714" i="21"/>
  <c r="J714" i="21"/>
  <c r="C714" i="21"/>
  <c r="I714" i="21"/>
  <c r="W714" i="21"/>
  <c r="H714" i="21"/>
  <c r="T714" i="21"/>
  <c r="O714" i="21"/>
  <c r="Y714" i="21"/>
  <c r="P714" i="21"/>
  <c r="F714" i="21"/>
  <c r="X714" i="21"/>
  <c r="E714" i="21"/>
  <c r="R714" i="21"/>
  <c r="Q714" i="21"/>
  <c r="K714" i="21"/>
  <c r="S714" i="21"/>
  <c r="N714" i="21"/>
  <c r="L714" i="21"/>
  <c r="M714" i="21"/>
  <c r="V714" i="21"/>
  <c r="U714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T746" i="24"/>
  <c r="W746" i="24"/>
  <c r="U746" i="24"/>
  <c r="V746" i="24"/>
  <c r="R746" i="24"/>
  <c r="S746" i="24"/>
  <c r="Q746" i="24"/>
  <c r="X746" i="24"/>
  <c r="I602" i="24"/>
  <c r="F602" i="24"/>
  <c r="A603" i="24"/>
  <c r="O602" i="24"/>
  <c r="H602" i="24"/>
  <c r="Q602" i="24"/>
  <c r="J602" i="24"/>
  <c r="C602" i="24"/>
  <c r="S602" i="24"/>
  <c r="P602" i="24"/>
  <c r="Y602" i="24"/>
  <c r="N602" i="24"/>
  <c r="G602" i="24"/>
  <c r="W602" i="24"/>
  <c r="T602" i="24"/>
  <c r="E602" i="24"/>
  <c r="B602" i="24"/>
  <c r="R602" i="24"/>
  <c r="K602" i="24"/>
  <c r="D602" i="24"/>
  <c r="X602" i="24"/>
  <c r="L602" i="24"/>
  <c r="M602" i="24"/>
  <c r="U602" i="24"/>
  <c r="V602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I750" i="21"/>
  <c r="S750" i="21"/>
  <c r="R750" i="21"/>
  <c r="Q750" i="21"/>
  <c r="T750" i="21"/>
  <c r="O750" i="21"/>
  <c r="Y750" i="21"/>
  <c r="L750" i="21"/>
  <c r="G750" i="21"/>
  <c r="F750" i="21"/>
  <c r="E750" i="21"/>
  <c r="H750" i="21"/>
  <c r="N750" i="21"/>
  <c r="M750" i="21"/>
  <c r="W750" i="21"/>
  <c r="K750" i="21"/>
  <c r="J750" i="21"/>
  <c r="X750" i="21"/>
  <c r="C750" i="21"/>
  <c r="B750" i="21"/>
  <c r="P750" i="21"/>
  <c r="D750" i="21"/>
  <c r="A751" i="21"/>
  <c r="V750" i="21"/>
  <c r="U750" i="21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A787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A639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Q639" i="24" l="1"/>
  <c r="P639" i="24"/>
  <c r="A640" i="24"/>
  <c r="F639" i="24"/>
  <c r="O639" i="24"/>
  <c r="I639" i="24"/>
  <c r="H639" i="24"/>
  <c r="R639" i="24"/>
  <c r="B639" i="24"/>
  <c r="K639" i="24"/>
  <c r="E639" i="24"/>
  <c r="T639" i="24"/>
  <c r="N639" i="24"/>
  <c r="W639" i="24"/>
  <c r="G639" i="24"/>
  <c r="Y639" i="24"/>
  <c r="X639" i="24"/>
  <c r="D639" i="24"/>
  <c r="J639" i="24"/>
  <c r="S639" i="24"/>
  <c r="C639" i="24"/>
  <c r="L639" i="24"/>
  <c r="M639" i="24"/>
  <c r="U639" i="24"/>
  <c r="V639" i="24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O751" i="21"/>
  <c r="F751" i="21"/>
  <c r="E751" i="21"/>
  <c r="P751" i="21"/>
  <c r="K751" i="21"/>
  <c r="B751" i="21"/>
  <c r="H751" i="21"/>
  <c r="C751" i="21"/>
  <c r="J751" i="21"/>
  <c r="I751" i="21"/>
  <c r="D751" i="21"/>
  <c r="R751" i="21"/>
  <c r="X751" i="21"/>
  <c r="S751" i="21"/>
  <c r="G751" i="21"/>
  <c r="Y751" i="21"/>
  <c r="T751" i="21"/>
  <c r="Q751" i="21"/>
  <c r="L751" i="21"/>
  <c r="W751" i="21"/>
  <c r="N751" i="21"/>
  <c r="M751" i="21"/>
  <c r="V751" i="21"/>
  <c r="U751" i="21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A676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F787" i="21"/>
  <c r="E787" i="21"/>
  <c r="H787" i="21"/>
  <c r="N787" i="21"/>
  <c r="R787" i="21"/>
  <c r="K787" i="21"/>
  <c r="J787" i="21"/>
  <c r="X787" i="21"/>
  <c r="C787" i="21"/>
  <c r="G787" i="21"/>
  <c r="D787" i="21"/>
  <c r="A788" i="21"/>
  <c r="I787" i="21"/>
  <c r="S787" i="21"/>
  <c r="W787" i="21"/>
  <c r="Q787" i="21"/>
  <c r="T787" i="21"/>
  <c r="O787" i="21"/>
  <c r="Y787" i="21"/>
  <c r="B787" i="21"/>
  <c r="P787" i="21"/>
  <c r="L787" i="21"/>
  <c r="M787" i="21"/>
  <c r="V787" i="21"/>
  <c r="U787" i="21"/>
  <c r="A712" i="24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A824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O603" i="24"/>
  <c r="T603" i="24"/>
  <c r="Q603" i="24"/>
  <c r="J603" i="24"/>
  <c r="I603" i="24"/>
  <c r="C603" i="24"/>
  <c r="S603" i="24"/>
  <c r="H603" i="24"/>
  <c r="Y603" i="24"/>
  <c r="N603" i="24"/>
  <c r="G603" i="24"/>
  <c r="W603" i="24"/>
  <c r="P603" i="24"/>
  <c r="B603" i="24"/>
  <c r="R603" i="24"/>
  <c r="K603" i="24"/>
  <c r="D603" i="24"/>
  <c r="X603" i="24"/>
  <c r="F603" i="24"/>
  <c r="E603" i="24"/>
  <c r="M603" i="24"/>
  <c r="L603" i="24"/>
  <c r="V603" i="24"/>
  <c r="U603" i="24"/>
  <c r="E788" i="21" l="1"/>
  <c r="I788" i="21"/>
  <c r="W788" i="21"/>
  <c r="K788" i="21"/>
  <c r="F788" i="21"/>
  <c r="J788" i="21"/>
  <c r="Y788" i="21"/>
  <c r="P788" i="21"/>
  <c r="D788" i="21"/>
  <c r="O788" i="21"/>
  <c r="C788" i="21"/>
  <c r="N788" i="21"/>
  <c r="B788" i="21"/>
  <c r="T788" i="21"/>
  <c r="H788" i="21"/>
  <c r="S788" i="21"/>
  <c r="G788" i="21"/>
  <c r="R788" i="21"/>
  <c r="Q788" i="21"/>
  <c r="X788" i="21"/>
  <c r="M788" i="21"/>
  <c r="L788" i="21"/>
  <c r="U788" i="21"/>
  <c r="V788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A861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F824" i="21"/>
  <c r="J824" i="21"/>
  <c r="X824" i="21"/>
  <c r="S824" i="21"/>
  <c r="G824" i="21"/>
  <c r="Y824" i="21"/>
  <c r="K824" i="21"/>
  <c r="A825" i="21"/>
  <c r="Q824" i="21"/>
  <c r="E824" i="21"/>
  <c r="W824" i="21"/>
  <c r="D824" i="21"/>
  <c r="O824" i="21"/>
  <c r="N824" i="21"/>
  <c r="B824" i="21"/>
  <c r="P824" i="21"/>
  <c r="T824" i="21"/>
  <c r="H824" i="21"/>
  <c r="C824" i="21"/>
  <c r="R824" i="21"/>
  <c r="I824" i="21"/>
  <c r="M824" i="21"/>
  <c r="L824" i="21"/>
  <c r="V824" i="21"/>
  <c r="U824" i="21"/>
  <c r="S640" i="24"/>
  <c r="C640" i="24"/>
  <c r="R640" i="24"/>
  <c r="E640" i="24"/>
  <c r="H640" i="24"/>
  <c r="O640" i="24"/>
  <c r="N640" i="24"/>
  <c r="J640" i="24"/>
  <c r="X640" i="24"/>
  <c r="D640" i="24"/>
  <c r="K640" i="24"/>
  <c r="F640" i="24"/>
  <c r="B640" i="24"/>
  <c r="T640" i="24"/>
  <c r="Q640" i="24"/>
  <c r="W640" i="24"/>
  <c r="G640" i="24"/>
  <c r="I640" i="24"/>
  <c r="Y640" i="24"/>
  <c r="P640" i="24"/>
  <c r="M640" i="24"/>
  <c r="L640" i="24"/>
  <c r="V640" i="24"/>
  <c r="U640" i="24"/>
  <c r="S712" i="24"/>
  <c r="C712" i="24"/>
  <c r="I712" i="24"/>
  <c r="E712" i="24"/>
  <c r="P712" i="24"/>
  <c r="O712" i="24"/>
  <c r="A713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Q676" i="24"/>
  <c r="H676" i="24"/>
  <c r="D676" i="24"/>
  <c r="A677" i="24"/>
  <c r="F676" i="24"/>
  <c r="I676" i="24"/>
  <c r="K676" i="24"/>
  <c r="O676" i="24"/>
  <c r="R676" i="24"/>
  <c r="B676" i="24"/>
  <c r="E676" i="24"/>
  <c r="X676" i="24"/>
  <c r="W676" i="24"/>
  <c r="N676" i="24"/>
  <c r="S676" i="24"/>
  <c r="Y676" i="24"/>
  <c r="T676" i="24"/>
  <c r="P676" i="24"/>
  <c r="G676" i="24"/>
  <c r="J676" i="24"/>
  <c r="C676" i="24"/>
  <c r="M676" i="24"/>
  <c r="L676" i="24"/>
  <c r="U676" i="24"/>
  <c r="V676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V820" i="24"/>
  <c r="P821" i="24" l="1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I677" i="24"/>
  <c r="S677" i="24"/>
  <c r="H677" i="24"/>
  <c r="R677" i="24"/>
  <c r="B677" i="24"/>
  <c r="E677" i="24"/>
  <c r="G677" i="24"/>
  <c r="O677" i="24"/>
  <c r="N677" i="24"/>
  <c r="K677" i="24"/>
  <c r="Y677" i="24"/>
  <c r="T677" i="24"/>
  <c r="X677" i="24"/>
  <c r="W677" i="24"/>
  <c r="J677" i="24"/>
  <c r="Q677" i="24"/>
  <c r="D677" i="24"/>
  <c r="P677" i="24"/>
  <c r="C677" i="24"/>
  <c r="F677" i="24"/>
  <c r="M677" i="24"/>
  <c r="L677" i="24"/>
  <c r="U677" i="24"/>
  <c r="V677" i="24"/>
  <c r="E785" i="24"/>
  <c r="G785" i="24"/>
  <c r="S785" i="24"/>
  <c r="F785" i="24"/>
  <c r="Y785" i="24"/>
  <c r="X785" i="24"/>
  <c r="T785" i="24"/>
  <c r="A786" i="24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X713" i="24"/>
  <c r="D713" i="24"/>
  <c r="A714" i="24"/>
  <c r="C713" i="24"/>
  <c r="Q713" i="24"/>
  <c r="B713" i="24"/>
  <c r="T713" i="24"/>
  <c r="W713" i="24"/>
  <c r="J713" i="24"/>
  <c r="F713" i="24"/>
  <c r="I713" i="24"/>
  <c r="P713" i="24"/>
  <c r="O713" i="24"/>
  <c r="S713" i="24"/>
  <c r="R713" i="24"/>
  <c r="E713" i="24"/>
  <c r="H713" i="24"/>
  <c r="G713" i="24"/>
  <c r="K713" i="24"/>
  <c r="Y713" i="24"/>
  <c r="N713" i="24"/>
  <c r="M713" i="24"/>
  <c r="L713" i="24"/>
  <c r="V713" i="24"/>
  <c r="U713" i="24"/>
  <c r="H825" i="21"/>
  <c r="C825" i="21"/>
  <c r="N825" i="21"/>
  <c r="B825" i="21"/>
  <c r="T825" i="21"/>
  <c r="Q825" i="21"/>
  <c r="X825" i="21"/>
  <c r="S825" i="21"/>
  <c r="G825" i="21"/>
  <c r="R825" i="21"/>
  <c r="F825" i="21"/>
  <c r="E825" i="21"/>
  <c r="I825" i="21"/>
  <c r="W825" i="21"/>
  <c r="K825" i="21"/>
  <c r="O825" i="21"/>
  <c r="J825" i="21"/>
  <c r="Y825" i="21"/>
  <c r="P825" i="21"/>
  <c r="D825" i="21"/>
  <c r="M825" i="21"/>
  <c r="L825" i="21"/>
  <c r="U825" i="21"/>
  <c r="V825" i="21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Q857" i="24"/>
  <c r="S857" i="24"/>
  <c r="X857" i="24"/>
  <c r="U857" i="24"/>
  <c r="V857" i="24"/>
  <c r="R857" i="24"/>
  <c r="Y749" i="24"/>
  <c r="T749" i="24"/>
  <c r="P749" i="24"/>
  <c r="A750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A898" i="21"/>
  <c r="K897" i="21"/>
  <c r="O897" i="21"/>
  <c r="J897" i="21"/>
  <c r="X897" i="21"/>
  <c r="I897" i="21"/>
  <c r="B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D861" i="21"/>
  <c r="S861" i="21"/>
  <c r="T861" i="21"/>
  <c r="Q861" i="21"/>
  <c r="I861" i="21"/>
  <c r="W861" i="21"/>
  <c r="R861" i="21"/>
  <c r="F861" i="21"/>
  <c r="J861" i="21"/>
  <c r="N861" i="21"/>
  <c r="X861" i="21"/>
  <c r="A862" i="21"/>
  <c r="P861" i="21"/>
  <c r="B861" i="21"/>
  <c r="Y861" i="21"/>
  <c r="H861" i="21"/>
  <c r="K861" i="21"/>
  <c r="O861" i="21"/>
  <c r="C861" i="21"/>
  <c r="G861" i="21"/>
  <c r="E861" i="21"/>
  <c r="M861" i="21"/>
  <c r="L861" i="21"/>
  <c r="V861" i="21"/>
  <c r="U861" i="21"/>
  <c r="E894" i="24" l="1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Q894" i="24"/>
  <c r="U894" i="24"/>
  <c r="S894" i="24"/>
  <c r="V894" i="24"/>
  <c r="W894" i="24"/>
  <c r="R894" i="24"/>
  <c r="T894" i="24"/>
  <c r="X894" i="24"/>
  <c r="R750" i="24"/>
  <c r="B750" i="24"/>
  <c r="Y750" i="24"/>
  <c r="W750" i="24"/>
  <c r="G750" i="24"/>
  <c r="N750" i="24"/>
  <c r="Q750" i="24"/>
  <c r="E750" i="24"/>
  <c r="S750" i="24"/>
  <c r="C750" i="24"/>
  <c r="J750" i="24"/>
  <c r="I750" i="24"/>
  <c r="X750" i="24"/>
  <c r="O750" i="24"/>
  <c r="T750" i="24"/>
  <c r="A751" i="24"/>
  <c r="F750" i="24"/>
  <c r="P750" i="24"/>
  <c r="H750" i="24"/>
  <c r="K750" i="24"/>
  <c r="D750" i="24"/>
  <c r="M750" i="24"/>
  <c r="L750" i="24"/>
  <c r="U750" i="24"/>
  <c r="V750" i="24"/>
  <c r="K862" i="21"/>
  <c r="R862" i="21"/>
  <c r="Q862" i="21"/>
  <c r="E862" i="21"/>
  <c r="P862" i="21"/>
  <c r="D862" i="21"/>
  <c r="O862" i="21"/>
  <c r="F862" i="21"/>
  <c r="J862" i="21"/>
  <c r="I862" i="21"/>
  <c r="T862" i="21"/>
  <c r="H862" i="21"/>
  <c r="C862" i="21"/>
  <c r="G862" i="21"/>
  <c r="Y862" i="21"/>
  <c r="B862" i="21"/>
  <c r="X862" i="21"/>
  <c r="S862" i="21"/>
  <c r="W862" i="21"/>
  <c r="N862" i="21"/>
  <c r="L862" i="21"/>
  <c r="M862" i="21"/>
  <c r="V862" i="21"/>
  <c r="U862" i="21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T898" i="21"/>
  <c r="S898" i="21"/>
  <c r="G898" i="21"/>
  <c r="J898" i="21"/>
  <c r="P898" i="21"/>
  <c r="I898" i="21"/>
  <c r="H898" i="21"/>
  <c r="W898" i="21"/>
  <c r="C898" i="21"/>
  <c r="E898" i="21"/>
  <c r="O898" i="21"/>
  <c r="Y898" i="21"/>
  <c r="X898" i="21"/>
  <c r="A899" i="21"/>
  <c r="K898" i="21"/>
  <c r="N898" i="21"/>
  <c r="D898" i="21"/>
  <c r="R898" i="21"/>
  <c r="F898" i="21"/>
  <c r="Q898" i="21"/>
  <c r="B898" i="21"/>
  <c r="M898" i="21"/>
  <c r="L898" i="21"/>
  <c r="V898" i="21"/>
  <c r="U898" i="21"/>
  <c r="N714" i="24"/>
  <c r="Y714" i="24"/>
  <c r="E714" i="24"/>
  <c r="S714" i="24"/>
  <c r="C714" i="24"/>
  <c r="J714" i="24"/>
  <c r="Q714" i="24"/>
  <c r="X714" i="24"/>
  <c r="O714" i="24"/>
  <c r="T714" i="24"/>
  <c r="F714" i="24"/>
  <c r="I714" i="24"/>
  <c r="H714" i="24"/>
  <c r="K714" i="24"/>
  <c r="D714" i="24"/>
  <c r="R714" i="24"/>
  <c r="B714" i="24"/>
  <c r="P714" i="24"/>
  <c r="W714" i="24"/>
  <c r="G714" i="24"/>
  <c r="M714" i="24"/>
  <c r="L714" i="24"/>
  <c r="V714" i="24"/>
  <c r="U714" i="24"/>
  <c r="J786" i="24"/>
  <c r="E786" i="24"/>
  <c r="B786" i="24"/>
  <c r="T786" i="24"/>
  <c r="A787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I823" i="24" l="1"/>
  <c r="T823" i="24"/>
  <c r="Y823" i="24"/>
  <c r="X823" i="24"/>
  <c r="P823" i="24"/>
  <c r="G823" i="24"/>
  <c r="E823" i="24"/>
  <c r="D823" i="24"/>
  <c r="A824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W787" i="24"/>
  <c r="G787" i="24"/>
  <c r="J787" i="24"/>
  <c r="N787" i="24"/>
  <c r="X787" i="24"/>
  <c r="D787" i="24"/>
  <c r="S787" i="24"/>
  <c r="C787" i="24"/>
  <c r="B787" i="24"/>
  <c r="F787" i="24"/>
  <c r="T787" i="24"/>
  <c r="O787" i="24"/>
  <c r="A788" i="24"/>
  <c r="Y787" i="24"/>
  <c r="Q787" i="24"/>
  <c r="P787" i="24"/>
  <c r="K787" i="24"/>
  <c r="R787" i="24"/>
  <c r="I787" i="24"/>
  <c r="E787" i="24"/>
  <c r="H787" i="24"/>
  <c r="M787" i="24"/>
  <c r="L787" i="24"/>
  <c r="U787" i="24"/>
  <c r="V787" i="24"/>
  <c r="P899" i="21"/>
  <c r="O899" i="21"/>
  <c r="S899" i="21"/>
  <c r="J899" i="21"/>
  <c r="E899" i="21"/>
  <c r="I899" i="21"/>
  <c r="D899" i="21"/>
  <c r="H899" i="21"/>
  <c r="C899" i="21"/>
  <c r="N899" i="21"/>
  <c r="K899" i="21"/>
  <c r="Y899" i="21"/>
  <c r="T899" i="21"/>
  <c r="X899" i="21"/>
  <c r="G899" i="21"/>
  <c r="B899" i="21"/>
  <c r="R899" i="21"/>
  <c r="F899" i="21"/>
  <c r="Q899" i="21"/>
  <c r="W899" i="21"/>
  <c r="L899" i="21"/>
  <c r="M899" i="21"/>
  <c r="V899" i="21"/>
  <c r="U899" i="21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I859" i="24"/>
  <c r="L859" i="24"/>
  <c r="M859" i="24"/>
  <c r="N859" i="24"/>
  <c r="B859" i="24"/>
  <c r="C859" i="24"/>
  <c r="W859" i="24"/>
  <c r="V859" i="24"/>
  <c r="U859" i="24"/>
  <c r="R751" i="24"/>
  <c r="B751" i="24"/>
  <c r="D751" i="24"/>
  <c r="H751" i="24"/>
  <c r="K751" i="24"/>
  <c r="N751" i="24"/>
  <c r="Y751" i="24"/>
  <c r="E751" i="24"/>
  <c r="W751" i="24"/>
  <c r="G751" i="24"/>
  <c r="J751" i="24"/>
  <c r="Q751" i="24"/>
  <c r="P751" i="24"/>
  <c r="S751" i="24"/>
  <c r="C751" i="24"/>
  <c r="F751" i="24"/>
  <c r="I751" i="24"/>
  <c r="X751" i="24"/>
  <c r="O751" i="24"/>
  <c r="T751" i="24"/>
  <c r="M751" i="24"/>
  <c r="L751" i="24"/>
  <c r="U751" i="24"/>
  <c r="V751" i="24"/>
  <c r="Q860" i="24" l="1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A861" i="24"/>
  <c r="Y860" i="24"/>
  <c r="R860" i="24"/>
  <c r="M860" i="24"/>
  <c r="N860" i="24"/>
  <c r="L860" i="24"/>
  <c r="U860" i="24"/>
  <c r="V860" i="24"/>
  <c r="W860" i="24"/>
  <c r="Y788" i="24"/>
  <c r="T788" i="24"/>
  <c r="P788" i="24"/>
  <c r="G788" i="24"/>
  <c r="F788" i="24"/>
  <c r="Q788" i="24"/>
  <c r="H788" i="24"/>
  <c r="D788" i="24"/>
  <c r="R788" i="24"/>
  <c r="B788" i="24"/>
  <c r="I788" i="24"/>
  <c r="O788" i="24"/>
  <c r="W788" i="24"/>
  <c r="N788" i="24"/>
  <c r="S788" i="24"/>
  <c r="E788" i="24"/>
  <c r="X788" i="24"/>
  <c r="C788" i="24"/>
  <c r="J788" i="24"/>
  <c r="K788" i="24"/>
  <c r="M788" i="24"/>
  <c r="L788" i="24"/>
  <c r="U788" i="24"/>
  <c r="V788" i="24"/>
  <c r="G896" i="24"/>
  <c r="Y896" i="24"/>
  <c r="E896" i="24"/>
  <c r="A897" i="24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N824" i="24"/>
  <c r="C824" i="24"/>
  <c r="H824" i="24"/>
  <c r="Y824" i="24"/>
  <c r="R824" i="24"/>
  <c r="W824" i="24"/>
  <c r="O824" i="24"/>
  <c r="G824" i="24"/>
  <c r="E824" i="24"/>
  <c r="F824" i="24"/>
  <c r="A825" i="24"/>
  <c r="D824" i="24"/>
  <c r="Q824" i="24"/>
  <c r="T824" i="24"/>
  <c r="J824" i="24"/>
  <c r="S824" i="24"/>
  <c r="X824" i="24"/>
  <c r="I824" i="24"/>
  <c r="K824" i="24"/>
  <c r="B824" i="24"/>
  <c r="P824" i="24"/>
  <c r="L824" i="24"/>
  <c r="M824" i="24"/>
  <c r="U824" i="24"/>
  <c r="V824" i="24"/>
  <c r="O825" i="24" l="1"/>
  <c r="F825" i="24"/>
  <c r="H825" i="24"/>
  <c r="E825" i="24"/>
  <c r="C825" i="24"/>
  <c r="N825" i="24"/>
  <c r="K825" i="24"/>
  <c r="Q825" i="24"/>
  <c r="T825" i="24"/>
  <c r="Y825" i="24"/>
  <c r="J825" i="24"/>
  <c r="B825" i="24"/>
  <c r="W825" i="24"/>
  <c r="D825" i="24"/>
  <c r="P825" i="24"/>
  <c r="I825" i="24"/>
  <c r="X825" i="24"/>
  <c r="G825" i="24"/>
  <c r="S825" i="24"/>
  <c r="R825" i="24"/>
  <c r="M825" i="24"/>
  <c r="L825" i="24"/>
  <c r="U825" i="24"/>
  <c r="V825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A898" i="24"/>
  <c r="H897" i="24"/>
  <c r="I897" i="24"/>
  <c r="M897" i="24"/>
  <c r="N897" i="24"/>
  <c r="L897" i="24"/>
  <c r="U897" i="24"/>
  <c r="V897" i="24"/>
  <c r="W897" i="24"/>
  <c r="Y861" i="24"/>
  <c r="T861" i="24"/>
  <c r="K861" i="24"/>
  <c r="W861" i="24"/>
  <c r="X861" i="24"/>
  <c r="H861" i="24"/>
  <c r="A862" i="24"/>
  <c r="D861" i="24"/>
  <c r="G861" i="24"/>
  <c r="E861" i="24"/>
  <c r="P861" i="24"/>
  <c r="J861" i="24"/>
  <c r="F861" i="24"/>
  <c r="R861" i="24"/>
  <c r="S861" i="24"/>
  <c r="N861" i="24"/>
  <c r="O861" i="24"/>
  <c r="Q861" i="24"/>
  <c r="I861" i="24"/>
  <c r="B861" i="24"/>
  <c r="C861" i="24"/>
  <c r="L861" i="24"/>
  <c r="M861" i="24"/>
  <c r="U861" i="24"/>
  <c r="V861" i="24"/>
  <c r="J862" i="24" l="1"/>
  <c r="Y862" i="24"/>
  <c r="H862" i="24"/>
  <c r="D862" i="24"/>
  <c r="O862" i="24"/>
  <c r="C862" i="24"/>
  <c r="F862" i="24"/>
  <c r="S862" i="24"/>
  <c r="G862" i="24"/>
  <c r="N862" i="24"/>
  <c r="E862" i="24"/>
  <c r="B862" i="24"/>
  <c r="I862" i="24"/>
  <c r="W862" i="24"/>
  <c r="K862" i="24"/>
  <c r="X862" i="24"/>
  <c r="T862" i="24"/>
  <c r="Q862" i="24"/>
  <c r="P862" i="24"/>
  <c r="R862" i="24"/>
  <c r="L862" i="24"/>
  <c r="M862" i="24"/>
  <c r="V862" i="24"/>
  <c r="U862" i="24"/>
  <c r="J898" i="24"/>
  <c r="T898" i="24"/>
  <c r="C898" i="24"/>
  <c r="Y898" i="24"/>
  <c r="K898" i="24"/>
  <c r="Q898" i="24"/>
  <c r="D898" i="24"/>
  <c r="P898" i="24"/>
  <c r="I898" i="24"/>
  <c r="E898" i="24"/>
  <c r="X898" i="24"/>
  <c r="O898" i="24"/>
  <c r="N898" i="24"/>
  <c r="S898" i="24"/>
  <c r="A899" i="24"/>
  <c r="R898" i="24"/>
  <c r="H898" i="24"/>
  <c r="B898" i="24"/>
  <c r="F898" i="24"/>
  <c r="W898" i="24"/>
  <c r="G898" i="24"/>
  <c r="M898" i="24"/>
  <c r="L898" i="24"/>
  <c r="V898" i="24"/>
  <c r="U898" i="24"/>
  <c r="N899" i="24" l="1"/>
  <c r="W899" i="24"/>
  <c r="K899" i="24"/>
  <c r="H899" i="24"/>
  <c r="O899" i="24"/>
  <c r="T899" i="24"/>
  <c r="C899" i="24"/>
  <c r="Y899" i="24"/>
  <c r="E899" i="24"/>
  <c r="R899" i="24"/>
  <c r="D899" i="24"/>
  <c r="P899" i="24"/>
  <c r="I899" i="24"/>
  <c r="F899" i="24"/>
  <c r="J899" i="24"/>
  <c r="B899" i="24"/>
  <c r="S899" i="24"/>
  <c r="G899" i="24"/>
  <c r="X899" i="24"/>
  <c r="Q899" i="24"/>
  <c r="L899" i="24"/>
  <c r="M899" i="24"/>
  <c r="V899" i="24"/>
  <c r="U899" i="24"/>
</calcChain>
</file>

<file path=xl/sharedStrings.xml><?xml version="1.0" encoding="utf-8"?>
<sst xmlns="http://schemas.openxmlformats.org/spreadsheetml/2006/main" count="5608" uniqueCount="2375">
  <si>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</si>
  <si>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</si>
  <si>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</si>
  <si>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</si>
  <si>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</si>
  <si>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</si>
  <si>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</si>
  <si>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</si>
  <si>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</si>
  <si>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</si>
  <si>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</si>
  <si>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</si>
  <si>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</si>
  <si>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</si>
  <si>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</si>
  <si>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</si>
  <si>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</si>
  <si>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</si>
  <si>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</si>
  <si>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</si>
  <si>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</si>
  <si>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</si>
  <si>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</si>
  <si>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</si>
  <si>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</si>
  <si>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</si>
  <si>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</si>
  <si>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</si>
  <si>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</si>
  <si>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</si>
  <si>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</si>
  <si>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</si>
  <si>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</si>
  <si>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</si>
  <si>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</si>
  <si>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</si>
  <si>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</si>
  <si>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</si>
  <si>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</si>
  <si>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</si>
  <si>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</si>
  <si>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</si>
  <si>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</si>
  <si>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</si>
  <si>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</si>
  <si>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</si>
  <si>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</si>
  <si>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</si>
  <si>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</si>
  <si>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</si>
  <si>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</si>
  <si>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</si>
  <si>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</si>
  <si>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</si>
  <si>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</si>
  <si>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</si>
  <si>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</si>
  <si>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</si>
  <si>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</si>
  <si>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</si>
  <si>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</si>
  <si>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</si>
  <si>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</si>
  <si>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</si>
  <si>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</si>
  <si>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</si>
  <si>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</si>
  <si>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</si>
  <si>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</si>
  <si>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</si>
  <si>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</si>
  <si>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</si>
  <si>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</si>
  <si>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</si>
  <si>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</si>
  <si>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</si>
  <si>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</si>
  <si>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</si>
  <si>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</si>
  <si>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</si>
  <si>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</si>
  <si>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</si>
  <si>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</si>
  <si>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</si>
  <si>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</si>
  <si>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</si>
  <si>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</si>
  <si>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</si>
  <si>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</si>
  <si>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</si>
  <si>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</si>
  <si>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</si>
  <si>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</si>
  <si>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</si>
  <si>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</si>
  <si>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</si>
  <si>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</si>
  <si>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</si>
  <si>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</si>
  <si>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</si>
  <si>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</si>
  <si>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</si>
  <si>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</si>
  <si>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</si>
  <si>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</si>
  <si>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</si>
  <si>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</si>
  <si>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</si>
  <si>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</si>
  <si>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</si>
  <si>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</si>
  <si>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</si>
  <si>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</si>
  <si>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</si>
  <si>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</si>
  <si>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</si>
  <si>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</si>
  <si>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</si>
  <si>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</si>
  <si>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</si>
  <si>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</si>
  <si>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</si>
  <si>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</si>
  <si>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</si>
  <si>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</si>
  <si>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</si>
  <si>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</si>
  <si>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</si>
  <si>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</si>
  <si>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</si>
  <si>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</si>
  <si>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</si>
  <si>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</si>
  <si>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</si>
  <si>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</si>
  <si>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</si>
  <si>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</si>
  <si>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</si>
  <si>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</si>
  <si>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</si>
  <si>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</si>
  <si>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</si>
  <si>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</si>
  <si>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</si>
  <si>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</si>
  <si>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</si>
  <si>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</si>
  <si>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</si>
  <si>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</si>
  <si>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</si>
  <si>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</si>
  <si>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</si>
  <si>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</si>
  <si>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</si>
  <si>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</si>
  <si>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</si>
  <si>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</si>
  <si>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</si>
  <si>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</si>
  <si>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</si>
  <si>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</si>
  <si>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</si>
  <si>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</si>
  <si>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</si>
  <si>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</si>
  <si>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</si>
  <si>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</si>
  <si>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</si>
  <si>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</si>
  <si>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</si>
  <si>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</si>
  <si>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</si>
  <si>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</si>
  <si>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</si>
  <si>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</si>
  <si>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</si>
  <si>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</si>
  <si>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</si>
  <si>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</si>
  <si>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</si>
  <si>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</si>
  <si>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</si>
  <si>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</si>
  <si>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</si>
  <si>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</si>
  <si>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</si>
  <si>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</si>
  <si>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</si>
  <si>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</si>
  <si>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</si>
  <si>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</si>
  <si>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</si>
  <si>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</si>
  <si>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</si>
  <si>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</si>
  <si>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</si>
  <si>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0</t>
  </si>
  <si>
    <t>517,17</t>
  </si>
  <si>
    <t>0,01</t>
  </si>
  <si>
    <t>0,84</t>
  </si>
  <si>
    <t>532,12</t>
  </si>
  <si>
    <t>551,82</t>
  </si>
  <si>
    <t>5,63</t>
  </si>
  <si>
    <t>0,17</t>
  </si>
  <si>
    <t>0,09</t>
  </si>
  <si>
    <t>86,59</t>
  </si>
  <si>
    <t>513,19</t>
  </si>
  <si>
    <t>24,85</t>
  </si>
  <si>
    <t>523,71</t>
  </si>
  <si>
    <t>523,59</t>
  </si>
  <si>
    <t>18,96</t>
  </si>
  <si>
    <t>538,33</t>
  </si>
  <si>
    <t>483,55</t>
  </si>
  <si>
    <t>0,04</t>
  </si>
  <si>
    <t>523,12</t>
  </si>
  <si>
    <t>516,9</t>
  </si>
  <si>
    <t>532,84</t>
  </si>
  <si>
    <t>544,76</t>
  </si>
  <si>
    <t>21,16</t>
  </si>
  <si>
    <t>523,18</t>
  </si>
  <si>
    <t>0,12</t>
  </si>
  <si>
    <t>514,21</t>
  </si>
  <si>
    <t>0,89</t>
  </si>
  <si>
    <t>542,72</t>
  </si>
  <si>
    <t>0,07</t>
  </si>
  <si>
    <t>0,02</t>
  </si>
  <si>
    <t>520,95</t>
  </si>
  <si>
    <t>521,05</t>
  </si>
  <si>
    <t>538,55</t>
  </si>
  <si>
    <t>521,36</t>
  </si>
  <si>
    <t>527,88</t>
  </si>
  <si>
    <t>528,1</t>
  </si>
  <si>
    <t>165,13</t>
  </si>
  <si>
    <t>526,31</t>
  </si>
  <si>
    <t>522,72</t>
  </si>
  <si>
    <t>111,96</t>
  </si>
  <si>
    <t>515,46</t>
  </si>
  <si>
    <t>511,97</t>
  </si>
  <si>
    <t>40,73</t>
  </si>
  <si>
    <t>46,61</t>
  </si>
  <si>
    <t>476,8</t>
  </si>
  <si>
    <t>0,03</t>
  </si>
  <si>
    <t>517,88</t>
  </si>
  <si>
    <t>518,62</t>
  </si>
  <si>
    <t>487,86</t>
  </si>
  <si>
    <t>527,7</t>
  </si>
  <si>
    <t>528,6</t>
  </si>
  <si>
    <t>535,95</t>
  </si>
  <si>
    <t>0,34</t>
  </si>
  <si>
    <t>529,48</t>
  </si>
  <si>
    <t>84,45</t>
  </si>
  <si>
    <t>526,35</t>
  </si>
  <si>
    <t>539,11</t>
  </si>
  <si>
    <t>538,81</t>
  </si>
  <si>
    <t>146,09</t>
  </si>
  <si>
    <t>539,26</t>
  </si>
  <si>
    <t>536,66</t>
  </si>
  <si>
    <t>536,15</t>
  </si>
  <si>
    <t>522,88</t>
  </si>
  <si>
    <t>536,03</t>
  </si>
  <si>
    <t>46,26</t>
  </si>
  <si>
    <t>580,01</t>
  </si>
  <si>
    <t>535,92</t>
  </si>
  <si>
    <t>545,03</t>
  </si>
  <si>
    <t>536,11</t>
  </si>
  <si>
    <t>517,75</t>
  </si>
  <si>
    <t>185,63</t>
  </si>
  <si>
    <t>48,04</t>
  </si>
  <si>
    <t>465,55</t>
  </si>
  <si>
    <t>521,79</t>
  </si>
  <si>
    <t>518,01</t>
  </si>
  <si>
    <t>535,1</t>
  </si>
  <si>
    <t>536,31</t>
  </si>
  <si>
    <t>554,79</t>
  </si>
  <si>
    <t>591,57</t>
  </si>
  <si>
    <t>55,89</t>
  </si>
  <si>
    <t>40,71</t>
  </si>
  <si>
    <t>540,21</t>
  </si>
  <si>
    <t>538,5</t>
  </si>
  <si>
    <t>516,86</t>
  </si>
  <si>
    <t>680,64</t>
  </si>
  <si>
    <t>555,67</t>
  </si>
  <si>
    <t>538,82</t>
  </si>
  <si>
    <t>551,62</t>
  </si>
  <si>
    <t>536,28</t>
  </si>
  <si>
    <t>0,39</t>
  </si>
  <si>
    <t>68,41</t>
  </si>
  <si>
    <t>536,21</t>
  </si>
  <si>
    <t>540,76</t>
  </si>
  <si>
    <t>555,74</t>
  </si>
  <si>
    <t>189,26</t>
  </si>
  <si>
    <t>545,06</t>
  </si>
  <si>
    <t>552,84</t>
  </si>
  <si>
    <t>512,07</t>
  </si>
  <si>
    <t>540,8</t>
  </si>
  <si>
    <t>541,59</t>
  </si>
  <si>
    <t>636,35</t>
  </si>
  <si>
    <t>586,27</t>
  </si>
  <si>
    <t>548,78</t>
  </si>
  <si>
    <t>15,4</t>
  </si>
  <si>
    <t>11,12</t>
  </si>
  <si>
    <t>558,51</t>
  </si>
  <si>
    <t>559,63</t>
  </si>
  <si>
    <t>8,9</t>
  </si>
  <si>
    <t>2,8</t>
  </si>
  <si>
    <t>45,43</t>
  </si>
  <si>
    <t>538,08</t>
  </si>
  <si>
    <t>535,01</t>
  </si>
  <si>
    <t>543,68</t>
  </si>
  <si>
    <t>0,5</t>
  </si>
  <si>
    <t>533,93</t>
  </si>
  <si>
    <t>542,23</t>
  </si>
  <si>
    <t>544,49</t>
  </si>
  <si>
    <t>554,71</t>
  </si>
  <si>
    <t>49,35</t>
  </si>
  <si>
    <t>678,33</t>
  </si>
  <si>
    <t>554,54</t>
  </si>
  <si>
    <t>537,87</t>
  </si>
  <si>
    <t>540,99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</si>
  <si>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октябре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</si>
  <si>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октябре 2014 г.</t>
  </si>
  <si>
    <t>Октябрь 2014 г.</t>
  </si>
  <si>
    <t>Отчетный период: октябрь 2014 г.</t>
  </si>
  <si>
    <t>166259,996</t>
  </si>
  <si>
    <t>9501,94</t>
  </si>
  <si>
    <t>528,53</t>
  </si>
  <si>
    <t>549,35</t>
  </si>
  <si>
    <t>523,41</t>
  </si>
  <si>
    <t>267,17</t>
  </si>
  <si>
    <t>544,23</t>
  </si>
  <si>
    <t>542,51</t>
  </si>
  <si>
    <t>115,65</t>
  </si>
  <si>
    <t>563,33</t>
  </si>
  <si>
    <t>552,63</t>
  </si>
  <si>
    <t>85,64</t>
  </si>
  <si>
    <t>573,45</t>
  </si>
  <si>
    <t>556,12</t>
  </si>
  <si>
    <t>17,25</t>
  </si>
  <si>
    <t>576,94</t>
  </si>
  <si>
    <t>539,57</t>
  </si>
  <si>
    <t>88,19</t>
  </si>
  <si>
    <t>560,39</t>
  </si>
  <si>
    <t>518,74</t>
  </si>
  <si>
    <t>343,41</t>
  </si>
  <si>
    <t>539,56</t>
  </si>
  <si>
    <t>534,93</t>
  </si>
  <si>
    <t>92,07</t>
  </si>
  <si>
    <t>555,75</t>
  </si>
  <si>
    <t>537,89</t>
  </si>
  <si>
    <t>54,18</t>
  </si>
  <si>
    <t>558,71</t>
  </si>
  <si>
    <t>62,58</t>
  </si>
  <si>
    <t>556,93</t>
  </si>
  <si>
    <t>106,56</t>
  </si>
  <si>
    <t>556,77</t>
  </si>
  <si>
    <t>535,96</t>
  </si>
  <si>
    <t>97,26</t>
  </si>
  <si>
    <t>556,78</t>
  </si>
  <si>
    <t>529,52</t>
  </si>
  <si>
    <t>301,68</t>
  </si>
  <si>
    <t>550,34</t>
  </si>
  <si>
    <t>530,71</t>
  </si>
  <si>
    <t>6,64</t>
  </si>
  <si>
    <t>551,53</t>
  </si>
  <si>
    <t>531,1</t>
  </si>
  <si>
    <t>7,41</t>
  </si>
  <si>
    <t>551,92</t>
  </si>
  <si>
    <t>529,91</t>
  </si>
  <si>
    <t>64,75</t>
  </si>
  <si>
    <t>550,73</t>
  </si>
  <si>
    <t>529,5</t>
  </si>
  <si>
    <t>207,78</t>
  </si>
  <si>
    <t>550,32</t>
  </si>
  <si>
    <t>526,7</t>
  </si>
  <si>
    <t>6,5</t>
  </si>
  <si>
    <t>547,52</t>
  </si>
  <si>
    <t>528,87</t>
  </si>
  <si>
    <t>76,86</t>
  </si>
  <si>
    <t>549,69</t>
  </si>
  <si>
    <t>560,51</t>
  </si>
  <si>
    <t>28,66</t>
  </si>
  <si>
    <t>581,33</t>
  </si>
  <si>
    <t>573,29</t>
  </si>
  <si>
    <t>127,89</t>
  </si>
  <si>
    <t>594,11</t>
  </si>
  <si>
    <t>622,84</t>
  </si>
  <si>
    <t>207</t>
  </si>
  <si>
    <t>643,66</t>
  </si>
  <si>
    <t>669,28</t>
  </si>
  <si>
    <t>230,31</t>
  </si>
  <si>
    <t>690,1</t>
  </si>
  <si>
    <t>578,63</t>
  </si>
  <si>
    <t>432,06</t>
  </si>
  <si>
    <t>599,45</t>
  </si>
  <si>
    <t>473,54</t>
  </si>
  <si>
    <t>548,7</t>
  </si>
  <si>
    <t>518</t>
  </si>
  <si>
    <t>572,56</t>
  </si>
  <si>
    <t>523,57</t>
  </si>
  <si>
    <t>474,11</t>
  </si>
  <si>
    <t>544,39</t>
  </si>
  <si>
    <t>529,7</t>
  </si>
  <si>
    <t>300,19</t>
  </si>
  <si>
    <t>550,52</t>
  </si>
  <si>
    <t>520,56</t>
  </si>
  <si>
    <t>54,38</t>
  </si>
  <si>
    <t>541,38</t>
  </si>
  <si>
    <t>512,22</t>
  </si>
  <si>
    <t>405,51</t>
  </si>
  <si>
    <t>533,04</t>
  </si>
  <si>
    <t>522,34</t>
  </si>
  <si>
    <t>198,07</t>
  </si>
  <si>
    <t>543,16</t>
  </si>
  <si>
    <t>534,82</t>
  </si>
  <si>
    <t>120,46</t>
  </si>
  <si>
    <t>555,64</t>
  </si>
  <si>
    <t>537,65</t>
  </si>
  <si>
    <t>241,43</t>
  </si>
  <si>
    <t>558,47</t>
  </si>
  <si>
    <t>538,34</t>
  </si>
  <si>
    <t>329,03</t>
  </si>
  <si>
    <t>559,16</t>
  </si>
  <si>
    <t>539,85</t>
  </si>
  <si>
    <t>397,04</t>
  </si>
  <si>
    <t>560,67</t>
  </si>
  <si>
    <t>358,41</t>
  </si>
  <si>
    <t>531,97</t>
  </si>
  <si>
    <t>244,98</t>
  </si>
  <si>
    <t>552,79</t>
  </si>
  <si>
    <t>532,09</t>
  </si>
  <si>
    <t>147,55</t>
  </si>
  <si>
    <t>552,91</t>
  </si>
  <si>
    <t>141,19</t>
  </si>
  <si>
    <t>552,94</t>
  </si>
  <si>
    <t>532,07</t>
  </si>
  <si>
    <t>182,88</t>
  </si>
  <si>
    <t>552,89</t>
  </si>
  <si>
    <t>516,98</t>
  </si>
  <si>
    <t>218,88</t>
  </si>
  <si>
    <t>537,8</t>
  </si>
  <si>
    <t>523,02</t>
  </si>
  <si>
    <t>961,34</t>
  </si>
  <si>
    <t>543,84</t>
  </si>
  <si>
    <t>548,79</t>
  </si>
  <si>
    <t>1,86</t>
  </si>
  <si>
    <t>1,65</t>
  </si>
  <si>
    <t>569,61</t>
  </si>
  <si>
    <t>557</t>
  </si>
  <si>
    <t>778,83</t>
  </si>
  <si>
    <t>577,82</t>
  </si>
  <si>
    <t>585,91</t>
  </si>
  <si>
    <t>211,15</t>
  </si>
  <si>
    <t>606,73</t>
  </si>
  <si>
    <t>661,24</t>
  </si>
  <si>
    <t>320,96</t>
  </si>
  <si>
    <t>682,06</t>
  </si>
  <si>
    <t>708,18</t>
  </si>
  <si>
    <t>648,72</t>
  </si>
  <si>
    <t>729</t>
  </si>
  <si>
    <t>611,09</t>
  </si>
  <si>
    <t>820,42</t>
  </si>
  <si>
    <t>631,91</t>
  </si>
  <si>
    <t>528,14</t>
  </si>
  <si>
    <t>548,96</t>
  </si>
  <si>
    <t>517,99</t>
  </si>
  <si>
    <t>652,39</t>
  </si>
  <si>
    <t>529,6</t>
  </si>
  <si>
    <t>158,77</t>
  </si>
  <si>
    <t>550,42</t>
  </si>
  <si>
    <t>539,14</t>
  </si>
  <si>
    <t>160,23</t>
  </si>
  <si>
    <t>559,96</t>
  </si>
  <si>
    <t>536,02</t>
  </si>
  <si>
    <t>102,7</t>
  </si>
  <si>
    <t>556,84</t>
  </si>
  <si>
    <t>529,74</t>
  </si>
  <si>
    <t>6,96</t>
  </si>
  <si>
    <t>550,56</t>
  </si>
  <si>
    <t>247,09</t>
  </si>
  <si>
    <t>548,52</t>
  </si>
  <si>
    <t>537,79</t>
  </si>
  <si>
    <t>4,46</t>
  </si>
  <si>
    <t>558,61</t>
  </si>
  <si>
    <t>547,89</t>
  </si>
  <si>
    <t>57,3</t>
  </si>
  <si>
    <t>568,71</t>
  </si>
  <si>
    <t>537,82</t>
  </si>
  <si>
    <t>393,11</t>
  </si>
  <si>
    <t>558,64</t>
  </si>
  <si>
    <t>538,23</t>
  </si>
  <si>
    <t>523,37</t>
  </si>
  <si>
    <t>559,05</t>
  </si>
  <si>
    <t>536,54</t>
  </si>
  <si>
    <t>327,23</t>
  </si>
  <si>
    <t>557,36</t>
  </si>
  <si>
    <t>531,06</t>
  </si>
  <si>
    <t>318,14</t>
  </si>
  <si>
    <t>551,88</t>
  </si>
  <si>
    <t>531,19</t>
  </si>
  <si>
    <t>323,19</t>
  </si>
  <si>
    <t>552,01</t>
  </si>
  <si>
    <t>531,23</t>
  </si>
  <si>
    <t>208,87</t>
  </si>
  <si>
    <t>552,05</t>
  </si>
  <si>
    <t>531,29</t>
  </si>
  <si>
    <t>229,37</t>
  </si>
  <si>
    <t>552,11</t>
  </si>
  <si>
    <t>516,87</t>
  </si>
  <si>
    <t>234,65</t>
  </si>
  <si>
    <t>537,69</t>
  </si>
  <si>
    <t>199,7</t>
  </si>
  <si>
    <t>543,54</t>
  </si>
  <si>
    <t>549,1</t>
  </si>
  <si>
    <t>20,3</t>
  </si>
  <si>
    <t>569,92</t>
  </si>
  <si>
    <t>535,37</t>
  </si>
  <si>
    <t>193,54</t>
  </si>
  <si>
    <t>556,19</t>
  </si>
  <si>
    <t>596,92</t>
  </si>
  <si>
    <t>348,48</t>
  </si>
  <si>
    <t>617,74</t>
  </si>
  <si>
    <t>648,26</t>
  </si>
  <si>
    <t>389,34</t>
  </si>
  <si>
    <t>669,08</t>
  </si>
  <si>
    <t>695,41</t>
  </si>
  <si>
    <t>420,15</t>
  </si>
  <si>
    <t>716,23</t>
  </si>
  <si>
    <t>590,87</t>
  </si>
  <si>
    <t>816,24</t>
  </si>
  <si>
    <t>611,69</t>
  </si>
  <si>
    <t>554,94</t>
  </si>
  <si>
    <t>211,39</t>
  </si>
  <si>
    <t>575,76</t>
  </si>
  <si>
    <t>518,5</t>
  </si>
  <si>
    <t>1057,17</t>
  </si>
  <si>
    <t>539,32</t>
  </si>
  <si>
    <t>515,14</t>
  </si>
  <si>
    <t>210,29</t>
  </si>
  <si>
    <t>512</t>
  </si>
  <si>
    <t>140,45</t>
  </si>
  <si>
    <t>532,82</t>
  </si>
  <si>
    <t>518,67</t>
  </si>
  <si>
    <t>36,35</t>
  </si>
  <si>
    <t>539,49</t>
  </si>
  <si>
    <t>538,83</t>
  </si>
  <si>
    <t>517,44</t>
  </si>
  <si>
    <t>91,51</t>
  </si>
  <si>
    <t>538,26</t>
  </si>
  <si>
    <t>517,65</t>
  </si>
  <si>
    <t>248,41</t>
  </si>
  <si>
    <t>538,47</t>
  </si>
  <si>
    <t>544,16</t>
  </si>
  <si>
    <t>29,81</t>
  </si>
  <si>
    <t>564,98</t>
  </si>
  <si>
    <t>534,38</t>
  </si>
  <si>
    <t>64,72</t>
  </si>
  <si>
    <t>555,2</t>
  </si>
  <si>
    <t>537,5</t>
  </si>
  <si>
    <t>67,91</t>
  </si>
  <si>
    <t>558,32</t>
  </si>
  <si>
    <t>536,52</t>
  </si>
  <si>
    <t>113,56</t>
  </si>
  <si>
    <t>557,34</t>
  </si>
  <si>
    <t>530,97</t>
  </si>
  <si>
    <t>433,08</t>
  </si>
  <si>
    <t>551,79</t>
  </si>
  <si>
    <t>519,91</t>
  </si>
  <si>
    <t>484,28</t>
  </si>
  <si>
    <t>540,73</t>
  </si>
  <si>
    <t>518,1</t>
  </si>
  <si>
    <t>320,97</t>
  </si>
  <si>
    <t>538,92</t>
  </si>
  <si>
    <t>524,55</t>
  </si>
  <si>
    <t>444,92</t>
  </si>
  <si>
    <t>545,37</t>
  </si>
  <si>
    <t>527,96</t>
  </si>
  <si>
    <t>220,18</t>
  </si>
  <si>
    <t>516,3</t>
  </si>
  <si>
    <t>195,57</t>
  </si>
  <si>
    <t>537,12</t>
  </si>
  <si>
    <t>524,21</t>
  </si>
  <si>
    <t>45,14</t>
  </si>
  <si>
    <t>619,79</t>
  </si>
  <si>
    <t>71,06</t>
  </si>
  <si>
    <t>640,61</t>
  </si>
  <si>
    <t>654,42</t>
  </si>
  <si>
    <t>91,17</t>
  </si>
  <si>
    <t>675,24</t>
  </si>
  <si>
    <t>612,99</t>
  </si>
  <si>
    <t>96,21</t>
  </si>
  <si>
    <t>633,81</t>
  </si>
  <si>
    <t>534,53</t>
  </si>
  <si>
    <t>209,05</t>
  </si>
  <si>
    <t>555,35</t>
  </si>
  <si>
    <t>670,88</t>
  </si>
  <si>
    <t>657,69</t>
  </si>
  <si>
    <t>691,7</t>
  </si>
  <si>
    <t>551,51</t>
  </si>
  <si>
    <t>83</t>
  </si>
  <si>
    <t>572,33</t>
  </si>
  <si>
    <t>518,39</t>
  </si>
  <si>
    <t>128,19</t>
  </si>
  <si>
    <t>539,21</t>
  </si>
  <si>
    <t>90,99</t>
  </si>
  <si>
    <t>512,02</t>
  </si>
  <si>
    <t>518,86</t>
  </si>
  <si>
    <t>539,68</t>
  </si>
  <si>
    <t>517,05</t>
  </si>
  <si>
    <t>53,6</t>
  </si>
  <si>
    <t>517,24</t>
  </si>
  <si>
    <t>17,69</t>
  </si>
  <si>
    <t>538,06</t>
  </si>
  <si>
    <t>516,77</t>
  </si>
  <si>
    <t>56,53</t>
  </si>
  <si>
    <t>537,59</t>
  </si>
  <si>
    <t>543,09</t>
  </si>
  <si>
    <t>128,31</t>
  </si>
  <si>
    <t>563,91</t>
  </si>
  <si>
    <t>529,61</t>
  </si>
  <si>
    <t>118,29</t>
  </si>
  <si>
    <t>550,43</t>
  </si>
  <si>
    <t>532,02</t>
  </si>
  <si>
    <t>136,95</t>
  </si>
  <si>
    <t>532,69</t>
  </si>
  <si>
    <t>553,51</t>
  </si>
  <si>
    <t>528,36</t>
  </si>
  <si>
    <t>23,97</t>
  </si>
  <si>
    <t>549,18</t>
  </si>
  <si>
    <t>517,23</t>
  </si>
  <si>
    <t>55,92</t>
  </si>
  <si>
    <t>538,05</t>
  </si>
  <si>
    <t>518,44</t>
  </si>
  <si>
    <t>525,65</t>
  </si>
  <si>
    <t>84,53</t>
  </si>
  <si>
    <t>546,47</t>
  </si>
  <si>
    <t>529,2</t>
  </si>
  <si>
    <t>35,04</t>
  </si>
  <si>
    <t>550,02</t>
  </si>
  <si>
    <t>81,1</t>
  </si>
  <si>
    <t>537,72</t>
  </si>
  <si>
    <t>523,31</t>
  </si>
  <si>
    <t>131,94</t>
  </si>
  <si>
    <t>544,13</t>
  </si>
  <si>
    <t>618,79</t>
  </si>
  <si>
    <t>307,31</t>
  </si>
  <si>
    <t>639,61</t>
  </si>
  <si>
    <t>652,98</t>
  </si>
  <si>
    <t>932,43</t>
  </si>
  <si>
    <t>673,8</t>
  </si>
  <si>
    <t>619,5</t>
  </si>
  <si>
    <t>79,51</t>
  </si>
  <si>
    <t>640,32</t>
  </si>
  <si>
    <t>536,37</t>
  </si>
  <si>
    <t>385,19</t>
  </si>
  <si>
    <t>557,19</t>
  </si>
  <si>
    <t>651,87</t>
  </si>
  <si>
    <t>399,66</t>
  </si>
  <si>
    <t>672,69</t>
  </si>
  <si>
    <t>522,73</t>
  </si>
  <si>
    <t>101,13</t>
  </si>
  <si>
    <t>543,55</t>
  </si>
  <si>
    <t>517,73</t>
  </si>
  <si>
    <t>161,2</t>
  </si>
  <si>
    <t>536,17</t>
  </si>
  <si>
    <t>53,14</t>
  </si>
  <si>
    <t>556,99</t>
  </si>
  <si>
    <t>542,54</t>
  </si>
  <si>
    <t>36,53</t>
  </si>
  <si>
    <t>563,36</t>
  </si>
  <si>
    <t>545,88</t>
  </si>
  <si>
    <t>0,48</t>
  </si>
  <si>
    <t>566,7</t>
  </si>
  <si>
    <t>541,07</t>
  </si>
  <si>
    <t>43,37</t>
  </si>
  <si>
    <t>561,89</t>
  </si>
  <si>
    <t>522,09</t>
  </si>
  <si>
    <t>269,4</t>
  </si>
  <si>
    <t>542,91</t>
  </si>
  <si>
    <t>525,94</t>
  </si>
  <si>
    <t>22,75</t>
  </si>
  <si>
    <t>546,76</t>
  </si>
  <si>
    <t>535,62</t>
  </si>
  <si>
    <t>436,38</t>
  </si>
  <si>
    <t>556,44</t>
  </si>
  <si>
    <t>536,55</t>
  </si>
  <si>
    <t>1301,76</t>
  </si>
  <si>
    <t>557,37</t>
  </si>
  <si>
    <t>537,49</t>
  </si>
  <si>
    <t>1313,99</t>
  </si>
  <si>
    <t>558,31</t>
  </si>
  <si>
    <t>530,36</t>
  </si>
  <si>
    <t>483,63</t>
  </si>
  <si>
    <t>551,18</t>
  </si>
  <si>
    <t>582,13</t>
  </si>
  <si>
    <t>2172,64</t>
  </si>
  <si>
    <t>602,95</t>
  </si>
  <si>
    <t>559,75</t>
  </si>
  <si>
    <t>2178,27</t>
  </si>
  <si>
    <t>580,57</t>
  </si>
  <si>
    <t>531</t>
  </si>
  <si>
    <t>1070,71</t>
  </si>
  <si>
    <t>530,61</t>
  </si>
  <si>
    <t>208,99</t>
  </si>
  <si>
    <t>551,43</t>
  </si>
  <si>
    <t>530,8</t>
  </si>
  <si>
    <t>319,43</t>
  </si>
  <si>
    <t>287,91</t>
  </si>
  <si>
    <t>529,92</t>
  </si>
  <si>
    <t>924,63</t>
  </si>
  <si>
    <t>550,74</t>
  </si>
  <si>
    <t>651,11</t>
  </si>
  <si>
    <t>2249,66</t>
  </si>
  <si>
    <t>671,93</t>
  </si>
  <si>
    <t>676,68</t>
  </si>
  <si>
    <t>565,6</t>
  </si>
  <si>
    <t>697,5</t>
  </si>
  <si>
    <t>707,11</t>
  </si>
  <si>
    <t>32,45</t>
  </si>
  <si>
    <t>1,82</t>
  </si>
  <si>
    <t>727,93</t>
  </si>
  <si>
    <t>728,47</t>
  </si>
  <si>
    <t>396,43</t>
  </si>
  <si>
    <t>749,29</t>
  </si>
  <si>
    <t>615,9</t>
  </si>
  <si>
    <t>558,44</t>
  </si>
  <si>
    <t>636,72</t>
  </si>
  <si>
    <t>520,84</t>
  </si>
  <si>
    <t>139,08</t>
  </si>
  <si>
    <t>541,66</t>
  </si>
  <si>
    <t>164,55</t>
  </si>
  <si>
    <t>538,57</t>
  </si>
  <si>
    <t>103,33</t>
  </si>
  <si>
    <t>557,1</t>
  </si>
  <si>
    <t>0,38</t>
  </si>
  <si>
    <t>7,88</t>
  </si>
  <si>
    <t>563,54</t>
  </si>
  <si>
    <t>546,03</t>
  </si>
  <si>
    <t>131,5</t>
  </si>
  <si>
    <t>566,85</t>
  </si>
  <si>
    <t>540,82</t>
  </si>
  <si>
    <t>99,02</t>
  </si>
  <si>
    <t>561,64</t>
  </si>
  <si>
    <t>254,31</t>
  </si>
  <si>
    <t>541,77</t>
  </si>
  <si>
    <t>526,88</t>
  </si>
  <si>
    <t>547,7</t>
  </si>
  <si>
    <t>532,89</t>
  </si>
  <si>
    <t>12</t>
  </si>
  <si>
    <t>3,6</t>
  </si>
  <si>
    <t>553,71</t>
  </si>
  <si>
    <t>533,37</t>
  </si>
  <si>
    <t>29,48</t>
  </si>
  <si>
    <t>554,19</t>
  </si>
  <si>
    <t>533,72</t>
  </si>
  <si>
    <t>66,45</t>
  </si>
  <si>
    <t>527,97</t>
  </si>
  <si>
    <t>49,27</t>
  </si>
  <si>
    <t>576,82</t>
  </si>
  <si>
    <t>187,01</t>
  </si>
  <si>
    <t>597,64</t>
  </si>
  <si>
    <t>555,91</t>
  </si>
  <si>
    <t>22,33</t>
  </si>
  <si>
    <t>576,73</t>
  </si>
  <si>
    <t>528,49</t>
  </si>
  <si>
    <t>226,46</t>
  </si>
  <si>
    <t>549,31</t>
  </si>
  <si>
    <t>281,49</t>
  </si>
  <si>
    <t>548,92</t>
  </si>
  <si>
    <t>527,94</t>
  </si>
  <si>
    <t>305,87</t>
  </si>
  <si>
    <t>548,76</t>
  </si>
  <si>
    <t>525,47</t>
  </si>
  <si>
    <t>249,64</t>
  </si>
  <si>
    <t>546,29</t>
  </si>
  <si>
    <t>525,95</t>
  </si>
  <si>
    <t>168,05</t>
  </si>
  <si>
    <t>546,77</t>
  </si>
  <si>
    <t>630,56</t>
  </si>
  <si>
    <t>260,68</t>
  </si>
  <si>
    <t>651,38</t>
  </si>
  <si>
    <t>644,51</t>
  </si>
  <si>
    <t>142,66</t>
  </si>
  <si>
    <t>665,33</t>
  </si>
  <si>
    <t>109,75</t>
  </si>
  <si>
    <t>701,46</t>
  </si>
  <si>
    <t>719,14</t>
  </si>
  <si>
    <t>267,34</t>
  </si>
  <si>
    <t>739,96</t>
  </si>
  <si>
    <t>614,66</t>
  </si>
  <si>
    <t>254,39</t>
  </si>
  <si>
    <t>635,48</t>
  </si>
  <si>
    <t>521,42</t>
  </si>
  <si>
    <t>161,43</t>
  </si>
  <si>
    <t>542,24</t>
  </si>
  <si>
    <t>187,47</t>
  </si>
  <si>
    <t>538,7</t>
  </si>
  <si>
    <t>530,04</t>
  </si>
  <si>
    <t>30,92</t>
  </si>
  <si>
    <t>550,86</t>
  </si>
  <si>
    <t>536,32</t>
  </si>
  <si>
    <t>3,84</t>
  </si>
  <si>
    <t>557,14</t>
  </si>
  <si>
    <t>21,28</t>
  </si>
  <si>
    <t>537,37</t>
  </si>
  <si>
    <t>134,38</t>
  </si>
  <si>
    <t>558,19</t>
  </si>
  <si>
    <t>520,77</t>
  </si>
  <si>
    <t>134,77</t>
  </si>
  <si>
    <t>522,15</t>
  </si>
  <si>
    <t>137,86</t>
  </si>
  <si>
    <t>542,97</t>
  </si>
  <si>
    <t>532,8</t>
  </si>
  <si>
    <t>103,19</t>
  </si>
  <si>
    <t>553,62</t>
  </si>
  <si>
    <t>533,44</t>
  </si>
  <si>
    <t>54,47</t>
  </si>
  <si>
    <t>554,26</t>
  </si>
  <si>
    <t>533,85</t>
  </si>
  <si>
    <t>110,96</t>
  </si>
  <si>
    <t>554,67</t>
  </si>
  <si>
    <t>533,8</t>
  </si>
  <si>
    <t>39,75</t>
  </si>
  <si>
    <t>554,62</t>
  </si>
  <si>
    <t>597,32</t>
  </si>
  <si>
    <t>36</t>
  </si>
  <si>
    <t>618,14</t>
  </si>
  <si>
    <t>597,68</t>
  </si>
  <si>
    <t>36,5</t>
  </si>
  <si>
    <t>618,5</t>
  </si>
  <si>
    <t>607,66</t>
  </si>
  <si>
    <t>28,61</t>
  </si>
  <si>
    <t>628,48</t>
  </si>
  <si>
    <t>606,92</t>
  </si>
  <si>
    <t>25,29</t>
  </si>
  <si>
    <t>627,74</t>
  </si>
  <si>
    <t>618,59</t>
  </si>
  <si>
    <t>103,88</t>
  </si>
  <si>
    <t>639,41</t>
  </si>
  <si>
    <t>622,77</t>
  </si>
  <si>
    <t>75,52</t>
  </si>
  <si>
    <t>643,59</t>
  </si>
  <si>
    <t>609,2</t>
  </si>
  <si>
    <t>92,59</t>
  </si>
  <si>
    <t>630,02</t>
  </si>
  <si>
    <t>682,73</t>
  </si>
  <si>
    <t>214,98</t>
  </si>
  <si>
    <t>703,55</t>
  </si>
  <si>
    <t>672,98</t>
  </si>
  <si>
    <t>847,07</t>
  </si>
  <si>
    <t>693,8</t>
  </si>
  <si>
    <t>709,11</t>
  </si>
  <si>
    <t>1234,74</t>
  </si>
  <si>
    <t>729,93</t>
  </si>
  <si>
    <t>743,54</t>
  </si>
  <si>
    <t>268,44</t>
  </si>
  <si>
    <t>764,36</t>
  </si>
  <si>
    <t>632,74</t>
  </si>
  <si>
    <t>478,91</t>
  </si>
  <si>
    <t>653,56</t>
  </si>
  <si>
    <t>521,29</t>
  </si>
  <si>
    <t>404,8</t>
  </si>
  <si>
    <t>542,11</t>
  </si>
  <si>
    <t>516,73</t>
  </si>
  <si>
    <t>146,08</t>
  </si>
  <si>
    <t>537,55</t>
  </si>
  <si>
    <t>514,28</t>
  </si>
  <si>
    <t>32,78</t>
  </si>
  <si>
    <t>514,12</t>
  </si>
  <si>
    <t>11,95</t>
  </si>
  <si>
    <t>534,94</t>
  </si>
  <si>
    <t>511,93</t>
  </si>
  <si>
    <t>106,23</t>
  </si>
  <si>
    <t>532,75</t>
  </si>
  <si>
    <t>516,45</t>
  </si>
  <si>
    <t>91,32</t>
  </si>
  <si>
    <t>537,27</t>
  </si>
  <si>
    <t>521,56</t>
  </si>
  <si>
    <t>197,84</t>
  </si>
  <si>
    <t>542,38</t>
  </si>
  <si>
    <t>0,37</t>
  </si>
  <si>
    <t>17,62</t>
  </si>
  <si>
    <t>542,61</t>
  </si>
  <si>
    <t>533,29</t>
  </si>
  <si>
    <t>17,64</t>
  </si>
  <si>
    <t>554,11</t>
  </si>
  <si>
    <t>562,47</t>
  </si>
  <si>
    <t>0,45</t>
  </si>
  <si>
    <t>7,91</t>
  </si>
  <si>
    <t>583,29</t>
  </si>
  <si>
    <t>616,63</t>
  </si>
  <si>
    <t>40,67</t>
  </si>
  <si>
    <t>637,45</t>
  </si>
  <si>
    <t>606,85</t>
  </si>
  <si>
    <t>140,68</t>
  </si>
  <si>
    <t>627,67</t>
  </si>
  <si>
    <t>655,4</t>
  </si>
  <si>
    <t>122,58</t>
  </si>
  <si>
    <t>676,22</t>
  </si>
  <si>
    <t>650,53</t>
  </si>
  <si>
    <t>141,25</t>
  </si>
  <si>
    <t>671,35</t>
  </si>
  <si>
    <t>664,83</t>
  </si>
  <si>
    <t>57,07</t>
  </si>
  <si>
    <t>685,65</t>
  </si>
  <si>
    <t>661,01</t>
  </si>
  <si>
    <t>78,09</t>
  </si>
  <si>
    <t>681,83</t>
  </si>
  <si>
    <t>659,44</t>
  </si>
  <si>
    <t>2,21</t>
  </si>
  <si>
    <t>680,26</t>
  </si>
  <si>
    <t>637,7</t>
  </si>
  <si>
    <t>83,12</t>
  </si>
  <si>
    <t>658,52</t>
  </si>
  <si>
    <t>602,11</t>
  </si>
  <si>
    <t>195,67</t>
  </si>
  <si>
    <t>622,93</t>
  </si>
  <si>
    <t>688,44</t>
  </si>
  <si>
    <t>709,26</t>
  </si>
  <si>
    <t>693,92</t>
  </si>
  <si>
    <t>297,12</t>
  </si>
  <si>
    <t>714,74</t>
  </si>
  <si>
    <t>730,83</t>
  </si>
  <si>
    <t>88,77</t>
  </si>
  <si>
    <t>751,65</t>
  </si>
  <si>
    <t>769,24</t>
  </si>
  <si>
    <t>250,31</t>
  </si>
  <si>
    <t>790,06</t>
  </si>
  <si>
    <t>655,44</t>
  </si>
  <si>
    <t>548,07</t>
  </si>
  <si>
    <t>676,26</t>
  </si>
  <si>
    <t>526,86</t>
  </si>
  <si>
    <t>547,68</t>
  </si>
  <si>
    <t>517,74</t>
  </si>
  <si>
    <t>115,38</t>
  </si>
  <si>
    <t>538,56</t>
  </si>
  <si>
    <t>514,88</t>
  </si>
  <si>
    <t>121,52</t>
  </si>
  <si>
    <t>535,7</t>
  </si>
  <si>
    <t>515,32</t>
  </si>
  <si>
    <t>693,25</t>
  </si>
  <si>
    <t>536,14</t>
  </si>
  <si>
    <t>93,7</t>
  </si>
  <si>
    <t>532,79</t>
  </si>
  <si>
    <t>517,98</t>
  </si>
  <si>
    <t>90</t>
  </si>
  <si>
    <t>538,8</t>
  </si>
  <si>
    <t>244,93</t>
  </si>
  <si>
    <t>543,94</t>
  </si>
  <si>
    <t>522,86</t>
  </si>
  <si>
    <t>56,25</t>
  </si>
  <si>
    <t>533,97</t>
  </si>
  <si>
    <t>4,23</t>
  </si>
  <si>
    <t>1,35</t>
  </si>
  <si>
    <t>533,77</t>
  </si>
  <si>
    <t>9,12</t>
  </si>
  <si>
    <t>554,59</t>
  </si>
  <si>
    <t>534,18</t>
  </si>
  <si>
    <t>139,95</t>
  </si>
  <si>
    <t>555</t>
  </si>
  <si>
    <t>534,85</t>
  </si>
  <si>
    <t>135,74</t>
  </si>
  <si>
    <t>626,69</t>
  </si>
  <si>
    <t>214,96</t>
  </si>
  <si>
    <t>647,51</t>
  </si>
  <si>
    <t>626,48</t>
  </si>
  <si>
    <t>204,92</t>
  </si>
  <si>
    <t>647,3</t>
  </si>
  <si>
    <t>626,8</t>
  </si>
  <si>
    <t>228,03</t>
  </si>
  <si>
    <t>647,62</t>
  </si>
  <si>
    <t>626,76</t>
  </si>
  <si>
    <t>227,74</t>
  </si>
  <si>
    <t>647,58</t>
  </si>
  <si>
    <t>630,42</t>
  </si>
  <si>
    <t>231,84</t>
  </si>
  <si>
    <t>651,24</t>
  </si>
  <si>
    <t>640,71</t>
  </si>
  <si>
    <t>4,66</t>
  </si>
  <si>
    <t>661,53</t>
  </si>
  <si>
    <t>608,79</t>
  </si>
  <si>
    <t>129,95</t>
  </si>
  <si>
    <t>629,61</t>
  </si>
  <si>
    <t>689,72</t>
  </si>
  <si>
    <t>710,54</t>
  </si>
  <si>
    <t>679,37</t>
  </si>
  <si>
    <t>22,56</t>
  </si>
  <si>
    <t>700,19</t>
  </si>
  <si>
    <t>752,58</t>
  </si>
  <si>
    <t>159</t>
  </si>
  <si>
    <t>773,4</t>
  </si>
  <si>
    <t>784,86</t>
  </si>
  <si>
    <t>485,76</t>
  </si>
  <si>
    <t>805,68</t>
  </si>
  <si>
    <t>684,57</t>
  </si>
  <si>
    <t>415,11</t>
  </si>
  <si>
    <t>705,39</t>
  </si>
  <si>
    <t>563,52</t>
  </si>
  <si>
    <t>76,58</t>
  </si>
  <si>
    <t>584,34</t>
  </si>
  <si>
    <t>516,37</t>
  </si>
  <si>
    <t>83,25</t>
  </si>
  <si>
    <t>537,19</t>
  </si>
  <si>
    <t>516,03</t>
  </si>
  <si>
    <t>65,86</t>
  </si>
  <si>
    <t>536,85</t>
  </si>
  <si>
    <t>515,51</t>
  </si>
  <si>
    <t>54,74</t>
  </si>
  <si>
    <t>536,33</t>
  </si>
  <si>
    <t>515,33</t>
  </si>
  <si>
    <t>28,62</t>
  </si>
  <si>
    <t>515,94</t>
  </si>
  <si>
    <t>24,95</t>
  </si>
  <si>
    <t>536,76</t>
  </si>
  <si>
    <t>515,39</t>
  </si>
  <si>
    <t>64,82</t>
  </si>
  <si>
    <t>515,21</t>
  </si>
  <si>
    <t>177,99</t>
  </si>
  <si>
    <t>523,68</t>
  </si>
  <si>
    <t>110,24</t>
  </si>
  <si>
    <t>544,5</t>
  </si>
  <si>
    <t>526,78</t>
  </si>
  <si>
    <t>52,8</t>
  </si>
  <si>
    <t>547,6</t>
  </si>
  <si>
    <t>527,27</t>
  </si>
  <si>
    <t>548,09</t>
  </si>
  <si>
    <t>528,11</t>
  </si>
  <si>
    <t>75,38</t>
  </si>
  <si>
    <t>548,93</t>
  </si>
  <si>
    <t>528,18</t>
  </si>
  <si>
    <t>85,4</t>
  </si>
  <si>
    <t>549</t>
  </si>
  <si>
    <t>528,35</t>
  </si>
  <si>
    <t>118,92</t>
  </si>
  <si>
    <t>549,17</t>
  </si>
  <si>
    <t>528,61</t>
  </si>
  <si>
    <t>109,47</t>
  </si>
  <si>
    <t>549,43</t>
  </si>
  <si>
    <t>528,17</t>
  </si>
  <si>
    <t>111,53</t>
  </si>
  <si>
    <t>548,99</t>
  </si>
  <si>
    <t>527,68</t>
  </si>
  <si>
    <t>1,18</t>
  </si>
  <si>
    <t>548,5</t>
  </si>
  <si>
    <t>525,51</t>
  </si>
  <si>
    <t>47,09</t>
  </si>
  <si>
    <t>546,33</t>
  </si>
  <si>
    <t>632,93</t>
  </si>
  <si>
    <t>24,14</t>
  </si>
  <si>
    <t>653,75</t>
  </si>
  <si>
    <t>766,08</t>
  </si>
  <si>
    <t>54,92</t>
  </si>
  <si>
    <t>786,9</t>
  </si>
  <si>
    <t>743,94</t>
  </si>
  <si>
    <t>268,64</t>
  </si>
  <si>
    <t>764,76</t>
  </si>
  <si>
    <t>722,25</t>
  </si>
  <si>
    <t>280,72</t>
  </si>
  <si>
    <t>743,07</t>
  </si>
  <si>
    <t>638,41</t>
  </si>
  <si>
    <t>100,79</t>
  </si>
  <si>
    <t>659,23</t>
  </si>
  <si>
    <t>687,06</t>
  </si>
  <si>
    <t>138,19</t>
  </si>
  <si>
    <t>707,88</t>
  </si>
  <si>
    <t>604,04</t>
  </si>
  <si>
    <t>498,95</t>
  </si>
  <si>
    <t>624,86</t>
  </si>
  <si>
    <t>350,42</t>
  </si>
  <si>
    <t>539,44</t>
  </si>
  <si>
    <t>200,11</t>
  </si>
  <si>
    <t>518,53</t>
  </si>
  <si>
    <t>232,9</t>
  </si>
  <si>
    <t>539,35</t>
  </si>
  <si>
    <t>258,37</t>
  </si>
  <si>
    <t>516,78</t>
  </si>
  <si>
    <t>537,6</t>
  </si>
  <si>
    <t>516,83</t>
  </si>
  <si>
    <t>8,93</t>
  </si>
  <si>
    <t>517,51</t>
  </si>
  <si>
    <t>37</t>
  </si>
  <si>
    <t>524,09</t>
  </si>
  <si>
    <t>29,38</t>
  </si>
  <si>
    <t>544,91</t>
  </si>
  <si>
    <t>526,58</t>
  </si>
  <si>
    <t>14,98</t>
  </si>
  <si>
    <t>547,4</t>
  </si>
  <si>
    <t>2,3</t>
  </si>
  <si>
    <t>549,42</t>
  </si>
  <si>
    <t>529,19</t>
  </si>
  <si>
    <t>16,84</t>
  </si>
  <si>
    <t>550,01</t>
  </si>
  <si>
    <t>529,38</t>
  </si>
  <si>
    <t>53,43</t>
  </si>
  <si>
    <t>550,2</t>
  </si>
  <si>
    <t>528,77</t>
  </si>
  <si>
    <t>549,59</t>
  </si>
  <si>
    <t>529,22</t>
  </si>
  <si>
    <t>194,02</t>
  </si>
  <si>
    <t>550,04</t>
  </si>
  <si>
    <t>529,06</t>
  </si>
  <si>
    <t>70,61</t>
  </si>
  <si>
    <t>549,88</t>
  </si>
  <si>
    <t>529,64</t>
  </si>
  <si>
    <t>86,21</t>
  </si>
  <si>
    <t>550,46</t>
  </si>
  <si>
    <t>529,96</t>
  </si>
  <si>
    <t>66,21</t>
  </si>
  <si>
    <t>550,78</t>
  </si>
  <si>
    <t>613,88</t>
  </si>
  <si>
    <t>133,22</t>
  </si>
  <si>
    <t>634,7</t>
  </si>
  <si>
    <t>751,27</t>
  </si>
  <si>
    <t>98,71</t>
  </si>
  <si>
    <t>772,09</t>
  </si>
  <si>
    <t>739,48</t>
  </si>
  <si>
    <t>136,15</t>
  </si>
  <si>
    <t>760,3</t>
  </si>
  <si>
    <t>710,65</t>
  </si>
  <si>
    <t>198</t>
  </si>
  <si>
    <t>731,47</t>
  </si>
  <si>
    <t>625,55</t>
  </si>
  <si>
    <t>300,84</t>
  </si>
  <si>
    <t>646,37</t>
  </si>
  <si>
    <t>688,01</t>
  </si>
  <si>
    <t>564,02</t>
  </si>
  <si>
    <t>708,83</t>
  </si>
  <si>
    <t>528,9</t>
  </si>
  <si>
    <t>23,66</t>
  </si>
  <si>
    <t>549,72</t>
  </si>
  <si>
    <t>523,63</t>
  </si>
  <si>
    <t>548,87</t>
  </si>
  <si>
    <t>544,45</t>
  </si>
  <si>
    <t>518,58</t>
  </si>
  <si>
    <t>507,92</t>
  </si>
  <si>
    <t>539,4</t>
  </si>
  <si>
    <t>515,7</t>
  </si>
  <si>
    <t>243,71</t>
  </si>
  <si>
    <t>594,34</t>
  </si>
  <si>
    <t>534,01</t>
  </si>
  <si>
    <t>518,32</t>
  </si>
  <si>
    <t>38,21</t>
  </si>
  <si>
    <t>544,41</t>
  </si>
  <si>
    <t>524,89</t>
  </si>
  <si>
    <t>330,2</t>
  </si>
  <si>
    <t>545,71</t>
  </si>
  <si>
    <t>536,7</t>
  </si>
  <si>
    <t>247,49</t>
  </si>
  <si>
    <t>557,52</t>
  </si>
  <si>
    <t>536,57</t>
  </si>
  <si>
    <t>37,42</t>
  </si>
  <si>
    <t>557,39</t>
  </si>
  <si>
    <t>536,86</t>
  </si>
  <si>
    <t>33,39</t>
  </si>
  <si>
    <t>557,68</t>
  </si>
  <si>
    <t>537,42</t>
  </si>
  <si>
    <t>9,54</t>
  </si>
  <si>
    <t>558,24</t>
  </si>
  <si>
    <t>607,28</t>
  </si>
  <si>
    <t>14,33</t>
  </si>
  <si>
    <t>628,1</t>
  </si>
  <si>
    <t>612,51</t>
  </si>
  <si>
    <t>16,44</t>
  </si>
  <si>
    <t>633,33</t>
  </si>
  <si>
    <t>617,25</t>
  </si>
  <si>
    <t>117,93</t>
  </si>
  <si>
    <t>638,07</t>
  </si>
  <si>
    <t>624,3</t>
  </si>
  <si>
    <t>194,3</t>
  </si>
  <si>
    <t>645,12</t>
  </si>
  <si>
    <t>625,8</t>
  </si>
  <si>
    <t>340,48</t>
  </si>
  <si>
    <t>646,62</t>
  </si>
  <si>
    <t>635,55</t>
  </si>
  <si>
    <t>177,42</t>
  </si>
  <si>
    <t>656,37</t>
  </si>
  <si>
    <t>622,59</t>
  </si>
  <si>
    <t>31,75</t>
  </si>
  <si>
    <t>643,41</t>
  </si>
  <si>
    <t>705,91</t>
  </si>
  <si>
    <t>114,33</t>
  </si>
  <si>
    <t>726,73</t>
  </si>
  <si>
    <t>717,23</t>
  </si>
  <si>
    <t>145,14</t>
  </si>
  <si>
    <t>738,05</t>
  </si>
  <si>
    <t>735,81</t>
  </si>
  <si>
    <t>396,76</t>
  </si>
  <si>
    <t>756,63</t>
  </si>
  <si>
    <t>771,18</t>
  </si>
  <si>
    <t>158,1</t>
  </si>
  <si>
    <t>792</t>
  </si>
  <si>
    <t>665,93</t>
  </si>
  <si>
    <t>616,31</t>
  </si>
  <si>
    <t>686,75</t>
  </si>
  <si>
    <t>520,94</t>
  </si>
  <si>
    <t>190,11</t>
  </si>
  <si>
    <t>541,76</t>
  </si>
  <si>
    <t>517,11</t>
  </si>
  <si>
    <t>314,98</t>
  </si>
  <si>
    <t>537,93</t>
  </si>
  <si>
    <t>514,69</t>
  </si>
  <si>
    <t>280,52</t>
  </si>
  <si>
    <t>535,51</t>
  </si>
  <si>
    <t>514,58</t>
  </si>
  <si>
    <t>110</t>
  </si>
  <si>
    <t>535,4</t>
  </si>
  <si>
    <t>512,21</t>
  </si>
  <si>
    <t>61,9</t>
  </si>
  <si>
    <t>533,03</t>
  </si>
  <si>
    <t>518,18</t>
  </si>
  <si>
    <t>44,99</t>
  </si>
  <si>
    <t>539</t>
  </si>
  <si>
    <t>522,75</t>
  </si>
  <si>
    <t>543,57</t>
  </si>
  <si>
    <t>69,88</t>
  </si>
  <si>
    <t>544,53</t>
  </si>
  <si>
    <t>537,3</t>
  </si>
  <si>
    <t>27,21</t>
  </si>
  <si>
    <t>558,12</t>
  </si>
  <si>
    <t>41,69</t>
  </si>
  <si>
    <t>557,48</t>
  </si>
  <si>
    <t>536,75</t>
  </si>
  <si>
    <t>126,57</t>
  </si>
  <si>
    <t>557,57</t>
  </si>
  <si>
    <t>525,16</t>
  </si>
  <si>
    <t>164,59</t>
  </si>
  <si>
    <t>545,98</t>
  </si>
  <si>
    <t>536,74</t>
  </si>
  <si>
    <t>395,28</t>
  </si>
  <si>
    <t>557,56</t>
  </si>
  <si>
    <t>536,83</t>
  </si>
  <si>
    <t>408,6</t>
  </si>
  <si>
    <t>557,65</t>
  </si>
  <si>
    <t>536,65</t>
  </si>
  <si>
    <t>629,08</t>
  </si>
  <si>
    <t>557,47</t>
  </si>
  <si>
    <t>535,15</t>
  </si>
  <si>
    <t>547,39</t>
  </si>
  <si>
    <t>555,97</t>
  </si>
  <si>
    <t>535,12</t>
  </si>
  <si>
    <t>455,43</t>
  </si>
  <si>
    <t>555,94</t>
  </si>
  <si>
    <t>534,16</t>
  </si>
  <si>
    <t>155,39</t>
  </si>
  <si>
    <t>554,98</t>
  </si>
  <si>
    <t>546,95</t>
  </si>
  <si>
    <t>38,4</t>
  </si>
  <si>
    <t>567,77</t>
  </si>
  <si>
    <t>688,79</t>
  </si>
  <si>
    <t>6,06</t>
  </si>
  <si>
    <t>709,61</t>
  </si>
  <si>
    <t>708,23</t>
  </si>
  <si>
    <t>352,28</t>
  </si>
  <si>
    <t>729,05</t>
  </si>
  <si>
    <t>743,01</t>
  </si>
  <si>
    <t>356,92</t>
  </si>
  <si>
    <t>763,83</t>
  </si>
  <si>
    <t>774,55</t>
  </si>
  <si>
    <t>645,65</t>
  </si>
  <si>
    <t>795,37</t>
  </si>
  <si>
    <t>673,33</t>
  </si>
  <si>
    <t>637,55</t>
  </si>
  <si>
    <t>694,15</t>
  </si>
  <si>
    <t>528,95</t>
  </si>
  <si>
    <t>558,38</t>
  </si>
  <si>
    <t>549,77</t>
  </si>
  <si>
    <t>518,64</t>
  </si>
  <si>
    <t>459,1</t>
  </si>
  <si>
    <t>539,46</t>
  </si>
  <si>
    <t>529,43</t>
  </si>
  <si>
    <t>138,79</t>
  </si>
  <si>
    <t>550,25</t>
  </si>
  <si>
    <t>167,35</t>
  </si>
  <si>
    <t>550,3</t>
  </si>
  <si>
    <t>529,41</t>
  </si>
  <si>
    <t>134,32</t>
  </si>
  <si>
    <t>550,23</t>
  </si>
  <si>
    <t>529,44</t>
  </si>
  <si>
    <t>34,84</t>
  </si>
  <si>
    <t>550,26</t>
  </si>
  <si>
    <t>516,48</t>
  </si>
  <si>
    <t>205,17</t>
  </si>
  <si>
    <t>535,03</t>
  </si>
  <si>
    <t>519,45</t>
  </si>
  <si>
    <t>27,48</t>
  </si>
  <si>
    <t>540,27</t>
  </si>
  <si>
    <t>32,85</t>
  </si>
  <si>
    <t>558,87</t>
  </si>
  <si>
    <t>538,46</t>
  </si>
  <si>
    <t>131,8</t>
  </si>
  <si>
    <t>559,28</t>
  </si>
  <si>
    <t>523,27</t>
  </si>
  <si>
    <t>180,47</t>
  </si>
  <si>
    <t>544,09</t>
  </si>
  <si>
    <t>538,73</t>
  </si>
  <si>
    <t>151,54</t>
  </si>
  <si>
    <t>559,55</t>
  </si>
  <si>
    <t>541,4</t>
  </si>
  <si>
    <t>237,25</t>
  </si>
  <si>
    <t>562,22</t>
  </si>
  <si>
    <t>538,99</t>
  </si>
  <si>
    <t>85,05</t>
  </si>
  <si>
    <t>559,81</t>
  </si>
  <si>
    <t>92,21</t>
  </si>
  <si>
    <t>559,93</t>
  </si>
  <si>
    <t>538,98</t>
  </si>
  <si>
    <t>124,16</t>
  </si>
  <si>
    <t>559,8</t>
  </si>
  <si>
    <t>537,35</t>
  </si>
  <si>
    <t>37,07</t>
  </si>
  <si>
    <t>558,17</t>
  </si>
  <si>
    <t>119,37</t>
  </si>
  <si>
    <t>631,69</t>
  </si>
  <si>
    <t>94,78</t>
  </si>
  <si>
    <t>652,51</t>
  </si>
  <si>
    <t>643,05</t>
  </si>
  <si>
    <t>43,77</t>
  </si>
  <si>
    <t>663,87</t>
  </si>
  <si>
    <t>699,05</t>
  </si>
  <si>
    <t>321,24</t>
  </si>
  <si>
    <t>719,87</t>
  </si>
  <si>
    <t>748,03</t>
  </si>
  <si>
    <t>493,65</t>
  </si>
  <si>
    <t>768,85</t>
  </si>
  <si>
    <t>640,77</t>
  </si>
  <si>
    <t>410,95</t>
  </si>
  <si>
    <t>661,59</t>
  </si>
  <si>
    <t>533,89</t>
  </si>
  <si>
    <t>536,93</t>
  </si>
  <si>
    <t>523,56</t>
  </si>
  <si>
    <t>127,62</t>
  </si>
  <si>
    <t>544,38</t>
  </si>
  <si>
    <t>368,78</t>
  </si>
  <si>
    <t>532,63</t>
  </si>
  <si>
    <t>147,24</t>
  </si>
  <si>
    <t>553,45</t>
  </si>
  <si>
    <t>535,87</t>
  </si>
  <si>
    <t>119,36</t>
  </si>
  <si>
    <t>556,69</t>
  </si>
  <si>
    <t>536,36</t>
  </si>
  <si>
    <t>86,84</t>
  </si>
  <si>
    <t>557,18</t>
  </si>
  <si>
    <t>512,31</t>
  </si>
  <si>
    <t>289,01</t>
  </si>
  <si>
    <t>533,13</t>
  </si>
  <si>
    <t>525,54</t>
  </si>
  <si>
    <t>45,38</t>
  </si>
  <si>
    <t>546,36</t>
  </si>
  <si>
    <t>521,15</t>
  </si>
  <si>
    <t>37,91</t>
  </si>
  <si>
    <t>541,97</t>
  </si>
  <si>
    <t>525,45</t>
  </si>
  <si>
    <t>165,52</t>
  </si>
  <si>
    <t>546,27</t>
  </si>
  <si>
    <t>526,03</t>
  </si>
  <si>
    <t>181,63</t>
  </si>
  <si>
    <t>546,85</t>
  </si>
  <si>
    <t>517,06</t>
  </si>
  <si>
    <t>228,39</t>
  </si>
  <si>
    <t>537,88</t>
  </si>
  <si>
    <t>539,6</t>
  </si>
  <si>
    <t>207,83</t>
  </si>
  <si>
    <t>560,42</t>
  </si>
  <si>
    <t>528,98</t>
  </si>
  <si>
    <t>227,59</t>
  </si>
  <si>
    <t>549,8</t>
  </si>
  <si>
    <t>516,36</t>
  </si>
  <si>
    <t>158,32</t>
  </si>
  <si>
    <t>537,18</t>
  </si>
  <si>
    <t>513,06</t>
  </si>
  <si>
    <t>147,61</t>
  </si>
  <si>
    <t>533,88</t>
  </si>
  <si>
    <t>515,97</t>
  </si>
  <si>
    <t>104,41</t>
  </si>
  <si>
    <t>536,79</t>
  </si>
  <si>
    <t>527,32</t>
  </si>
  <si>
    <t>47,67</t>
  </si>
  <si>
    <t>548,14</t>
  </si>
  <si>
    <t>535,42</t>
  </si>
  <si>
    <t>454,78</t>
  </si>
  <si>
    <t>556,24</t>
  </si>
  <si>
    <t>652,32</t>
  </si>
  <si>
    <t>34,57</t>
  </si>
  <si>
    <t>673,14</t>
  </si>
  <si>
    <t>641,16</t>
  </si>
  <si>
    <t>43,79</t>
  </si>
  <si>
    <t>661,98</t>
  </si>
  <si>
    <t>683,97</t>
  </si>
  <si>
    <t>19,55</t>
  </si>
  <si>
    <t>704,79</t>
  </si>
  <si>
    <t>728,82</t>
  </si>
  <si>
    <t>535,45</t>
  </si>
  <si>
    <t>749,64</t>
  </si>
  <si>
    <t>651,41</t>
  </si>
  <si>
    <t>672,23</t>
  </si>
  <si>
    <t>524,25</t>
  </si>
  <si>
    <t>99,41</t>
  </si>
  <si>
    <t>545,07</t>
  </si>
  <si>
    <t>523,67</t>
  </si>
  <si>
    <t>81,11</t>
  </si>
  <si>
    <t>523,53</t>
  </si>
  <si>
    <t>19,39</t>
  </si>
  <si>
    <t>544,35</t>
  </si>
  <si>
    <t>523,66</t>
  </si>
  <si>
    <t>23,51</t>
  </si>
  <si>
    <t>544,48</t>
  </si>
  <si>
    <t>27,97</t>
  </si>
  <si>
    <t>524,14</t>
  </si>
  <si>
    <t>72,03</t>
  </si>
  <si>
    <t>544,96</t>
  </si>
  <si>
    <t>512,62</t>
  </si>
  <si>
    <t>275,01</t>
  </si>
  <si>
    <t>528,71</t>
  </si>
  <si>
    <t>193,07</t>
  </si>
  <si>
    <t>549,53</t>
  </si>
  <si>
    <t>534,28</t>
  </si>
  <si>
    <t>67,79</t>
  </si>
  <si>
    <t>555,1</t>
  </si>
  <si>
    <t>115,02</t>
  </si>
  <si>
    <t>518,72</t>
  </si>
  <si>
    <t>111,4</t>
  </si>
  <si>
    <t>539,54</t>
  </si>
  <si>
    <t>514,18</t>
  </si>
  <si>
    <t>132,07</t>
  </si>
  <si>
    <t>535</t>
  </si>
  <si>
    <t>188,88</t>
  </si>
  <si>
    <t>556,96</t>
  </si>
  <si>
    <t>175,87</t>
  </si>
  <si>
    <t>557,13</t>
  </si>
  <si>
    <t>53,41</t>
  </si>
  <si>
    <t>558</t>
  </si>
  <si>
    <t>536,34</t>
  </si>
  <si>
    <t>81,41</t>
  </si>
  <si>
    <t>557,16</t>
  </si>
  <si>
    <t>191,52</t>
  </si>
  <si>
    <t>557,03</t>
  </si>
  <si>
    <t>534,55</t>
  </si>
  <si>
    <t>118,79</t>
  </si>
  <si>
    <t>555,37</t>
  </si>
  <si>
    <t>535,41</t>
  </si>
  <si>
    <t>130,21</t>
  </si>
  <si>
    <t>556,23</t>
  </si>
  <si>
    <t>618,36</t>
  </si>
  <si>
    <t>50,89</t>
  </si>
  <si>
    <t>639,18</t>
  </si>
  <si>
    <t>631,57</t>
  </si>
  <si>
    <t>668,16</t>
  </si>
  <si>
    <t>141,65</t>
  </si>
  <si>
    <t>688,98</t>
  </si>
  <si>
    <t>732,19</t>
  </si>
  <si>
    <t>252,48</t>
  </si>
  <si>
    <t>753,01</t>
  </si>
  <si>
    <t>621</t>
  </si>
  <si>
    <t>275,5</t>
  </si>
  <si>
    <t>641,82</t>
  </si>
  <si>
    <t>560,38</t>
  </si>
  <si>
    <t>258,75</t>
  </si>
  <si>
    <t>581,2</t>
  </si>
  <si>
    <t>52,24</t>
  </si>
  <si>
    <t>541,87</t>
  </si>
  <si>
    <t>520,17</t>
  </si>
  <si>
    <t>29,59</t>
  </si>
  <si>
    <t>518,88</t>
  </si>
  <si>
    <t>11,1</t>
  </si>
  <si>
    <t>539,7</t>
  </si>
  <si>
    <t>518,73</t>
  </si>
  <si>
    <t>47,81</t>
  </si>
  <si>
    <t>539,55</t>
  </si>
  <si>
    <t>519,34</t>
  </si>
  <si>
    <t>49,3</t>
  </si>
  <si>
    <t>540,16</t>
  </si>
  <si>
    <t>519,65</t>
  </si>
  <si>
    <t>69,63</t>
  </si>
  <si>
    <t>540,47</t>
  </si>
  <si>
    <t>521,43</t>
  </si>
  <si>
    <t>265,69</t>
  </si>
  <si>
    <t>542,25</t>
  </si>
  <si>
    <t>534,89</t>
  </si>
  <si>
    <t>23,43</t>
  </si>
  <si>
    <t>555,71</t>
  </si>
  <si>
    <t>536,95</t>
  </si>
  <si>
    <t>65,2</t>
  </si>
  <si>
    <t>557,77</t>
  </si>
  <si>
    <t>537,24</t>
  </si>
  <si>
    <t>204,76</t>
  </si>
  <si>
    <t>558,06</t>
  </si>
  <si>
    <t>537,34</t>
  </si>
  <si>
    <t>61,18</t>
  </si>
  <si>
    <t>558,16</t>
  </si>
  <si>
    <t>538,09</t>
  </si>
  <si>
    <t>41,84</t>
  </si>
  <si>
    <t>558,91</t>
  </si>
  <si>
    <t>56,9</t>
  </si>
  <si>
    <t>559,62</t>
  </si>
  <si>
    <t>538,62</t>
  </si>
  <si>
    <t>16,4</t>
  </si>
  <si>
    <t>559,44</t>
  </si>
  <si>
    <t>538,74</t>
  </si>
  <si>
    <t>15,23</t>
  </si>
  <si>
    <t>559,56</t>
  </si>
  <si>
    <t>538,14</t>
  </si>
  <si>
    <t>345,13</t>
  </si>
  <si>
    <t>558,96</t>
  </si>
  <si>
    <t>370,2</t>
  </si>
  <si>
    <t>557,58</t>
  </si>
  <si>
    <t>531,7</t>
  </si>
  <si>
    <t>442,71</t>
  </si>
  <si>
    <t>552,52</t>
  </si>
  <si>
    <t>663,63</t>
  </si>
  <si>
    <t>3524,1</t>
  </si>
  <si>
    <t>684,45</t>
  </si>
  <si>
    <t>661,55</t>
  </si>
  <si>
    <t>320,17</t>
  </si>
  <si>
    <t>682,37</t>
  </si>
  <si>
    <t>637,14</t>
  </si>
  <si>
    <t>170,61</t>
  </si>
  <si>
    <t>657,96</t>
  </si>
  <si>
    <t>543,97</t>
  </si>
  <si>
    <t>157,94</t>
  </si>
  <si>
    <t>564,79</t>
  </si>
  <si>
    <t>658,29</t>
  </si>
  <si>
    <t>433,27</t>
  </si>
  <si>
    <t>679,11</t>
  </si>
  <si>
    <t>576,4</t>
  </si>
  <si>
    <t>467,12</t>
  </si>
  <si>
    <t>597,22</t>
  </si>
  <si>
    <t>531,24</t>
  </si>
  <si>
    <t>564,72</t>
  </si>
  <si>
    <t>552,06</t>
  </si>
  <si>
    <t>526,1</t>
  </si>
  <si>
    <t>291,12</t>
  </si>
  <si>
    <t>546,92</t>
  </si>
  <si>
    <t>521,3</t>
  </si>
  <si>
    <t>50,3</t>
  </si>
  <si>
    <t>542,12</t>
  </si>
  <si>
    <t>529,73</t>
  </si>
  <si>
    <t>451,84</t>
  </si>
  <si>
    <t>550,55</t>
  </si>
  <si>
    <t>150,43</t>
  </si>
  <si>
    <t>21,44</t>
  </si>
  <si>
    <t>75,05</t>
  </si>
  <si>
    <t>537,08</t>
  </si>
  <si>
    <t>85,6</t>
  </si>
  <si>
    <t>557,9</t>
  </si>
  <si>
    <t>541,81</t>
  </si>
  <si>
    <t>285,02</t>
  </si>
  <si>
    <t>562,63</t>
  </si>
  <si>
    <t>541,57</t>
  </si>
  <si>
    <t>311,6</t>
  </si>
  <si>
    <t>562,39</t>
  </si>
  <si>
    <t>542,27</t>
  </si>
  <si>
    <t>349,68</t>
  </si>
  <si>
    <t>563,09</t>
  </si>
  <si>
    <t>542,3</t>
  </si>
  <si>
    <t>22,86</t>
  </si>
  <si>
    <t>563,12</t>
  </si>
  <si>
    <t>253,98</t>
  </si>
  <si>
    <t>536,45</t>
  </si>
  <si>
    <t>273,28</t>
  </si>
  <si>
    <t>557,27</t>
  </si>
  <si>
    <t>260,42</t>
  </si>
  <si>
    <t>535,98</t>
  </si>
  <si>
    <t>275,06</t>
  </si>
  <si>
    <t>556,8</t>
  </si>
  <si>
    <t>535,19</t>
  </si>
  <si>
    <t>346,94</t>
  </si>
  <si>
    <t>556,01</t>
  </si>
  <si>
    <t>530,99</t>
  </si>
  <si>
    <t>3550,81</t>
  </si>
  <si>
    <t>551,81</t>
  </si>
  <si>
    <t>824,86</t>
  </si>
  <si>
    <t>3221,65</t>
  </si>
  <si>
    <t>845,68</t>
  </si>
  <si>
    <t>809,64</t>
  </si>
  <si>
    <t>3187,55</t>
  </si>
  <si>
    <t>830,46</t>
  </si>
  <si>
    <t>806,7</t>
  </si>
  <si>
    <t>93,53</t>
  </si>
  <si>
    <t>827,52</t>
  </si>
  <si>
    <t>718,06</t>
  </si>
  <si>
    <t>818,9</t>
  </si>
  <si>
    <t>738,88</t>
  </si>
  <si>
    <t>752,35</t>
  </si>
  <si>
    <t>619,96</t>
  </si>
  <si>
    <t>773,17</t>
  </si>
  <si>
    <t>529,35</t>
  </si>
  <si>
    <t>28,93</t>
  </si>
  <si>
    <t>550,17</t>
  </si>
  <si>
    <t>518,63</t>
  </si>
  <si>
    <t>42,39</t>
  </si>
  <si>
    <t>539,45</t>
  </si>
  <si>
    <t>519,24</t>
  </si>
  <si>
    <t>94,1</t>
  </si>
  <si>
    <t>540,06</t>
  </si>
  <si>
    <t>515,99</t>
  </si>
  <si>
    <t>318,43</t>
  </si>
  <si>
    <t>536,81</t>
  </si>
  <si>
    <t>516,29</t>
  </si>
  <si>
    <t>374,73</t>
  </si>
  <si>
    <t>537,11</t>
  </si>
  <si>
    <t>15,05</t>
  </si>
  <si>
    <t>0,3</t>
  </si>
  <si>
    <t>89,64</t>
  </si>
  <si>
    <t>555,83</t>
  </si>
  <si>
    <t>53,22</t>
  </si>
  <si>
    <t>547,13</t>
  </si>
  <si>
    <t>537,43</t>
  </si>
  <si>
    <t>644,59</t>
  </si>
  <si>
    <t>558,25</t>
  </si>
  <si>
    <t>537,1</t>
  </si>
  <si>
    <t>25,25</t>
  </si>
  <si>
    <t>557,92</t>
  </si>
  <si>
    <t>537,09</t>
  </si>
  <si>
    <t>658,28</t>
  </si>
  <si>
    <t>557,91</t>
  </si>
  <si>
    <t>11,91</t>
  </si>
  <si>
    <t>558,9</t>
  </si>
  <si>
    <t>561,1</t>
  </si>
  <si>
    <t>21,03</t>
  </si>
  <si>
    <t>581,92</t>
  </si>
  <si>
    <t>561,44</t>
  </si>
  <si>
    <t>31,94</t>
  </si>
  <si>
    <t>582,26</t>
  </si>
  <si>
    <t>560,4</t>
  </si>
  <si>
    <t>633,13</t>
  </si>
  <si>
    <t>581,22</t>
  </si>
  <si>
    <t>559,04</t>
  </si>
  <si>
    <t>695,27</t>
  </si>
  <si>
    <t>579,86</t>
  </si>
  <si>
    <t>567,81</t>
  </si>
  <si>
    <t>99,81</t>
  </si>
  <si>
    <t>588,63</t>
  </si>
  <si>
    <t>585,77</t>
  </si>
  <si>
    <t>137,48</t>
  </si>
  <si>
    <t>606,59</t>
  </si>
  <si>
    <t>605,71</t>
  </si>
  <si>
    <t>290,72</t>
  </si>
  <si>
    <t>626,53</t>
  </si>
  <si>
    <t>691,8</t>
  </si>
  <si>
    <t>127,25</t>
  </si>
  <si>
    <t>712,62</t>
  </si>
  <si>
    <t>699,54</t>
  </si>
  <si>
    <t>189,4</t>
  </si>
  <si>
    <t>720,36</t>
  </si>
  <si>
    <t>737,24</t>
  </si>
  <si>
    <t>202,75</t>
  </si>
  <si>
    <t>758,06</t>
  </si>
  <si>
    <t>794,66</t>
  </si>
  <si>
    <t>142,55</t>
  </si>
  <si>
    <t>815,48</t>
  </si>
  <si>
    <t>687,69</t>
  </si>
  <si>
    <t>69,61</t>
  </si>
  <si>
    <t>708,51</t>
  </si>
  <si>
    <t>528,29</t>
  </si>
  <si>
    <t>47,06</t>
  </si>
  <si>
    <t>549,11</t>
  </si>
  <si>
    <t>17,91</t>
  </si>
  <si>
    <t>523,77</t>
  </si>
  <si>
    <t>955,11</t>
  </si>
  <si>
    <t>544,59</t>
  </si>
  <si>
    <t>523,87</t>
  </si>
  <si>
    <t>913,92</t>
  </si>
  <si>
    <t>544,69</t>
  </si>
  <si>
    <t>523,88</t>
  </si>
  <si>
    <t>78,43</t>
  </si>
  <si>
    <t>544,7</t>
  </si>
  <si>
    <t>524,15</t>
  </si>
  <si>
    <t>532,54</t>
  </si>
  <si>
    <t>544,97</t>
  </si>
  <si>
    <t>519,94</t>
  </si>
  <si>
    <t>476,2</t>
  </si>
  <si>
    <t>522,93</t>
  </si>
  <si>
    <t>117,77</t>
  </si>
  <si>
    <t>543,75</t>
  </si>
  <si>
    <t>534,71</t>
  </si>
  <si>
    <t>56,99</t>
  </si>
  <si>
    <t>555,53</t>
  </si>
  <si>
    <t>534,11</t>
  </si>
  <si>
    <t>39,27</t>
  </si>
  <si>
    <t>554,93</t>
  </si>
  <si>
    <t>534,61</t>
  </si>
  <si>
    <t>555,43</t>
  </si>
  <si>
    <t>32,02</t>
  </si>
  <si>
    <t>556,74</t>
  </si>
  <si>
    <t>534,96</t>
  </si>
  <si>
    <t>555,78</t>
  </si>
  <si>
    <t>535,05</t>
  </si>
  <si>
    <t>86,68</t>
  </si>
  <si>
    <t>555,87</t>
  </si>
  <si>
    <t>89,87</t>
  </si>
  <si>
    <t>534,92</t>
  </si>
  <si>
    <t>88,33</t>
  </si>
  <si>
    <t>534,58</t>
  </si>
  <si>
    <t>85,72</t>
  </si>
  <si>
    <t>555,4</t>
  </si>
  <si>
    <t>533,46</t>
  </si>
  <si>
    <t>682,7</t>
  </si>
  <si>
    <t>554,28</t>
  </si>
  <si>
    <t>614,61</t>
  </si>
  <si>
    <t>222,08</t>
  </si>
  <si>
    <t>635,43</t>
  </si>
  <si>
    <t>650,71</t>
  </si>
  <si>
    <t>124,05</t>
  </si>
  <si>
    <t>671,53</t>
  </si>
  <si>
    <t>657,51</t>
  </si>
  <si>
    <t>31,89</t>
  </si>
  <si>
    <t>694,22</t>
  </si>
  <si>
    <t>35,75</t>
  </si>
  <si>
    <t>715,04</t>
  </si>
  <si>
    <t>737,87</t>
  </si>
  <si>
    <t>144,81</t>
  </si>
  <si>
    <t>758,69</t>
  </si>
  <si>
    <t>63,77</t>
  </si>
  <si>
    <t>657,17</t>
  </si>
  <si>
    <t>526,66</t>
  </si>
  <si>
    <t>560,27</t>
  </si>
  <si>
    <t>547,48</t>
  </si>
  <si>
    <t>162,65</t>
  </si>
  <si>
    <t>517,94</t>
  </si>
  <si>
    <t>127,59</t>
  </si>
  <si>
    <t>538,76</t>
  </si>
  <si>
    <t>524,1</t>
  </si>
  <si>
    <t>257,33</t>
  </si>
  <si>
    <t>544,92</t>
  </si>
  <si>
    <t>524,24</t>
  </si>
  <si>
    <t>74,58</t>
  </si>
  <si>
    <t>515,43</t>
  </si>
  <si>
    <t>32,64</t>
  </si>
  <si>
    <t>536,25</t>
  </si>
  <si>
    <t>519,89</t>
  </si>
  <si>
    <t>128,41</t>
  </si>
  <si>
    <t>540,71</t>
  </si>
  <si>
    <t>27,88</t>
  </si>
  <si>
    <t>537,99</t>
  </si>
  <si>
    <t>533,92</t>
  </si>
  <si>
    <t>68,65</t>
  </si>
  <si>
    <t>554,74</t>
  </si>
  <si>
    <t>534,97</t>
  </si>
  <si>
    <t>17,11</t>
  </si>
  <si>
    <t>555,79</t>
  </si>
  <si>
    <t>535,39</t>
  </si>
  <si>
    <t>185,93</t>
  </si>
  <si>
    <t>556,21</t>
  </si>
  <si>
    <t>535,78</t>
  </si>
  <si>
    <t>195,53</t>
  </si>
  <si>
    <t>556,6</t>
  </si>
  <si>
    <t>535,74</t>
  </si>
  <si>
    <t>166,02</t>
  </si>
  <si>
    <t>556,56</t>
  </si>
  <si>
    <t>534,63</t>
  </si>
  <si>
    <t>106,87</t>
  </si>
  <si>
    <t>555,45</t>
  </si>
  <si>
    <t>534,13</t>
  </si>
  <si>
    <t>32,79</t>
  </si>
  <si>
    <t>554,95</t>
  </si>
  <si>
    <t>534,1</t>
  </si>
  <si>
    <t>554,92</t>
  </si>
  <si>
    <t>534,26</t>
  </si>
  <si>
    <t>31,54</t>
  </si>
  <si>
    <t>555,08</t>
  </si>
  <si>
    <t>19,4</t>
  </si>
  <si>
    <t>528,51</t>
  </si>
  <si>
    <t>148,75</t>
  </si>
  <si>
    <t>549,33</t>
  </si>
  <si>
    <t>593,09</t>
  </si>
  <si>
    <t>62,14</t>
  </si>
  <si>
    <t>613,91</t>
  </si>
  <si>
    <t>602,57</t>
  </si>
  <si>
    <t>29,87</t>
  </si>
  <si>
    <t>623,39</t>
  </si>
  <si>
    <t>671,64</t>
  </si>
  <si>
    <t>433,19</t>
  </si>
  <si>
    <t>692,46</t>
  </si>
  <si>
    <t>729,47</t>
  </si>
  <si>
    <t>431,39</t>
  </si>
  <si>
    <t>750,29</t>
  </si>
  <si>
    <t>634,81</t>
  </si>
  <si>
    <t>577,53</t>
  </si>
  <si>
    <t>655,63</t>
  </si>
  <si>
    <t>527,18</t>
  </si>
  <si>
    <t>521,83</t>
  </si>
  <si>
    <t>548</t>
  </si>
  <si>
    <t>139,97</t>
  </si>
  <si>
    <t>542,18</t>
  </si>
  <si>
    <t>520,03</t>
  </si>
  <si>
    <t>62,73</t>
  </si>
  <si>
    <t>540,85</t>
  </si>
  <si>
    <t>518,08</t>
  </si>
  <si>
    <t>49,46</t>
  </si>
  <si>
    <t>538,9</t>
  </si>
  <si>
    <t>518,04</t>
  </si>
  <si>
    <t>67,99</t>
  </si>
  <si>
    <t>538,86</t>
  </si>
  <si>
    <t>519,98</t>
  </si>
  <si>
    <t>449,3</t>
  </si>
  <si>
    <t>519,99</t>
  </si>
  <si>
    <t>412,8</t>
  </si>
  <si>
    <t>540,81</t>
  </si>
  <si>
    <t>537,92</t>
  </si>
  <si>
    <t>558,74</t>
  </si>
  <si>
    <t>532,9</t>
  </si>
  <si>
    <t>78,79</t>
  </si>
  <si>
    <t>553,72</t>
  </si>
  <si>
    <t>534,54</t>
  </si>
  <si>
    <t>6,63</t>
  </si>
  <si>
    <t>555,36</t>
  </si>
  <si>
    <t>5,83</t>
  </si>
  <si>
    <t>53,18</t>
  </si>
  <si>
    <t>69,73</t>
  </si>
  <si>
    <t>554,75</t>
  </si>
  <si>
    <t>534,27</t>
  </si>
  <si>
    <t>71,3</t>
  </si>
  <si>
    <t>555,09</t>
  </si>
  <si>
    <t>58,42</t>
  </si>
  <si>
    <t>59,25</t>
  </si>
  <si>
    <t>534,2</t>
  </si>
  <si>
    <t>41,37</t>
  </si>
  <si>
    <t>555,02</t>
  </si>
  <si>
    <t>532,81</t>
  </si>
  <si>
    <t>553,63</t>
  </si>
  <si>
    <t>593,95</t>
  </si>
  <si>
    <t>116,74</t>
  </si>
  <si>
    <t>614,77</t>
  </si>
  <si>
    <t>680,6</t>
  </si>
  <si>
    <t>18,11</t>
  </si>
  <si>
    <t>701,42</t>
  </si>
  <si>
    <t>692,39</t>
  </si>
  <si>
    <t>713,21</t>
  </si>
  <si>
    <t>726,13</t>
  </si>
  <si>
    <t>61,38</t>
  </si>
  <si>
    <t>746,95</t>
  </si>
  <si>
    <t>779,51</t>
  </si>
  <si>
    <t>143,44</t>
  </si>
  <si>
    <t>800,33</t>
  </si>
  <si>
    <t>677,69</t>
  </si>
  <si>
    <t>698,51</t>
  </si>
  <si>
    <t>532,98</t>
  </si>
  <si>
    <t>32,83</t>
  </si>
  <si>
    <t>553,8</t>
  </si>
  <si>
    <t>532,85</t>
  </si>
  <si>
    <t>544,34</t>
  </si>
  <si>
    <t>553,67</t>
  </si>
  <si>
    <t>523,81</t>
  </si>
  <si>
    <t>127,7</t>
  </si>
  <si>
    <t>544,63</t>
  </si>
  <si>
    <t>523,92</t>
  </si>
  <si>
    <t>141,92</t>
  </si>
  <si>
    <t>544,74</t>
  </si>
  <si>
    <t>523,94</t>
  </si>
  <si>
    <t>81,54</t>
  </si>
  <si>
    <t>518,87</t>
  </si>
  <si>
    <t>108,42</t>
  </si>
  <si>
    <t>539,69</t>
  </si>
  <si>
    <t>520,47</t>
  </si>
  <si>
    <t>448,39</t>
  </si>
  <si>
    <t>541,29</t>
  </si>
  <si>
    <t>539,33</t>
  </si>
  <si>
    <t>64,24</t>
  </si>
  <si>
    <t>560,15</t>
  </si>
  <si>
    <t>535,08</t>
  </si>
  <si>
    <t>555,9</t>
  </si>
  <si>
    <t>97,14</t>
  </si>
  <si>
    <t>580,77</t>
  </si>
  <si>
    <t>43,52</t>
  </si>
  <si>
    <t>601,59</t>
  </si>
  <si>
    <t>569,67</t>
  </si>
  <si>
    <t>27,76</t>
  </si>
  <si>
    <t>590,49</t>
  </si>
  <si>
    <t>595,56</t>
  </si>
  <si>
    <t>91,23</t>
  </si>
  <si>
    <t>616,38</t>
  </si>
  <si>
    <t>535,06</t>
  </si>
  <si>
    <t>96,58</t>
  </si>
  <si>
    <t>555,88</t>
  </si>
  <si>
    <t>534,6</t>
  </si>
  <si>
    <t>71,14</t>
  </si>
  <si>
    <t>555,42</t>
  </si>
  <si>
    <t>534,91</t>
  </si>
  <si>
    <t>83,61</t>
  </si>
  <si>
    <t>555,73</t>
  </si>
  <si>
    <t>534,45</t>
  </si>
  <si>
    <t>23,28</t>
  </si>
  <si>
    <t>555,27</t>
  </si>
  <si>
    <t>533,17</t>
  </si>
  <si>
    <t>60,61</t>
  </si>
  <si>
    <t>553,99</t>
  </si>
  <si>
    <t>596,97</t>
  </si>
  <si>
    <t>472,4</t>
  </si>
  <si>
    <t>617,79</t>
  </si>
  <si>
    <t>711,05</t>
  </si>
  <si>
    <t>246,44</t>
  </si>
  <si>
    <t>731,87</t>
  </si>
  <si>
    <t>705,43</t>
  </si>
  <si>
    <t>139,61</t>
  </si>
  <si>
    <t>726,25</t>
  </si>
  <si>
    <t>740,04</t>
  </si>
  <si>
    <t>190,9</t>
  </si>
  <si>
    <t>760,86</t>
  </si>
  <si>
    <t>793,94</t>
  </si>
  <si>
    <t>90,97</t>
  </si>
  <si>
    <t>814,76</t>
  </si>
  <si>
    <t>706,73</t>
  </si>
  <si>
    <t>79,74</t>
  </si>
  <si>
    <t>727,55</t>
  </si>
  <si>
    <t>554,76</t>
  </si>
  <si>
    <t>513,54</t>
  </si>
  <si>
    <t>575,58</t>
  </si>
  <si>
    <t>523,25</t>
  </si>
  <si>
    <t>482,92</t>
  </si>
  <si>
    <t>544,07</t>
  </si>
  <si>
    <t>528,55</t>
  </si>
  <si>
    <t>2,78</t>
  </si>
  <si>
    <t>549,37</t>
  </si>
  <si>
    <t>528,59</t>
  </si>
  <si>
    <t>549,41</t>
  </si>
  <si>
    <t>529,02</t>
  </si>
  <si>
    <t>7,67</t>
  </si>
  <si>
    <t>549,84</t>
  </si>
  <si>
    <t>520,7</t>
  </si>
  <si>
    <t>16,18</t>
  </si>
  <si>
    <t>541,52</t>
  </si>
  <si>
    <t>516,8</t>
  </si>
  <si>
    <t>656,4</t>
  </si>
  <si>
    <t>537,62</t>
  </si>
  <si>
    <t>518,52</t>
  </si>
  <si>
    <t>256,12</t>
  </si>
  <si>
    <t>539,34</t>
  </si>
  <si>
    <t>210,5</t>
  </si>
  <si>
    <t>146,84</t>
  </si>
  <si>
    <t>537,57</t>
  </si>
  <si>
    <t>156,72</t>
  </si>
  <si>
    <t>558,39</t>
  </si>
  <si>
    <t>530,07</t>
  </si>
  <si>
    <t>163,15</t>
  </si>
  <si>
    <t>550,89</t>
  </si>
  <si>
    <t>530,28</t>
  </si>
  <si>
    <t>45,89</t>
  </si>
  <si>
    <t>551,1</t>
  </si>
  <si>
    <t>19,46</t>
  </si>
  <si>
    <t>529,81</t>
  </si>
  <si>
    <t>65,41</t>
  </si>
  <si>
    <t>550,63</t>
  </si>
  <si>
    <t>80,77</t>
  </si>
  <si>
    <t>528,02</t>
  </si>
  <si>
    <t>108,33</t>
  </si>
  <si>
    <t>548,84</t>
  </si>
  <si>
    <t>528,63</t>
  </si>
  <si>
    <t>218,37</t>
  </si>
  <si>
    <t>549,45</t>
  </si>
  <si>
    <t>715,05</t>
  </si>
  <si>
    <t>174,17</t>
  </si>
  <si>
    <t>735,87</t>
  </si>
  <si>
    <t>757,61</t>
  </si>
  <si>
    <t>105,73</t>
  </si>
  <si>
    <t>778,43</t>
  </si>
  <si>
    <t>741,93</t>
  </si>
  <si>
    <t>762,75</t>
  </si>
  <si>
    <t>717,89</t>
  </si>
  <si>
    <t>234,27</t>
  </si>
  <si>
    <t>738,71</t>
  </si>
  <si>
    <t>662,51</t>
  </si>
  <si>
    <t>63,12</t>
  </si>
  <si>
    <t>683,33</t>
  </si>
  <si>
    <t>756,59</t>
  </si>
  <si>
    <t>45,56</t>
  </si>
  <si>
    <t>777,41</t>
  </si>
  <si>
    <t>576,68</t>
  </si>
  <si>
    <t>63,63</t>
  </si>
  <si>
    <t>597,5</t>
  </si>
  <si>
    <t>527,67</t>
  </si>
  <si>
    <t>13,03</t>
  </si>
  <si>
    <t>548,49</t>
  </si>
  <si>
    <t>523,01</t>
  </si>
  <si>
    <t>23,38</t>
  </si>
  <si>
    <t>543,83</t>
  </si>
  <si>
    <t>529,88</t>
  </si>
  <si>
    <t>102,87</t>
  </si>
  <si>
    <t>550,7</t>
  </si>
  <si>
    <t>537,23</t>
  </si>
  <si>
    <t>421,3</t>
  </si>
  <si>
    <t>558,05</t>
  </si>
  <si>
    <t>68,3</t>
  </si>
  <si>
    <t>530,82</t>
  </si>
  <si>
    <t>108,52</t>
  </si>
  <si>
    <t>551,64</t>
  </si>
  <si>
    <t>517,68</t>
  </si>
  <si>
    <t>0,4</t>
  </si>
  <si>
    <t>3,92</t>
  </si>
  <si>
    <t>604,11</t>
  </si>
  <si>
    <t>43,91</t>
  </si>
  <si>
    <t>624,93</t>
  </si>
  <si>
    <t>550,48</t>
  </si>
  <si>
    <t>67,63</t>
  </si>
  <si>
    <t>571,3</t>
  </si>
  <si>
    <t>525,5</t>
  </si>
  <si>
    <t>8,26</t>
  </si>
  <si>
    <t>546,32</t>
  </si>
  <si>
    <t>519,39</t>
  </si>
  <si>
    <t>3,26</t>
  </si>
  <si>
    <t>3,99</t>
  </si>
  <si>
    <t>512,65</t>
  </si>
  <si>
    <t>2,36</t>
  </si>
  <si>
    <t>8,49</t>
  </si>
  <si>
    <t>533,47</t>
  </si>
  <si>
    <t>512,56</t>
  </si>
  <si>
    <t>2,39</t>
  </si>
  <si>
    <t>8,43</t>
  </si>
  <si>
    <t>533,38</t>
  </si>
  <si>
    <t>515,95</t>
  </si>
  <si>
    <t>3,81</t>
  </si>
  <si>
    <t>7,44</t>
  </si>
  <si>
    <t>536,77</t>
  </si>
  <si>
    <t>518,91</t>
  </si>
  <si>
    <t>2,17</t>
  </si>
  <si>
    <t>8,91</t>
  </si>
  <si>
    <t>539,73</t>
  </si>
  <si>
    <t>88,71</t>
  </si>
  <si>
    <t>544</t>
  </si>
  <si>
    <t>615,18</t>
  </si>
  <si>
    <t>1897,49</t>
  </si>
  <si>
    <t>636</t>
  </si>
  <si>
    <t>725,9</t>
  </si>
  <si>
    <t>83,2</t>
  </si>
  <si>
    <t>746,72</t>
  </si>
  <si>
    <t>769,62</t>
  </si>
  <si>
    <t>44,25</t>
  </si>
  <si>
    <t>790,44</t>
  </si>
  <si>
    <t>758,02</t>
  </si>
  <si>
    <t>24,86</t>
  </si>
  <si>
    <t>778,84</t>
  </si>
  <si>
    <t>722,14</t>
  </si>
  <si>
    <t>57,15</t>
  </si>
  <si>
    <t>742,96</t>
  </si>
  <si>
    <t>68,95</t>
  </si>
  <si>
    <t>680,05</t>
  </si>
  <si>
    <t>750,02</t>
  </si>
  <si>
    <t>58,35</t>
  </si>
  <si>
    <t>770,84</t>
  </si>
  <si>
    <t>1441,59</t>
  </si>
  <si>
    <t>13,04</t>
  </si>
  <si>
    <t>1462,41</t>
  </si>
  <si>
    <t>561,77</t>
  </si>
  <si>
    <t>4,18</t>
  </si>
  <si>
    <t>582,59</t>
  </si>
  <si>
    <t>526,43</t>
  </si>
  <si>
    <t>23,42</t>
  </si>
  <si>
    <t>547,25</t>
  </si>
  <si>
    <t>515,24</t>
  </si>
  <si>
    <t>457,08</t>
  </si>
  <si>
    <t>536,06</t>
  </si>
  <si>
    <t>524,46</t>
  </si>
  <si>
    <t>450,83</t>
  </si>
  <si>
    <t>545,28</t>
  </si>
  <si>
    <t>516,38</t>
  </si>
  <si>
    <t>406,19</t>
  </si>
  <si>
    <t>537,2</t>
  </si>
  <si>
    <t>555,56</t>
  </si>
  <si>
    <t>31,52</t>
  </si>
  <si>
    <t>576,38</t>
  </si>
  <si>
    <t>512,59</t>
  </si>
  <si>
    <t>34,15</t>
  </si>
  <si>
    <t>533,41</t>
  </si>
  <si>
    <t>513,71</t>
  </si>
  <si>
    <t>94,63</t>
  </si>
  <si>
    <t>570,31</t>
  </si>
  <si>
    <t>604,48</t>
  </si>
  <si>
    <t>591,13</t>
  </si>
  <si>
    <t>598,06</t>
  </si>
  <si>
    <t>618,88</t>
  </si>
  <si>
    <t>585,43</t>
  </si>
  <si>
    <t>72,04</t>
  </si>
  <si>
    <t>606,25</t>
  </si>
  <si>
    <t>654,5</t>
  </si>
  <si>
    <t>53,31</t>
  </si>
  <si>
    <t>675,32</t>
  </si>
  <si>
    <t>638,65</t>
  </si>
  <si>
    <t>1,14</t>
  </si>
  <si>
    <t>659,47</t>
  </si>
  <si>
    <t>623,7</t>
  </si>
  <si>
    <t>1,08</t>
  </si>
  <si>
    <t>6,25</t>
  </si>
  <si>
    <t>644,52</t>
  </si>
  <si>
    <t>616,52</t>
  </si>
  <si>
    <t>43,99</t>
  </si>
  <si>
    <t>637,34</t>
  </si>
  <si>
    <t>611,13</t>
  </si>
  <si>
    <t>63,79</t>
  </si>
  <si>
    <t>631,95</t>
  </si>
  <si>
    <t>614,82</t>
  </si>
  <si>
    <t>224,91</t>
  </si>
  <si>
    <t>635,64</t>
  </si>
  <si>
    <t>658,2</t>
  </si>
  <si>
    <t>111,14</t>
  </si>
  <si>
    <t>679,02</t>
  </si>
  <si>
    <t>723,85</t>
  </si>
  <si>
    <t>30,24</t>
  </si>
  <si>
    <t>744,67</t>
  </si>
  <si>
    <t>706,09</t>
  </si>
  <si>
    <t>35,97</t>
  </si>
  <si>
    <t>726,91</t>
  </si>
  <si>
    <t>727,83</t>
  </si>
  <si>
    <t>132,68</t>
  </si>
  <si>
    <t>748,65</t>
  </si>
  <si>
    <t>760,14</t>
  </si>
  <si>
    <t>611,36</t>
  </si>
  <si>
    <t>780,96</t>
  </si>
  <si>
    <t>688,55</t>
  </si>
  <si>
    <t>166,55</t>
  </si>
  <si>
    <t>709,37</t>
  </si>
  <si>
    <t>565,04</t>
  </si>
  <si>
    <t>26,96</t>
  </si>
  <si>
    <t>585,86</t>
  </si>
  <si>
    <t>526</t>
  </si>
  <si>
    <t>0,31</t>
  </si>
  <si>
    <t>546,82</t>
  </si>
  <si>
    <t>515,89</t>
  </si>
  <si>
    <t>10,75</t>
  </si>
  <si>
    <t>536,71</t>
  </si>
  <si>
    <t>525,23</t>
  </si>
  <si>
    <t>82,13</t>
  </si>
  <si>
    <t>546,05</t>
  </si>
  <si>
    <t>525,42</t>
  </si>
  <si>
    <t>54,72</t>
  </si>
  <si>
    <t>546,24</t>
  </si>
  <si>
    <t>519,43</t>
  </si>
  <si>
    <t>456,95</t>
  </si>
  <si>
    <t>540,25</t>
  </si>
  <si>
    <t>535,02</t>
  </si>
  <si>
    <t>326,61</t>
  </si>
  <si>
    <t>555,84</t>
  </si>
  <si>
    <t>515,91</t>
  </si>
  <si>
    <t>536,73</t>
  </si>
  <si>
    <t>76,35</t>
  </si>
  <si>
    <t>537,68</t>
  </si>
  <si>
    <t>563,28</t>
  </si>
  <si>
    <t>62,84</t>
  </si>
  <si>
    <t>584,1</t>
  </si>
  <si>
    <t>77,78</t>
  </si>
  <si>
    <t>612,39</t>
  </si>
  <si>
    <t>581,39</t>
  </si>
  <si>
    <t>94,54</t>
  </si>
  <si>
    <t>602,21</t>
  </si>
  <si>
    <t>651,62</t>
  </si>
  <si>
    <t>239,12</t>
  </si>
  <si>
    <t>672,44</t>
  </si>
  <si>
    <t>640,76</t>
  </si>
  <si>
    <t>203,77</t>
  </si>
  <si>
    <t>661,58</t>
  </si>
  <si>
    <t>623,91</t>
  </si>
  <si>
    <t>57,01</t>
  </si>
  <si>
    <t>644,73</t>
  </si>
  <si>
    <t>614,07</t>
  </si>
  <si>
    <t>2,56</t>
  </si>
  <si>
    <t>5,19</t>
  </si>
  <si>
    <t>634,89</t>
  </si>
  <si>
    <t>611,44</t>
  </si>
  <si>
    <t>18,67</t>
  </si>
  <si>
    <t>632,26</t>
  </si>
  <si>
    <t>631,14</t>
  </si>
  <si>
    <t>168,34</t>
  </si>
  <si>
    <t>651,96</t>
  </si>
  <si>
    <t>663,83</t>
  </si>
  <si>
    <t>65,11</t>
  </si>
  <si>
    <t>684,65</t>
  </si>
  <si>
    <t>727,25</t>
  </si>
  <si>
    <t>31,1</t>
  </si>
  <si>
    <t>748,07</t>
  </si>
  <si>
    <t>705,97</t>
  </si>
  <si>
    <t>141,58</t>
  </si>
  <si>
    <t>726,79</t>
  </si>
  <si>
    <t>732,51</t>
  </si>
  <si>
    <t>753,33</t>
  </si>
  <si>
    <t>787,03</t>
  </si>
  <si>
    <t>109,77</t>
  </si>
  <si>
    <t>807,85</t>
  </si>
  <si>
    <t>692,3</t>
  </si>
  <si>
    <t>93,8</t>
  </si>
  <si>
    <t>713,12</t>
  </si>
  <si>
    <t>590,21</t>
  </si>
  <si>
    <t>12,91</t>
  </si>
  <si>
    <t>611,03</t>
  </si>
  <si>
    <t>532,15</t>
  </si>
  <si>
    <t>552,97</t>
  </si>
  <si>
    <t>532,04</t>
  </si>
  <si>
    <t>70,16</t>
  </si>
  <si>
    <t>552,86</t>
  </si>
  <si>
    <t>521,41</t>
  </si>
  <si>
    <t>474</t>
  </si>
  <si>
    <t>75,34</t>
  </si>
  <si>
    <t>543,7</t>
  </si>
  <si>
    <t>555,28</t>
  </si>
  <si>
    <t>131,99</t>
  </si>
  <si>
    <t>576,1</t>
  </si>
  <si>
    <t>527,12</t>
  </si>
  <si>
    <t>92,36</t>
  </si>
  <si>
    <t>547,94</t>
  </si>
  <si>
    <t>532,08</t>
  </si>
  <si>
    <t>35,52</t>
  </si>
  <si>
    <t>552,9</t>
  </si>
  <si>
    <t>566,96</t>
  </si>
  <si>
    <t>29,17</t>
  </si>
  <si>
    <t>587,78</t>
  </si>
  <si>
    <t>125,06</t>
  </si>
  <si>
    <t>615,57</t>
  </si>
  <si>
    <t>181,23</t>
  </si>
  <si>
    <t>636,39</t>
  </si>
  <si>
    <t>689,31</t>
  </si>
  <si>
    <t>182,67</t>
  </si>
  <si>
    <t>710,13</t>
  </si>
  <si>
    <t>654,83</t>
  </si>
  <si>
    <t>111,5</t>
  </si>
  <si>
    <t>675,65</t>
  </si>
  <si>
    <t>653,55</t>
  </si>
  <si>
    <t>81,61</t>
  </si>
  <si>
    <t>674,37</t>
  </si>
  <si>
    <t>643,91</t>
  </si>
  <si>
    <t>94,4</t>
  </si>
  <si>
    <t>664,73</t>
  </si>
  <si>
    <t>693,29</t>
  </si>
  <si>
    <t>186,32</t>
  </si>
  <si>
    <t>714,11</t>
  </si>
  <si>
    <t>765,04</t>
  </si>
  <si>
    <t>182,53</t>
  </si>
  <si>
    <t>785,86</t>
  </si>
  <si>
    <t>765,28</t>
  </si>
  <si>
    <t>34,91</t>
  </si>
  <si>
    <t>786,1</t>
  </si>
  <si>
    <t>751,44</t>
  </si>
  <si>
    <t>142,84</t>
  </si>
  <si>
    <t>772,26</t>
  </si>
  <si>
    <t>736,36</t>
  </si>
  <si>
    <t>178,58</t>
  </si>
  <si>
    <t>757,18</t>
  </si>
  <si>
    <t>747</t>
  </si>
  <si>
    <t>320,2</t>
  </si>
  <si>
    <t>767,82</t>
  </si>
  <si>
    <t>795,5</t>
  </si>
  <si>
    <t>651,04</t>
  </si>
  <si>
    <t>816,32</t>
  </si>
  <si>
    <t>707,82</t>
  </si>
  <si>
    <t>656,36</t>
  </si>
  <si>
    <t>728,64</t>
  </si>
  <si>
    <t>625,85</t>
  </si>
  <si>
    <t>26,3</t>
  </si>
  <si>
    <t>646,67</t>
  </si>
  <si>
    <t>589,45</t>
  </si>
  <si>
    <t>493,27</t>
  </si>
  <si>
    <t>610,27</t>
  </si>
  <si>
    <t>587,96</t>
  </si>
  <si>
    <t>646,9</t>
  </si>
  <si>
    <t>608,78</t>
  </si>
  <si>
    <t>565,45</t>
  </si>
  <si>
    <t>1453,49</t>
  </si>
  <si>
    <t>565,75</t>
  </si>
  <si>
    <t>513,81</t>
  </si>
  <si>
    <t>586,57</t>
  </si>
  <si>
    <t>544,64</t>
  </si>
  <si>
    <t>5,07</t>
  </si>
  <si>
    <t>565,46</t>
  </si>
  <si>
    <t>639,34</t>
  </si>
  <si>
    <t>49,67</t>
  </si>
  <si>
    <t>660,16</t>
  </si>
  <si>
    <t>639,87</t>
  </si>
  <si>
    <t>78,67</t>
  </si>
  <si>
    <t>660,69</t>
  </si>
  <si>
    <t>563,46</t>
  </si>
  <si>
    <t>584,28</t>
  </si>
  <si>
    <t>714,3</t>
  </si>
  <si>
    <t>108,75</t>
  </si>
  <si>
    <t>735,12</t>
  </si>
  <si>
    <t>713,61</t>
  </si>
  <si>
    <t>154,07</t>
  </si>
  <si>
    <t>734,43</t>
  </si>
  <si>
    <t>713,3</t>
  </si>
  <si>
    <t>165,71</t>
  </si>
  <si>
    <t>734,12</t>
  </si>
  <si>
    <t>801,71</t>
  </si>
  <si>
    <t>232,64</t>
  </si>
  <si>
    <t>822,53</t>
  </si>
  <si>
    <t>767,38</t>
  </si>
  <si>
    <t>234,69</t>
  </si>
  <si>
    <t>788,2</t>
  </si>
  <si>
    <t>731,76</t>
  </si>
  <si>
    <t>154,97</t>
  </si>
  <si>
    <t>730,42</t>
  </si>
  <si>
    <t>136,65</t>
  </si>
  <si>
    <t>751,24</t>
  </si>
  <si>
    <t>763,39</t>
  </si>
  <si>
    <t>9,77</t>
  </si>
  <si>
    <t>784,21</t>
  </si>
  <si>
    <t>806,29</t>
  </si>
  <si>
    <t>36,19</t>
  </si>
  <si>
    <t>827,11</t>
  </si>
  <si>
    <t>825,22</t>
  </si>
  <si>
    <t>846,04</t>
  </si>
  <si>
    <t>840,16</t>
  </si>
  <si>
    <t>117,6</t>
  </si>
  <si>
    <t>860,98</t>
  </si>
  <si>
    <t>808,89</t>
  </si>
  <si>
    <t>360,66</t>
  </si>
  <si>
    <t>829,71</t>
  </si>
  <si>
    <t>803,49</t>
  </si>
  <si>
    <t>149,49</t>
  </si>
  <si>
    <t>824,31</t>
  </si>
  <si>
    <t>835,28</t>
  </si>
  <si>
    <t>709,4</t>
  </si>
  <si>
    <t>856,1</t>
  </si>
  <si>
    <t>749,15</t>
  </si>
  <si>
    <t>682,62</t>
  </si>
  <si>
    <t>769,97</t>
  </si>
  <si>
    <t>594</t>
  </si>
  <si>
    <t>135,42</t>
  </si>
  <si>
    <t>99,49</t>
  </si>
  <si>
    <t>569,31</t>
  </si>
  <si>
    <t>531,54</t>
  </si>
  <si>
    <t>162,29</t>
  </si>
  <si>
    <t>552,36</t>
  </si>
  <si>
    <t>791,52</t>
  </si>
  <si>
    <t>547,17</t>
  </si>
  <si>
    <t>528,84</t>
  </si>
  <si>
    <t>254,77</t>
  </si>
  <si>
    <t>549,66</t>
  </si>
  <si>
    <t>540,52</t>
  </si>
  <si>
    <t>3,22</t>
  </si>
  <si>
    <t>561,34</t>
  </si>
  <si>
    <t>572,82</t>
  </si>
  <si>
    <t>424,06</t>
  </si>
  <si>
    <t>593,64</t>
  </si>
  <si>
    <t>566,39</t>
  </si>
  <si>
    <t>180,81</t>
  </si>
  <si>
    <t>587,21</t>
  </si>
  <si>
    <t>44,93</t>
  </si>
  <si>
    <t>581,49</t>
  </si>
  <si>
    <t>651,49</t>
  </si>
  <si>
    <t>7,82</t>
  </si>
  <si>
    <t>672,31</t>
  </si>
  <si>
    <t>686,05</t>
  </si>
  <si>
    <t>82,31</t>
  </si>
  <si>
    <t>706,87</t>
  </si>
  <si>
    <t>693,31</t>
  </si>
  <si>
    <t>225,46</t>
  </si>
  <si>
    <t>714,13</t>
  </si>
  <si>
    <t>736,73</t>
  </si>
  <si>
    <t>757,55</t>
  </si>
  <si>
    <t>732,54</t>
  </si>
  <si>
    <t>510,34</t>
  </si>
  <si>
    <t>753,36</t>
  </si>
  <si>
    <t>461,04</t>
  </si>
  <si>
    <t>759,7</t>
  </si>
  <si>
    <t>748,1</t>
  </si>
  <si>
    <t>768,92</t>
  </si>
  <si>
    <t>750,23</t>
  </si>
  <si>
    <t>192,64</t>
  </si>
  <si>
    <t>771,05</t>
  </si>
  <si>
    <t>815,96</t>
  </si>
  <si>
    <t>51,42</t>
  </si>
  <si>
    <t>836,78</t>
  </si>
  <si>
    <t>817,85</t>
  </si>
  <si>
    <t>78,74</t>
  </si>
  <si>
    <t>838,67</t>
  </si>
  <si>
    <t>815,04</t>
  </si>
  <si>
    <t>218,26</t>
  </si>
  <si>
    <t>835,86</t>
  </si>
  <si>
    <t>775,59</t>
  </si>
  <si>
    <t>493,59</t>
  </si>
  <si>
    <t>796,41</t>
  </si>
  <si>
    <t>787,43</t>
  </si>
  <si>
    <t>540,45</t>
  </si>
  <si>
    <t>808,25</t>
  </si>
  <si>
    <t>823,61</t>
  </si>
  <si>
    <t>617,66</t>
  </si>
  <si>
    <t>844,43</t>
  </si>
  <si>
    <t>712,42</t>
  </si>
  <si>
    <t>568,99</t>
  </si>
  <si>
    <t>733,24</t>
  </si>
  <si>
    <t>26.10.2014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</si>
</sst>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2" formatCode="dd/mm/yy\ h:mm;@"/>
    <numFmt numFmtId="173" formatCode="#,##0.000_ ;\-#,##0.000\ "/>
    <numFmt numFmtId="176" formatCode="0.00000000000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77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43" fontId="38" fillId="0" borderId="14" xfId="25" applyFont="1" applyBorder="1" applyAlignment="1">
      <alignment horizontal="right" vertical="center" wrapText="1"/>
    </xf>
    <xf numFmtId="0" fontId="38" fillId="0" borderId="12" xfId="8" applyFont="1" applyBorder="1" applyAlignment="1">
      <alignment horizontal="center"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0" fontId="38" fillId="0" borderId="12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49" fontId="18" fillId="0" borderId="10" xfId="0" applyNumberFormat="1" applyFont="1" applyBorder="1" applyAlignment="1">
      <alignment horizontal="center" wrapText="1"/>
    </xf>
    <xf numFmtId="0" fontId="21" fillId="0" borderId="10" xfId="8" applyBorder="1"/>
    <xf numFmtId="43" fontId="38" fillId="0" borderId="10" xfId="25" applyFont="1" applyBorder="1" applyAlignment="1">
      <alignment horizontal="right" vertical="center" wrapText="1"/>
    </xf>
    <xf numFmtId="0" fontId="21" fillId="0" borderId="12" xfId="8" applyBorder="1"/>
    <xf numFmtId="43" fontId="38" fillId="0" borderId="12" xfId="25" applyFont="1" applyBorder="1" applyAlignment="1">
      <alignment horizontal="right" vertical="center" wrapText="1"/>
    </xf>
    <xf numFmtId="43" fontId="21" fillId="0" borderId="0" xfId="15" applyFont="1"/>
    <xf numFmtId="0" fontId="21" fillId="0" borderId="10" xfId="8" applyBorder="1" applyAlignment="1">
      <alignment vertical="top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24" xfId="8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0" xfId="8" applyFont="1" applyAlignment="1">
      <alignment horizontal="center" vertical="top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16" xfId="8" applyFont="1" applyBorder="1" applyAlignment="1">
      <alignment horizontal="right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20" fontId="38" fillId="0" borderId="16" xfId="8" applyNumberFormat="1" applyFont="1" applyBorder="1" applyAlignment="1">
      <alignment horizontal="right" vertical="center" wrapText="1"/>
    </xf>
    <xf numFmtId="43" fontId="38" fillId="0" borderId="16" xfId="25" applyFont="1" applyBorder="1" applyAlignment="1">
      <alignment horizontal="right" vertical="center" wrapText="1"/>
    </xf>
    <xf numFmtId="0" fontId="38" fillId="0" borderId="16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43" fontId="38" fillId="0" borderId="0" xfId="8" applyNumberFormat="1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6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6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38" fillId="0" borderId="18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0" fontId="39" fillId="0" borderId="0" xfId="8" applyFont="1" applyFill="1"/>
    <xf numFmtId="43" fontId="38" fillId="0" borderId="0" xfId="8" applyNumberFormat="1" applyFont="1" applyFill="1"/>
    <xf numFmtId="0" fontId="38" fillId="0" borderId="0" xfId="8" applyFont="1" applyFill="1"/>
    <xf numFmtId="0" fontId="21" fillId="0" borderId="0" xfId="8" applyFill="1"/>
    <xf numFmtId="14" fontId="38" fillId="0" borderId="14" xfId="8" applyNumberFormat="1" applyFont="1" applyFill="1" applyBorder="1" applyAlignment="1">
      <alignment horizontal="center" vertical="center"/>
    </xf>
    <xf numFmtId="0" fontId="38" fillId="0" borderId="14" xfId="25" applyNumberFormat="1" applyFont="1" applyFill="1" applyBorder="1" applyAlignment="1">
      <alignment horizontal="center" vertical="center" wrapText="1"/>
    </xf>
    <xf numFmtId="176" fontId="31" fillId="0" borderId="10" xfId="25" applyNumberFormat="1" applyFont="1" applyFill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B22" sqref="B22:D22"/>
    </sheetView>
  </sheetViews>
  <sheetFormatPr defaultRowHeight="15.75" x14ac:dyDescent="0.25"/>
  <cols>
    <col min="1" max="1" width="5.625" customWidth="1"/>
    <col min="2" max="2" width="61" style="1" customWidth="1"/>
    <col min="3" max="3" width="13.625" customWidth="1"/>
    <col min="4" max="4" width="11.625" customWidth="1"/>
    <col min="5" max="5" width="13.625" customWidth="1"/>
    <col min="6" max="6" width="14" customWidth="1"/>
  </cols>
  <sheetData>
    <row r="1" spans="1:8" s="3" customFormat="1" ht="83.25" customHeight="1" x14ac:dyDescent="0.25">
      <c r="A1" s="160" t="s">
        <v>193</v>
      </c>
      <c r="B1" s="160"/>
      <c r="C1" s="160"/>
      <c r="D1" s="160"/>
      <c r="E1" s="160"/>
      <c r="F1" s="160"/>
    </row>
    <row r="2" spans="1:8" s="3" customFormat="1" ht="43.5" customHeight="1" x14ac:dyDescent="0.25">
      <c r="A2" s="161" t="s">
        <v>319</v>
      </c>
      <c r="B2" s="161"/>
      <c r="C2" s="161"/>
      <c r="D2" s="161"/>
      <c r="E2" s="161"/>
      <c r="F2" s="161"/>
    </row>
    <row r="3" spans="1:8" s="3" customFormat="1" ht="21.75" customHeight="1" x14ac:dyDescent="0.25">
      <c r="A3" s="162" t="s">
        <v>98</v>
      </c>
      <c r="B3" s="162"/>
      <c r="C3" s="162"/>
      <c r="D3" s="162"/>
      <c r="E3" s="162"/>
      <c r="F3" s="162"/>
      <c r="G3" s="3" t="s">
        <v>125</v>
      </c>
    </row>
    <row r="4" spans="1:8" ht="18" customHeight="1" x14ac:dyDescent="0.25">
      <c r="A4" s="153" t="s">
        <v>99</v>
      </c>
      <c r="B4" s="153"/>
      <c r="C4" s="153"/>
      <c r="D4" s="153"/>
      <c r="E4" s="153"/>
      <c r="F4" s="153"/>
    </row>
    <row r="5" spans="1:8" ht="34.5" customHeight="1" x14ac:dyDescent="0.25">
      <c r="A5" s="163" t="s">
        <v>96</v>
      </c>
      <c r="B5" s="163"/>
      <c r="C5" s="163"/>
      <c r="D5" s="163"/>
      <c r="E5" s="163"/>
      <c r="F5" s="163"/>
    </row>
    <row r="6" spans="1:8" x14ac:dyDescent="0.25">
      <c r="A6" s="154" t="s">
        <v>116</v>
      </c>
      <c r="B6" s="154"/>
      <c r="C6" s="155" t="s">
        <v>97</v>
      </c>
      <c r="D6" s="156"/>
      <c r="E6" s="156"/>
      <c r="F6" s="157"/>
    </row>
    <row r="7" spans="1:8" x14ac:dyDescent="0.25">
      <c r="A7" s="154"/>
      <c r="B7" s="154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64" t="s">
        <v>100</v>
      </c>
      <c r="B8" s="165"/>
      <c r="C8" s="60">
        <f>'Расчет сбытовых надбавок'!$D8+'РСТ РСО-А'!K6+'Иные услуги '!$C$5+'I ЦК'!$F$16</f>
        <v>2658.08</v>
      </c>
      <c r="D8" s="60">
        <f>'Расчет сбытовых надбавок'!$D8+'РСТ РСО-А'!L6+'Иные услуги '!$C$5+'I ЦК'!$F$16</f>
        <v>3180.7799999999997</v>
      </c>
      <c r="E8" s="60">
        <f>'Расчет сбытовых надбавок'!$D8+'РСТ РСО-А'!M6+'Иные услуги '!$C$5+'I ЦК'!$F$16</f>
        <v>3479.0200000000004</v>
      </c>
      <c r="F8" s="60">
        <f>'Расчет сбытовых надбавок'!$D8+'РСТ РСО-А'!N6+'Иные услуги '!$C$5+'I ЦК'!$F$16</f>
        <v>4203.46</v>
      </c>
      <c r="G8" s="124"/>
    </row>
    <row r="9" spans="1:8" s="2" customFormat="1" ht="14.25" customHeight="1" x14ac:dyDescent="0.25">
      <c r="A9" s="164" t="s">
        <v>101</v>
      </c>
      <c r="B9" s="165"/>
      <c r="C9" s="60">
        <f>'Расчет сбытовых надбавок'!E$8+'РСТ РСО-А'!K$6+'Иные услуги '!$C$5+'I ЦК'!$F$16</f>
        <v>2640.98</v>
      </c>
      <c r="D9" s="60">
        <f>'Расчет сбытовых надбавок'!$E8+'РСТ РСО-А'!L6+'Иные услуги '!$C$5+'I ЦК'!$F$16</f>
        <v>3163.6800000000003</v>
      </c>
      <c r="E9" s="60">
        <f>'Расчет сбытовых надбавок'!$E8+'РСТ РСО-А'!M6+'Иные услуги '!$C$5+'I ЦК'!$F$16</f>
        <v>3461.92</v>
      </c>
      <c r="F9" s="60">
        <f>'Расчет сбытовых надбавок'!$E8+'РСТ РСО-А'!N6+'Иные услуги '!$C$5+'I ЦК'!$F$16</f>
        <v>4186.3600000000006</v>
      </c>
    </row>
    <row r="10" spans="1:8" s="2" customFormat="1" x14ac:dyDescent="0.25">
      <c r="A10" s="164" t="s">
        <v>102</v>
      </c>
      <c r="B10" s="165"/>
      <c r="C10" s="60">
        <f>'Расчет сбытовых надбавок'!$F$8+'РСТ РСО-А'!K$6+'Иные услуги '!$C$5+'I ЦК'!$F$16</f>
        <v>2579.2799999999997</v>
      </c>
      <c r="D10" s="60">
        <f>'Расчет сбытовых надбавок'!$F$8+'РСТ РСО-А'!L$6+'Иные услуги '!$C$5+'I ЦК'!$F$16</f>
        <v>3101.9799999999996</v>
      </c>
      <c r="E10" s="60">
        <f>'Расчет сбытовых надбавок'!$F$8+'РСТ РСО-А'!M$6+'Иные услуги '!$C$5+'I ЦК'!$F$16</f>
        <v>3400.2200000000003</v>
      </c>
      <c r="F10" s="60">
        <f>'Расчет сбытовых надбавок'!$F$8+'РСТ РСО-А'!N$6+'Иные услуги '!$C$5+'I ЦК'!$F$16</f>
        <v>4124.66</v>
      </c>
    </row>
    <row r="11" spans="1:8" s="2" customFormat="1" x14ac:dyDescent="0.25">
      <c r="A11" s="164" t="s">
        <v>103</v>
      </c>
      <c r="B11" s="165"/>
      <c r="C11" s="60">
        <f>'Расчет сбытовых надбавок'!$G$8+'РСТ РСО-А'!K$6+'Иные услуги '!$C$5+'I ЦК'!$F$16</f>
        <v>2524.66</v>
      </c>
      <c r="D11" s="60">
        <f>'Расчет сбытовых надбавок'!$G$8+'РСТ РСО-А'!L$6+'Иные услуги '!$C$5+'I ЦК'!$F$16</f>
        <v>3047.3599999999997</v>
      </c>
      <c r="E11" s="60">
        <f>'Расчет сбытовых надбавок'!$G$8+'РСТ РСО-А'!M$6+'Иные услуги '!$C$5+'I ЦК'!$F$16</f>
        <v>3345.6000000000004</v>
      </c>
      <c r="F11" s="60">
        <f>'Расчет сбытовых надбавок'!$G$8+'РСТ РСО-А'!N$6+'Иные услуги '!$C$5+'I ЦК'!$F$16</f>
        <v>4070.04</v>
      </c>
    </row>
    <row r="12" spans="1:8" x14ac:dyDescent="0.25">
      <c r="F12" s="123"/>
    </row>
    <row r="13" spans="1:8" ht="45.75" customHeight="1" x14ac:dyDescent="0.25">
      <c r="A13" s="158" t="s">
        <v>123</v>
      </c>
      <c r="B13" s="158"/>
      <c r="C13" s="158"/>
      <c r="D13" s="158"/>
      <c r="E13" s="158"/>
      <c r="F13" s="158"/>
    </row>
    <row r="14" spans="1:8" x14ac:dyDescent="0.25">
      <c r="B14" s="58"/>
      <c r="C14" s="58"/>
      <c r="D14" s="58"/>
      <c r="E14" s="58"/>
      <c r="F14" s="58"/>
    </row>
    <row r="15" spans="1:8" ht="31.5" x14ac:dyDescent="0.25">
      <c r="A15" s="12"/>
      <c r="B15" s="159" t="s">
        <v>12</v>
      </c>
      <c r="C15" s="159"/>
      <c r="D15" s="159"/>
      <c r="E15" s="10" t="s">
        <v>4</v>
      </c>
      <c r="F15" s="61" t="s">
        <v>57</v>
      </c>
      <c r="G15" t="s">
        <v>125</v>
      </c>
    </row>
    <row r="16" spans="1:8" ht="31.5" x14ac:dyDescent="0.25">
      <c r="A16" s="59">
        <v>1</v>
      </c>
      <c r="B16" s="151" t="s">
        <v>77</v>
      </c>
      <c r="C16" s="151"/>
      <c r="D16" s="151"/>
      <c r="E16" s="62" t="s">
        <v>78</v>
      </c>
      <c r="F16" s="66">
        <f>ROUND(F17+F18*F19,2)+F28</f>
        <v>926.03</v>
      </c>
      <c r="H16" t="s">
        <v>125</v>
      </c>
    </row>
    <row r="17" spans="1:6" ht="31.5" x14ac:dyDescent="0.25">
      <c r="A17" s="59">
        <v>2</v>
      </c>
      <c r="B17" s="151" t="s">
        <v>79</v>
      </c>
      <c r="C17" s="151"/>
      <c r="D17" s="151"/>
      <c r="E17" s="62" t="s">
        <v>78</v>
      </c>
      <c r="F17" s="67">
        <f>АТС!B25</f>
        <v>610.67999999999995</v>
      </c>
    </row>
    <row r="18" spans="1:6" ht="36" customHeight="1" x14ac:dyDescent="0.25">
      <c r="A18" s="59">
        <v>3</v>
      </c>
      <c r="B18" s="151" t="s">
        <v>80</v>
      </c>
      <c r="C18" s="151"/>
      <c r="D18" s="151"/>
      <c r="E18" s="62" t="s">
        <v>81</v>
      </c>
      <c r="F18" s="67">
        <f>АТС!B24</f>
        <v>217300.26</v>
      </c>
    </row>
    <row r="19" spans="1:6" ht="30.75" customHeight="1" x14ac:dyDescent="0.25">
      <c r="A19" s="59">
        <v>4</v>
      </c>
      <c r="B19" s="151" t="s">
        <v>83</v>
      </c>
      <c r="C19" s="151" t="s">
        <v>82</v>
      </c>
      <c r="D19" s="151" t="s">
        <v>82</v>
      </c>
      <c r="E19" s="63" t="s">
        <v>82</v>
      </c>
      <c r="F19" s="276">
        <f>IF((F24+F25)-(F26+F27)&lt;=0,0,MAX(0,(F20+F21)-(F22+F23))/((F24+F25)-(F26+F27)))</f>
        <v>1.451232179926455E-3</v>
      </c>
    </row>
    <row r="20" spans="1:6" ht="36" customHeight="1" x14ac:dyDescent="0.25">
      <c r="A20" s="59">
        <v>5</v>
      </c>
      <c r="B20" s="151" t="s">
        <v>84</v>
      </c>
      <c r="C20" s="151" t="s">
        <v>85</v>
      </c>
      <c r="D20" s="151" t="s">
        <v>47</v>
      </c>
      <c r="E20" s="64" t="s">
        <v>47</v>
      </c>
      <c r="F20" s="83">
        <v>285.55099999999999</v>
      </c>
    </row>
    <row r="21" spans="1:6" ht="33.75" customHeight="1" x14ac:dyDescent="0.25">
      <c r="A21" s="59">
        <v>6</v>
      </c>
      <c r="B21" s="151" t="s">
        <v>86</v>
      </c>
      <c r="C21" s="151" t="s">
        <v>85</v>
      </c>
      <c r="D21" s="151" t="s">
        <v>47</v>
      </c>
      <c r="E21" s="64" t="s">
        <v>47</v>
      </c>
      <c r="F21" s="83">
        <v>2.169</v>
      </c>
    </row>
    <row r="22" spans="1:6" ht="33" customHeight="1" x14ac:dyDescent="0.25">
      <c r="A22" s="59">
        <v>7</v>
      </c>
      <c r="B22" s="151" t="s">
        <v>87</v>
      </c>
      <c r="C22" s="151" t="s">
        <v>85</v>
      </c>
      <c r="D22" s="151" t="s">
        <v>47</v>
      </c>
      <c r="E22" s="64" t="s">
        <v>47</v>
      </c>
      <c r="F22" s="83">
        <v>68.572000000000003</v>
      </c>
    </row>
    <row r="23" spans="1:6" ht="27.75" customHeight="1" x14ac:dyDescent="0.25">
      <c r="A23" s="59">
        <v>8</v>
      </c>
      <c r="B23" s="151" t="s">
        <v>88</v>
      </c>
      <c r="C23" s="151" t="s">
        <v>85</v>
      </c>
      <c r="D23" s="151" t="s">
        <v>47</v>
      </c>
      <c r="E23" s="64" t="s">
        <v>47</v>
      </c>
      <c r="F23" s="83">
        <v>88.875</v>
      </c>
    </row>
    <row r="24" spans="1:6" ht="30" customHeight="1" x14ac:dyDescent="0.25">
      <c r="A24" s="59">
        <v>9</v>
      </c>
      <c r="B24" s="151" t="s">
        <v>89</v>
      </c>
      <c r="C24" s="151" t="s">
        <v>90</v>
      </c>
      <c r="D24" s="151" t="s">
        <v>91</v>
      </c>
      <c r="E24" s="64" t="s">
        <v>91</v>
      </c>
      <c r="F24" s="125">
        <v>175325.27100000001</v>
      </c>
    </row>
    <row r="25" spans="1:6" ht="35.25" customHeight="1" x14ac:dyDescent="0.25">
      <c r="A25" s="59">
        <v>10</v>
      </c>
      <c r="B25" s="151" t="s">
        <v>92</v>
      </c>
      <c r="C25" s="151" t="s">
        <v>90</v>
      </c>
      <c r="D25" s="151" t="s">
        <v>91</v>
      </c>
      <c r="E25" s="64" t="s">
        <v>91</v>
      </c>
      <c r="F25" s="125">
        <v>1622.203</v>
      </c>
    </row>
    <row r="26" spans="1:6" ht="34.5" customHeight="1" x14ac:dyDescent="0.25">
      <c r="A26" s="59">
        <v>11</v>
      </c>
      <c r="B26" s="151" t="s">
        <v>93</v>
      </c>
      <c r="C26" s="151" t="s">
        <v>90</v>
      </c>
      <c r="D26" s="151" t="s">
        <v>91</v>
      </c>
      <c r="E26" s="64" t="s">
        <v>91</v>
      </c>
      <c r="F26" s="125">
        <v>49466.273000000001</v>
      </c>
    </row>
    <row r="27" spans="1:6" ht="34.5" customHeight="1" x14ac:dyDescent="0.25">
      <c r="A27" s="59">
        <v>12</v>
      </c>
      <c r="B27" s="151" t="s">
        <v>94</v>
      </c>
      <c r="C27" s="151" t="s">
        <v>90</v>
      </c>
      <c r="D27" s="151" t="s">
        <v>91</v>
      </c>
      <c r="E27" s="64" t="s">
        <v>91</v>
      </c>
      <c r="F27" s="125">
        <v>37714.035000000003</v>
      </c>
    </row>
    <row r="28" spans="1:6" ht="42" customHeight="1" x14ac:dyDescent="0.25">
      <c r="A28" s="59">
        <v>13</v>
      </c>
      <c r="B28" s="151" t="s">
        <v>95</v>
      </c>
      <c r="C28" s="151"/>
      <c r="D28" s="151" t="s">
        <v>78</v>
      </c>
      <c r="E28" s="65" t="s">
        <v>78</v>
      </c>
      <c r="F28" s="68">
        <v>0</v>
      </c>
    </row>
    <row r="30" spans="1:6" ht="31.5" customHeight="1" x14ac:dyDescent="0.25">
      <c r="A30" s="152" t="s">
        <v>124</v>
      </c>
      <c r="B30" s="152"/>
      <c r="C30" s="152"/>
      <c r="D30" s="152"/>
      <c r="E30" s="152"/>
      <c r="F30" s="152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13" sqref="D13"/>
    </sheetView>
  </sheetViews>
  <sheetFormatPr defaultRowHeight="12.75" x14ac:dyDescent="0.2"/>
  <cols>
    <col min="1" max="1" width="86.75" style="46" customWidth="1"/>
    <col min="2" max="3" width="14" style="46" customWidth="1"/>
    <col min="4" max="4" width="13.625" style="46" customWidth="1"/>
    <col min="5" max="16384" width="9" style="46"/>
  </cols>
  <sheetData>
    <row r="1" spans="1:3" ht="47.25" customHeight="1" x14ac:dyDescent="0.2">
      <c r="A1" s="268" t="s">
        <v>192</v>
      </c>
      <c r="B1" s="268"/>
      <c r="C1" s="268"/>
    </row>
    <row r="2" spans="1:3" ht="18" x14ac:dyDescent="0.25">
      <c r="A2" s="47"/>
      <c r="B2" s="47"/>
      <c r="C2" s="47"/>
    </row>
    <row r="3" spans="1:3" ht="22.5" customHeight="1" x14ac:dyDescent="0.2">
      <c r="A3" s="269" t="s">
        <v>321</v>
      </c>
      <c r="B3" s="269"/>
      <c r="C3" s="269"/>
    </row>
    <row r="4" spans="1:3" ht="36" customHeight="1" x14ac:dyDescent="0.2">
      <c r="A4" s="48" t="s">
        <v>12</v>
      </c>
      <c r="B4" s="49" t="s">
        <v>4</v>
      </c>
      <c r="C4" s="48" t="s">
        <v>57</v>
      </c>
    </row>
    <row r="5" spans="1:3" ht="44.25" customHeight="1" x14ac:dyDescent="0.2">
      <c r="A5" s="121" t="s">
        <v>191</v>
      </c>
      <c r="B5" s="49" t="s">
        <v>188</v>
      </c>
      <c r="C5" s="129">
        <f>ROUND((C7+C6+C8)/C9,2)</f>
        <v>2.11</v>
      </c>
    </row>
    <row r="6" spans="1:3" ht="68.25" customHeight="1" x14ac:dyDescent="0.2">
      <c r="A6" s="52" t="s">
        <v>59</v>
      </c>
      <c r="B6" s="51" t="s">
        <v>189</v>
      </c>
      <c r="C6" s="130">
        <v>133686.37</v>
      </c>
    </row>
    <row r="7" spans="1:3" ht="48.75" customHeight="1" x14ac:dyDescent="0.2">
      <c r="A7" s="50" t="s">
        <v>58</v>
      </c>
      <c r="B7" s="51" t="s">
        <v>189</v>
      </c>
      <c r="C7" s="130">
        <v>202219.83</v>
      </c>
    </row>
    <row r="8" spans="1:3" ht="68.25" customHeight="1" x14ac:dyDescent="0.2">
      <c r="A8" s="52" t="s">
        <v>60</v>
      </c>
      <c r="B8" s="51" t="s">
        <v>189</v>
      </c>
      <c r="C8" s="130">
        <v>38233.519999999997</v>
      </c>
    </row>
    <row r="9" spans="1:3" ht="38.25" customHeight="1" x14ac:dyDescent="0.2">
      <c r="A9" s="50" t="s">
        <v>61</v>
      </c>
      <c r="B9" s="51" t="s">
        <v>190</v>
      </c>
      <c r="C9" s="131">
        <v>176947.47400000002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topLeftCell="A16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7" t="s">
        <v>172</v>
      </c>
      <c r="B1" s="167"/>
      <c r="C1" s="167"/>
      <c r="D1" s="167"/>
      <c r="E1" s="167"/>
      <c r="F1" s="76"/>
    </row>
    <row r="2" spans="1:6" ht="39.75" customHeight="1" x14ac:dyDescent="0.25">
      <c r="A2" s="166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октябре 2014 г.</v>
      </c>
      <c r="B2" s="166"/>
      <c r="C2" s="166"/>
      <c r="D2" s="166"/>
      <c r="E2" s="166"/>
      <c r="F2" s="75"/>
    </row>
    <row r="3" spans="1:6" x14ac:dyDescent="0.25">
      <c r="A3" s="45"/>
      <c r="B3" s="45"/>
      <c r="C3" s="45"/>
      <c r="D3" s="45"/>
      <c r="E3" s="45"/>
      <c r="F3" s="45"/>
    </row>
    <row r="4" spans="1:6" x14ac:dyDescent="0.25">
      <c r="A4" s="162" t="s">
        <v>62</v>
      </c>
      <c r="B4" s="162"/>
      <c r="C4" s="162"/>
      <c r="D4" s="162"/>
      <c r="E4" s="162"/>
      <c r="F4" s="162"/>
    </row>
    <row r="5" spans="1:6" ht="33" customHeight="1" x14ac:dyDescent="0.25">
      <c r="A5" s="153" t="s">
        <v>63</v>
      </c>
      <c r="B5" s="153"/>
      <c r="C5" s="153"/>
      <c r="D5" s="153"/>
      <c r="E5" s="153"/>
      <c r="F5" s="102"/>
    </row>
    <row r="6" spans="1:6" x14ac:dyDescent="0.25">
      <c r="A6" s="45"/>
      <c r="B6" s="45"/>
      <c r="C6" s="45"/>
      <c r="D6" s="45"/>
      <c r="E6" s="45"/>
      <c r="F6" s="45"/>
    </row>
    <row r="7" spans="1:6" x14ac:dyDescent="0.25">
      <c r="A7" s="69" t="s">
        <v>104</v>
      </c>
      <c r="B7" s="58"/>
      <c r="C7" s="58"/>
      <c r="D7" s="58"/>
      <c r="E7" s="58"/>
    </row>
    <row r="8" spans="1:6" x14ac:dyDescent="0.25">
      <c r="A8" s="170" t="s">
        <v>112</v>
      </c>
      <c r="B8" s="168" t="s">
        <v>97</v>
      </c>
      <c r="C8" s="168"/>
      <c r="D8" s="168"/>
      <c r="E8" s="168"/>
      <c r="F8" s="77"/>
    </row>
    <row r="9" spans="1:6" x14ac:dyDescent="0.25">
      <c r="A9" s="171"/>
      <c r="B9" s="70" t="s">
        <v>0</v>
      </c>
      <c r="C9" s="70" t="s">
        <v>105</v>
      </c>
      <c r="D9" s="70" t="s">
        <v>106</v>
      </c>
      <c r="E9" s="70" t="s">
        <v>3</v>
      </c>
    </row>
    <row r="10" spans="1:6" x14ac:dyDescent="0.25">
      <c r="A10" s="74" t="s">
        <v>107</v>
      </c>
      <c r="B10" s="71"/>
      <c r="C10" s="71"/>
      <c r="D10" s="71"/>
      <c r="E10" s="71"/>
    </row>
    <row r="11" spans="1:6" x14ac:dyDescent="0.25">
      <c r="A11" s="72" t="s">
        <v>100</v>
      </c>
      <c r="B11" s="73">
        <f>АТС!$B$11+'РСТ РСО-А'!K$6+'Иные услуги '!$C$5+'Расчет сбытовых надбавок'!$D16</f>
        <v>2226.9500000000003</v>
      </c>
      <c r="C11" s="73">
        <f>АТС!$B$11+'РСТ РСО-А'!L$6+'Иные услуги '!$C$5+'Расчет сбытовых надбавок'!$D16</f>
        <v>2749.65</v>
      </c>
      <c r="D11" s="73">
        <f>АТС!$B$11+'РСТ РСО-А'!M$6+'Иные услуги '!$C$5+'Расчет сбытовых надбавок'!$D16</f>
        <v>3047.89</v>
      </c>
      <c r="E11" s="73">
        <f>АТС!$B$11+'РСТ РСО-А'!N$6+'Иные услуги '!$C$5+'Расчет сбытовых надбавок'!$D16</f>
        <v>3772.3300000000004</v>
      </c>
    </row>
    <row r="12" spans="1:6" x14ac:dyDescent="0.25">
      <c r="A12" s="72" t="s">
        <v>101</v>
      </c>
      <c r="B12" s="73">
        <f>АТС!$B$11+'РСТ РСО-А'!K$6+'Иные услуги '!$C$5+'Расчет сбытовых надбавок'!$E16</f>
        <v>2216.3400000000006</v>
      </c>
      <c r="C12" s="73">
        <f>АТС!$B$11+'РСТ РСО-А'!L$6+'Иные услуги '!$C$5+'Расчет сбытовых надбавок'!$E16</f>
        <v>2739.0400000000004</v>
      </c>
      <c r="D12" s="73">
        <f>АТС!$B$11+'РСТ РСО-А'!M$6+'Иные услуги '!$C$5+'Расчет сбытовых надбавок'!$E16</f>
        <v>3037.28</v>
      </c>
      <c r="E12" s="73">
        <f>АТС!$B$11+'РСТ РСО-А'!N$6+'Иные услуги '!$C$5+'Расчет сбытовых надбавок'!$E16</f>
        <v>3761.7200000000007</v>
      </c>
    </row>
    <row r="13" spans="1:6" x14ac:dyDescent="0.25">
      <c r="A13" s="72" t="s">
        <v>102</v>
      </c>
      <c r="B13" s="73">
        <f>АТС!$B$11+'РСТ РСО-А'!K$6+'Иные услуги '!$C$5+'Расчет сбытовых надбавок'!$F16</f>
        <v>2178.0500000000006</v>
      </c>
      <c r="C13" s="73">
        <f>АТС!$B$11+'РСТ РСО-А'!L$6+'Иные услуги '!$C$5+'Расчет сбытовых надбавок'!$F16</f>
        <v>2700.7500000000005</v>
      </c>
      <c r="D13" s="73">
        <f>АТС!$B$11+'РСТ РСО-А'!M$6+'Иные услуги '!$C$5+'Расчет сбытовых надбавок'!$F16</f>
        <v>2998.9900000000002</v>
      </c>
      <c r="E13" s="73">
        <f>АТС!$B$11+'РСТ РСО-А'!N$6+'Иные услуги '!$C$5+'Расчет сбытовых надбавок'!$F16</f>
        <v>3723.4300000000007</v>
      </c>
    </row>
    <row r="14" spans="1:6" x14ac:dyDescent="0.25">
      <c r="A14" s="72" t="s">
        <v>103</v>
      </c>
      <c r="B14" s="73">
        <f>АТС!$B$11+'РСТ РСО-А'!K$6+'Иные услуги '!$C$5+'Расчет сбытовых надбавок'!$G16</f>
        <v>2144.1500000000005</v>
      </c>
      <c r="C14" s="73">
        <f>АТС!$B$11+'РСТ РСО-А'!L$6+'Иные услуги '!$C$5+'Расчет сбытовых надбавок'!$G16</f>
        <v>2666.8500000000004</v>
      </c>
      <c r="D14" s="73">
        <f>АТС!$B$11+'РСТ РСО-А'!M$6+'Иные услуги '!$C$5+'Расчет сбытовых надбавок'!$G16</f>
        <v>2965.09</v>
      </c>
      <c r="E14" s="73">
        <f>АТС!$B$11+'РСТ РСО-А'!N$6+'Иные услуги '!$C$5+'Расчет сбытовых надбавок'!$G16</f>
        <v>3689.5300000000007</v>
      </c>
    </row>
    <row r="15" spans="1:6" x14ac:dyDescent="0.25">
      <c r="A15" s="74" t="s">
        <v>108</v>
      </c>
      <c r="B15" s="71"/>
      <c r="C15" s="71"/>
      <c r="D15" s="71"/>
      <c r="E15" s="71"/>
    </row>
    <row r="16" spans="1:6" x14ac:dyDescent="0.25">
      <c r="A16" s="72" t="s">
        <v>100</v>
      </c>
      <c r="B16" s="73">
        <f>АТС!$B$12+'РСТ РСО-А'!K$6+'Иные услуги '!$C$5+'Расчет сбытовых надбавок'!$D21</f>
        <v>2644.2000000000003</v>
      </c>
      <c r="C16" s="73">
        <f>АТС!$B$12+'РСТ РСО-А'!L$6+'Иные услуги '!$C$5+'Расчет сбытовых надбавок'!$D21</f>
        <v>3166.9</v>
      </c>
      <c r="D16" s="73">
        <f>АТС!$B$12+'РСТ РСО-А'!M$6+'Иные услуги '!$C$5+'Расчет сбытовых надбавок'!$D21</f>
        <v>3465.14</v>
      </c>
      <c r="E16" s="73">
        <f>АТС!$B$12+'РСТ РСО-А'!N$6+'Иные услуги '!$C$5+'Расчет сбытовых надбавок'!$D21</f>
        <v>4189.5800000000008</v>
      </c>
    </row>
    <row r="17" spans="1:5" x14ac:dyDescent="0.25">
      <c r="A17" s="72" t="s">
        <v>101</v>
      </c>
      <c r="B17" s="73">
        <f>АТС!$B$12+'РСТ РСО-А'!K$6+'Иные услуги '!$C$5+'Расчет сбытовых надбавок'!$E21</f>
        <v>2627.3100000000004</v>
      </c>
      <c r="C17" s="73">
        <f>АТС!$B$12+'РСТ РСО-А'!L$6+'Иные услуги '!$C$5+'Расчет сбытовых надбавок'!$E21</f>
        <v>3150.01</v>
      </c>
      <c r="D17" s="73">
        <f>АТС!$B$12+'РСТ РСО-А'!M$6+'Иные услуги '!$C$5+'Расчет сбытовых надбавок'!$E21</f>
        <v>3448.25</v>
      </c>
      <c r="E17" s="73">
        <f>АТС!$B$12+'РСТ РСО-А'!N$6+'Иные услуги '!$C$5+'Расчет сбытовых надбавок'!$E21</f>
        <v>4172.6900000000005</v>
      </c>
    </row>
    <row r="18" spans="1:5" x14ac:dyDescent="0.25">
      <c r="A18" s="72" t="s">
        <v>102</v>
      </c>
      <c r="B18" s="73">
        <f>АТС!$B$12+'РСТ РСО-А'!K$6+'Иные услуги '!$C$5+'Расчет сбытовых надбавок'!$F21</f>
        <v>2566.3600000000006</v>
      </c>
      <c r="C18" s="73">
        <f>АТС!$B$12+'РСТ РСО-А'!L$6+'Иные услуги '!$C$5+'Расчет сбытовых надбавок'!$F21</f>
        <v>3089.0600000000004</v>
      </c>
      <c r="D18" s="73">
        <f>АТС!$B$12+'РСТ РСО-А'!M$6+'Иные услуги '!$C$5+'Расчет сбытовых надбавок'!$F21</f>
        <v>3387.3</v>
      </c>
      <c r="E18" s="73">
        <f>АТС!$B$12+'РСТ РСО-А'!N$6+'Иные услуги '!$C$5+'Расчет сбытовых надбавок'!$F21</f>
        <v>4111.7400000000007</v>
      </c>
    </row>
    <row r="19" spans="1:5" x14ac:dyDescent="0.25">
      <c r="A19" s="72" t="s">
        <v>103</v>
      </c>
      <c r="B19" s="73">
        <f>АТС!$B$12+'РСТ РСО-А'!K$6+'Иные услуги '!$C$5+'Расчет сбытовых надбавок'!$G21</f>
        <v>2512.4100000000003</v>
      </c>
      <c r="C19" s="73">
        <f>АТС!$B$12+'РСТ РСО-А'!L$6+'Иные услуги '!$C$5+'Расчет сбытовых надбавок'!$G21</f>
        <v>3035.11</v>
      </c>
      <c r="D19" s="73">
        <f>АТС!$B$12+'РСТ РСО-А'!M$6+'Иные услуги '!$C$5+'Расчет сбытовых надбавок'!$G21</f>
        <v>3333.35</v>
      </c>
      <c r="E19" s="73">
        <f>АТС!$B$12+'РСТ РСО-А'!N$6+'Иные услуги '!$C$5+'Расчет сбытовых надбавок'!$G21</f>
        <v>4057.7900000000004</v>
      </c>
    </row>
    <row r="20" spans="1:5" x14ac:dyDescent="0.25">
      <c r="A20" s="74" t="s">
        <v>109</v>
      </c>
      <c r="B20" s="71"/>
      <c r="C20" s="71"/>
      <c r="D20" s="71"/>
      <c r="E20" s="71"/>
    </row>
    <row r="21" spans="1:5" x14ac:dyDescent="0.25">
      <c r="A21" s="72" t="s">
        <v>100</v>
      </c>
      <c r="B21" s="73">
        <f>АТС!$B$13+'РСТ РСО-А'!K$6+'Иные услуги '!$C$5+'Расчет сбытовых надбавок'!$D26</f>
        <v>4759.68</v>
      </c>
      <c r="C21" s="73">
        <f>АТС!$B$13+'РСТ РСО-А'!L$6+'Иные услуги '!$C$5+'Расчет сбытовых надбавок'!$D26</f>
        <v>5282.3799999999992</v>
      </c>
      <c r="D21" s="73">
        <f>АТС!$B$13+'РСТ РСО-А'!M$6+'Иные услуги '!$C$5+'Расчет сбытовых надбавок'!$D26</f>
        <v>5580.62</v>
      </c>
      <c r="E21" s="73">
        <f>АТС!$B$13+'РСТ РСО-А'!N$6+'Иные услуги '!$C$5+'Расчет сбытовых надбавок'!$D26</f>
        <v>6305.0599999999995</v>
      </c>
    </row>
    <row r="22" spans="1:5" x14ac:dyDescent="0.25">
      <c r="A22" s="72" t="s">
        <v>101</v>
      </c>
      <c r="B22" s="73">
        <f>АТС!$B$13+'РСТ РСО-А'!K$6+'Иные услуги '!$C$5+'Расчет сбытовых надбавок'!$E26</f>
        <v>4710.95</v>
      </c>
      <c r="C22" s="73">
        <f>АТС!$B$13+'РСТ РСО-А'!L$6+'Иные услуги '!$C$5+'Расчет сбытовых надбавок'!$E26</f>
        <v>5233.6499999999987</v>
      </c>
      <c r="D22" s="73">
        <f>АТС!$B$13+'РСТ РСО-А'!M$6+'Иные услуги '!$C$5+'Расчет сбытовых надбавок'!$E26</f>
        <v>5531.8899999999994</v>
      </c>
      <c r="E22" s="73">
        <f>АТС!$B$13+'РСТ РСО-А'!N$6+'Иные услуги '!$C$5+'Расчет сбытовых надбавок'!$E26</f>
        <v>6256.329999999999</v>
      </c>
    </row>
    <row r="23" spans="1:5" x14ac:dyDescent="0.25">
      <c r="A23" s="72" t="s">
        <v>102</v>
      </c>
      <c r="B23" s="73">
        <f>АТС!$B$13+'РСТ РСО-А'!K$6+'Иные услуги '!$C$5+'Расчет сбытовых надбавок'!$F26</f>
        <v>4535.17</v>
      </c>
      <c r="C23" s="73">
        <f>АТС!$B$13+'РСТ РСО-А'!L$6+'Иные услуги '!$C$5+'Расчет сбытовых надбавок'!$F26</f>
        <v>5057.869999999999</v>
      </c>
      <c r="D23" s="73">
        <f>АТС!$B$13+'РСТ РСО-А'!M$6+'Иные услуги '!$C$5+'Расчет сбытовых надбавок'!$F26</f>
        <v>5356.11</v>
      </c>
      <c r="E23" s="73">
        <f>АТС!$B$13+'РСТ РСО-А'!N$6+'Иные услуги '!$C$5+'Расчет сбытовых надбавок'!$F26</f>
        <v>6080.5499999999993</v>
      </c>
    </row>
    <row r="24" spans="1:5" x14ac:dyDescent="0.25">
      <c r="A24" s="72" t="s">
        <v>103</v>
      </c>
      <c r="B24" s="73">
        <f>АТС!$B$13+'РСТ РСО-А'!K$6+'Иные услуги '!$C$5+'Расчет сбытовых надбавок'!$G26</f>
        <v>4379.55</v>
      </c>
      <c r="C24" s="73">
        <f>АТС!$B$13+'РСТ РСО-А'!L$6+'Иные услуги '!$C$5+'Расчет сбытовых надбавок'!$G26</f>
        <v>4902.2499999999991</v>
      </c>
      <c r="D24" s="73">
        <f>АТС!$B$13+'РСТ РСО-А'!M$6+'Иные услуги '!$C$5+'Расчет сбытовых надбавок'!$G26</f>
        <v>5200.49</v>
      </c>
      <c r="E24" s="73">
        <f>АТС!$B$13+'РСТ РСО-А'!N$6+'Иные услуги '!$C$5+'Расчет сбытовых надбавок'!$G26</f>
        <v>5924.9299999999994</v>
      </c>
    </row>
    <row r="25" spans="1:5" x14ac:dyDescent="0.25">
      <c r="A25" s="169"/>
      <c r="B25" s="169"/>
      <c r="C25" s="169"/>
      <c r="D25" s="169"/>
      <c r="E25" s="169"/>
    </row>
    <row r="26" spans="1:5" x14ac:dyDescent="0.25">
      <c r="A26" s="103" t="s">
        <v>110</v>
      </c>
      <c r="B26" s="58"/>
      <c r="C26" s="58"/>
      <c r="D26" s="58"/>
      <c r="E26" s="58"/>
    </row>
    <row r="27" spans="1:5" x14ac:dyDescent="0.25">
      <c r="A27" s="170" t="s">
        <v>112</v>
      </c>
      <c r="B27" s="168" t="s">
        <v>97</v>
      </c>
      <c r="C27" s="168"/>
      <c r="D27" s="168"/>
      <c r="E27" s="168"/>
    </row>
    <row r="28" spans="1:5" x14ac:dyDescent="0.25">
      <c r="A28" s="171"/>
      <c r="B28" s="70" t="s">
        <v>0</v>
      </c>
      <c r="C28" s="70" t="s">
        <v>105</v>
      </c>
      <c r="D28" s="70" t="s">
        <v>106</v>
      </c>
      <c r="E28" s="70" t="s">
        <v>3</v>
      </c>
    </row>
    <row r="29" spans="1:5" x14ac:dyDescent="0.25">
      <c r="A29" s="74" t="s">
        <v>107</v>
      </c>
      <c r="B29" s="71"/>
      <c r="C29" s="71"/>
      <c r="D29" s="71"/>
      <c r="E29" s="71"/>
    </row>
    <row r="30" spans="1:5" x14ac:dyDescent="0.25">
      <c r="A30" s="72" t="s">
        <v>100</v>
      </c>
      <c r="B30" s="78">
        <f>АТС!$B$15+'РСТ РСО-А'!K$6+'Иные услуги '!$C$5+'Расчет сбытовых надбавок'!$D31</f>
        <v>2226.9500000000003</v>
      </c>
      <c r="C30" s="78">
        <f>АТС!$B$15+'РСТ РСО-А'!L$6+'Иные услуги '!$C$5+'Расчет сбытовых надбавок'!$D31</f>
        <v>2749.65</v>
      </c>
      <c r="D30" s="78">
        <f>АТС!$B$15+'РСТ РСО-А'!M$6+'Иные услуги '!$C$5+'Расчет сбытовых надбавок'!$D31</f>
        <v>3047.89</v>
      </c>
      <c r="E30" s="78">
        <f>АТС!$B$15+'РСТ РСО-А'!N$6+'Иные услуги '!$C$5+'Расчет сбытовых надбавок'!$D31</f>
        <v>3772.3300000000004</v>
      </c>
    </row>
    <row r="31" spans="1:5" x14ac:dyDescent="0.25">
      <c r="A31" s="72" t="s">
        <v>101</v>
      </c>
      <c r="B31" s="78">
        <f>АТС!$B$15+'РСТ РСО-А'!K$6+'Иные услуги '!$C$5+'Расчет сбытовых надбавок'!$E$31</f>
        <v>2216.3400000000006</v>
      </c>
      <c r="C31" s="78">
        <f>АТС!$B$15+'РСТ РСО-А'!L$6+'Иные услуги '!$C$5+'Расчет сбытовых надбавок'!$E$31</f>
        <v>2739.0400000000004</v>
      </c>
      <c r="D31" s="78">
        <f>АТС!$B$15+'РСТ РСО-А'!M$6+'Иные услуги '!$C$5+'Расчет сбытовых надбавок'!$E$31</f>
        <v>3037.28</v>
      </c>
      <c r="E31" s="78">
        <f>АТС!$B$15+'РСТ РСО-А'!N$6+'Иные услуги '!$C$5+'Расчет сбытовых надбавок'!$E$31</f>
        <v>3761.7200000000007</v>
      </c>
    </row>
    <row r="32" spans="1:5" x14ac:dyDescent="0.25">
      <c r="A32" s="72" t="s">
        <v>102</v>
      </c>
      <c r="B32" s="78">
        <f>АТС!$B$15+'РСТ РСО-А'!K$6+'Иные услуги '!$C$5+'Расчет сбытовых надбавок'!$F$31</f>
        <v>2178.0500000000006</v>
      </c>
      <c r="C32" s="78">
        <f>АТС!$B$15+'РСТ РСО-А'!L$6+'Иные услуги '!$C$5+'Расчет сбытовых надбавок'!$F$31</f>
        <v>2700.7500000000005</v>
      </c>
      <c r="D32" s="78">
        <f>АТС!$B$15+'РСТ РСО-А'!M$6+'Иные услуги '!$C$5+'Расчет сбытовых надбавок'!$F$31</f>
        <v>2998.9900000000002</v>
      </c>
      <c r="E32" s="78">
        <f>АТС!$B$15+'РСТ РСО-А'!N$6+'Иные услуги '!$C$5+'Расчет сбытовых надбавок'!$F$31</f>
        <v>3723.4300000000007</v>
      </c>
    </row>
    <row r="33" spans="1:5" x14ac:dyDescent="0.25">
      <c r="A33" s="72" t="s">
        <v>103</v>
      </c>
      <c r="B33" s="78">
        <f>АТС!$B$15+'РСТ РСО-А'!K$6+'Иные услуги '!$C$5+'Расчет сбытовых надбавок'!$G$31</f>
        <v>2144.1500000000005</v>
      </c>
      <c r="C33" s="78">
        <f>АТС!$B$15+'РСТ РСО-А'!L$6+'Иные услуги '!$C$5+'Расчет сбытовых надбавок'!$G$31</f>
        <v>2666.8500000000004</v>
      </c>
      <c r="D33" s="78">
        <f>АТС!$B$15+'РСТ РСО-А'!M$6+'Иные услуги '!$C$5+'Расчет сбытовых надбавок'!$G$31</f>
        <v>2965.09</v>
      </c>
      <c r="E33" s="78">
        <f>АТС!$B$15+'РСТ РСО-А'!N$6+'Иные услуги '!$C$5+'Расчет сбытовых надбавок'!$G$31</f>
        <v>3689.5300000000007</v>
      </c>
    </row>
    <row r="34" spans="1:5" x14ac:dyDescent="0.25">
      <c r="A34" s="74" t="s">
        <v>111</v>
      </c>
      <c r="B34" s="79"/>
      <c r="C34" s="79"/>
      <c r="D34" s="79"/>
      <c r="E34" s="79"/>
    </row>
    <row r="35" spans="1:5" x14ac:dyDescent="0.25">
      <c r="A35" s="72" t="s">
        <v>100</v>
      </c>
      <c r="B35" s="78">
        <f>АТС!$B$16+'РСТ РСО-А'!K$6+'Иные услуги '!$C$5+'Расчет сбытовых надбавок'!$D$36</f>
        <v>3336.36</v>
      </c>
      <c r="C35" s="78">
        <f>АТС!$B$16+'РСТ РСО-А'!L$6+'Иные услуги '!$C$5+'Расчет сбытовых надбавок'!$D$36</f>
        <v>3859.06</v>
      </c>
      <c r="D35" s="78">
        <f>АТС!$B$16+'РСТ РСО-А'!M$6+'Иные услуги '!$C$5+'Расчет сбытовых надбавок'!$D$36</f>
        <v>4157.3</v>
      </c>
      <c r="E35" s="78">
        <f>АТС!$B$16+'РСТ РСО-А'!N$6+'Иные услуги '!$C$5+'Расчет сбытовых надбавок'!$D$36</f>
        <v>4881.74</v>
      </c>
    </row>
    <row r="36" spans="1:5" x14ac:dyDescent="0.25">
      <c r="A36" s="72" t="s">
        <v>101</v>
      </c>
      <c r="B36" s="78">
        <f>АТС!$B$16+'РСТ РСО-А'!K$6+'Иные услуги '!$C$5+'Расчет сбытовых надбавок'!$E$36</f>
        <v>3309.05</v>
      </c>
      <c r="C36" s="78">
        <f>АТС!$B$16+'РСТ РСО-А'!L$6+'Иные услуги '!$C$5+'Расчет сбытовых надбавок'!$E$36</f>
        <v>3831.75</v>
      </c>
      <c r="D36" s="78">
        <f>АТС!$B$16+'РСТ РСО-А'!M$6+'Иные услуги '!$C$5+'Расчет сбытовых надбавок'!$E$36</f>
        <v>4129.9900000000007</v>
      </c>
      <c r="E36" s="78">
        <f>АТС!$B$16+'РСТ РСО-А'!N$6+'Иные услуги '!$C$5+'Расчет сбытовых надбавок'!$E$36</f>
        <v>4854.43</v>
      </c>
    </row>
    <row r="37" spans="1:5" x14ac:dyDescent="0.25">
      <c r="A37" s="72" t="s">
        <v>102</v>
      </c>
      <c r="B37" s="78">
        <f>АТС!$B$16+'РСТ РСО-А'!K$6+'Иные услуги '!$C$5+'Расчет сбытовых надбавок'!$F$36</f>
        <v>3210.53</v>
      </c>
      <c r="C37" s="78">
        <f>АТС!$B$16+'РСТ РСО-А'!L$6+'Иные услуги '!$C$5+'Расчет сбытовых надбавок'!$F$36</f>
        <v>3733.23</v>
      </c>
      <c r="D37" s="78">
        <f>АТС!$B$16+'РСТ РСО-А'!M$6+'Иные услуги '!$C$5+'Расчет сбытовых надбавок'!$F$36</f>
        <v>4031.4700000000003</v>
      </c>
      <c r="E37" s="78">
        <f>АТС!$B$16+'РСТ РСО-А'!N$6+'Иные услуги '!$C$5+'Расчет сбытовых надбавок'!$F$36</f>
        <v>4755.91</v>
      </c>
    </row>
    <row r="38" spans="1:5" x14ac:dyDescent="0.25">
      <c r="A38" s="72" t="s">
        <v>103</v>
      </c>
      <c r="B38" s="78">
        <f>АТС!$B$16+'РСТ РСО-А'!K$6+'Иные услуги '!$C$5+'Расчет сбытовых надбавок'!$G$36</f>
        <v>3123.32</v>
      </c>
      <c r="C38" s="78">
        <f>АТС!$B$16+'РСТ РСО-А'!L$6+'Иные услуги '!$C$5+'Расчет сбытовых надбавок'!$G$36</f>
        <v>3646.02</v>
      </c>
      <c r="D38" s="78">
        <f>АТС!$B$16+'РСТ РСО-А'!M$6+'Иные услуги '!$C$5+'Расчет сбытовых надбавок'!$G$36</f>
        <v>3944.26</v>
      </c>
      <c r="E38" s="78">
        <f>АТС!$B$16+'РСТ РСО-А'!N$6+'Иные услуги '!$C$5+'Расчет сбытовых надбавок'!$G$36</f>
        <v>4668.7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Q5" activePane="bottomRight" state="frozen"/>
      <selection pane="topRight" activeCell="B1" sqref="B1"/>
      <selection pane="bottomLeft" activeCell="A5" sqref="A5"/>
      <selection pane="bottomRight" activeCell="AA598" sqref="AA598:AA600"/>
    </sheetView>
  </sheetViews>
  <sheetFormatPr defaultRowHeight="15" x14ac:dyDescent="0.25"/>
  <cols>
    <col min="1" max="1" width="14.25" style="84" customWidth="1"/>
    <col min="2" max="9" width="12" style="84" customWidth="1"/>
    <col min="10" max="10" width="12.375" style="84" customWidth="1"/>
    <col min="11" max="11" width="12.625" style="84" customWidth="1"/>
    <col min="12" max="12" width="11.75" style="84" customWidth="1"/>
    <col min="13" max="25" width="12" style="84" customWidth="1"/>
    <col min="26" max="26" width="9.5" style="46" bestFit="1" customWidth="1"/>
    <col min="27" max="27" width="11.25" style="46" customWidth="1"/>
    <col min="28" max="16384" width="9" style="46"/>
  </cols>
  <sheetData>
    <row r="1" spans="1:27" s="97" customFormat="1" ht="44.25" customHeight="1" x14ac:dyDescent="0.25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</row>
    <row r="2" spans="1:27" ht="18.75" customHeight="1" x14ac:dyDescent="0.2">
      <c r="A2" s="191" t="s">
        <v>320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113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52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84" t="s">
        <v>126</v>
      </c>
    </row>
    <row r="9" spans="1:27" s="97" customFormat="1" x14ac:dyDescent="0.25">
      <c r="A9" s="95" t="s">
        <v>127</v>
      </c>
      <c r="B9" s="95"/>
      <c r="C9" s="95"/>
      <c r="D9" s="96"/>
      <c r="E9" s="96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7" x14ac:dyDescent="0.25">
      <c r="A10" s="94" t="s">
        <v>156</v>
      </c>
      <c r="B10" s="85"/>
      <c r="C10" s="85"/>
      <c r="D10" s="85"/>
    </row>
    <row r="11" spans="1:27" ht="12.75" customHeight="1" x14ac:dyDescent="0.2">
      <c r="A11" s="184" t="s">
        <v>49</v>
      </c>
      <c r="B11" s="175" t="s">
        <v>128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spans="1:27" ht="12.75" customHeight="1" x14ac:dyDescent="0.2">
      <c r="A12" s="185"/>
      <c r="B12" s="175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spans="1:27" ht="12.75" customHeight="1" x14ac:dyDescent="0.2">
      <c r="A13" s="185"/>
      <c r="B13" s="187" t="s">
        <v>129</v>
      </c>
      <c r="C13" s="173" t="s">
        <v>130</v>
      </c>
      <c r="D13" s="173" t="s">
        <v>131</v>
      </c>
      <c r="E13" s="173" t="s">
        <v>132</v>
      </c>
      <c r="F13" s="173" t="s">
        <v>133</v>
      </c>
      <c r="G13" s="173" t="s">
        <v>134</v>
      </c>
      <c r="H13" s="173" t="s">
        <v>135</v>
      </c>
      <c r="I13" s="173" t="s">
        <v>136</v>
      </c>
      <c r="J13" s="173" t="s">
        <v>137</v>
      </c>
      <c r="K13" s="173" t="s">
        <v>138</v>
      </c>
      <c r="L13" s="173" t="s">
        <v>139</v>
      </c>
      <c r="M13" s="173" t="s">
        <v>140</v>
      </c>
      <c r="N13" s="189" t="s">
        <v>141</v>
      </c>
      <c r="O13" s="173" t="s">
        <v>142</v>
      </c>
      <c r="P13" s="173" t="s">
        <v>143</v>
      </c>
      <c r="Q13" s="173" t="s">
        <v>144</v>
      </c>
      <c r="R13" s="173" t="s">
        <v>145</v>
      </c>
      <c r="S13" s="173" t="s">
        <v>146</v>
      </c>
      <c r="T13" s="173" t="s">
        <v>147</v>
      </c>
      <c r="U13" s="173" t="s">
        <v>148</v>
      </c>
      <c r="V13" s="173" t="s">
        <v>149</v>
      </c>
      <c r="W13" s="173" t="s">
        <v>150</v>
      </c>
      <c r="X13" s="173" t="s">
        <v>151</v>
      </c>
      <c r="Y13" s="173" t="s">
        <v>152</v>
      </c>
      <c r="Z13" s="173" t="s">
        <v>152</v>
      </c>
    </row>
    <row r="14" spans="1:27" ht="11.25" customHeight="1" x14ac:dyDescent="0.2">
      <c r="A14" s="186"/>
      <c r="B14" s="188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90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7" ht="18.75" customHeight="1" x14ac:dyDescent="0.2">
      <c r="A15" s="86">
        <f>АТС!A41</f>
        <v>41913</v>
      </c>
      <c r="B15" s="90">
        <f>VLOOKUP($A15+ROUND((COLUMN()-2)/24,5),АТС!$A$41:$F$785,6)+VLOOKUP($A15+ROUND((COLUMN()-2)/24,5),'Расчет сбытовых надбавок'!$B$43:'Расчет сбытовых надбавок'!$G$787,3)+'Иные услуги '!$C$5+'РСТ РСО-А'!$K$6</f>
        <v>2195.77</v>
      </c>
      <c r="C15" s="133">
        <f>VLOOKUP($A15+ROUND((COLUMN()-2)/24,5),АТС!$A$41:$F$785,6)+VLOOKUP($A15+ROUND((COLUMN()-2)/24,5),'Расчет сбытовых надбавок'!$B$43:'Расчет сбытовых надбавок'!$G$787,3)+'Иные услуги '!$C$5+'РСТ РСО-А'!$K$6</f>
        <v>2189.48</v>
      </c>
      <c r="D15" s="133">
        <f>VLOOKUP($A15+ROUND((COLUMN()-2)/24,5),АТС!$A$41:$F$785,6)+VLOOKUP($A15+ROUND((COLUMN()-2)/24,5),'Расчет сбытовых надбавок'!$B$43:'Расчет сбытовых надбавок'!$G$787,3)+'Иные услуги '!$C$5+'РСТ РСО-А'!$K$6</f>
        <v>2212.9300000000003</v>
      </c>
      <c r="E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2225.3500000000004</v>
      </c>
      <c r="F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2229.63</v>
      </c>
      <c r="G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2209.3200000000002</v>
      </c>
      <c r="H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2183.75</v>
      </c>
      <c r="I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2203.62</v>
      </c>
      <c r="J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2207.2600000000002</v>
      </c>
      <c r="K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2205.0700000000002</v>
      </c>
      <c r="L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2204.87</v>
      </c>
      <c r="M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2204.8900000000003</v>
      </c>
      <c r="N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2196.98</v>
      </c>
      <c r="O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2198.44</v>
      </c>
      <c r="P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2198.92</v>
      </c>
      <c r="Q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2197.46</v>
      </c>
      <c r="R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2196.96</v>
      </c>
      <c r="S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2193.52</v>
      </c>
      <c r="T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2196.19</v>
      </c>
      <c r="U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2235.02</v>
      </c>
      <c r="V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2250.7000000000003</v>
      </c>
      <c r="W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2311.52</v>
      </c>
      <c r="X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2368.52</v>
      </c>
      <c r="Y15" s="105">
        <f>VLOOKUP($A15+ROUND((COLUMN()-2)/24,5),АТС!$A$41:$F$784,6)+VLOOKUP($A15+ROUND((COLUMN()-2)/24,5),'Расчет сбытовых надбавок'!$B$43:'Расчет сбытовых надбавок'!$D$787,3)+'Иные услуги '!$C$5+'РСТ РСО-А'!$K$6</f>
        <v>2257.2600000000002</v>
      </c>
      <c r="Z15" s="145"/>
      <c r="AA15" s="87"/>
    </row>
    <row r="16" spans="1:27" x14ac:dyDescent="0.2">
      <c r="A16" s="86">
        <f>A15+1</f>
        <v>41914</v>
      </c>
      <c r="B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2194.9700000000003</v>
      </c>
      <c r="C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2182.84</v>
      </c>
      <c r="D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2189.6800000000003</v>
      </c>
      <c r="E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2197.1999999999998</v>
      </c>
      <c r="F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2185.9900000000002</v>
      </c>
      <c r="G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2175.75</v>
      </c>
      <c r="H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2188.17</v>
      </c>
      <c r="I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2203.4900000000002</v>
      </c>
      <c r="J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2206.96</v>
      </c>
      <c r="K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2207.81</v>
      </c>
      <c r="L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2209.66</v>
      </c>
      <c r="M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2208.38</v>
      </c>
      <c r="N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2199.9899999999998</v>
      </c>
      <c r="O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2200.1400000000003</v>
      </c>
      <c r="P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2200.17</v>
      </c>
      <c r="Q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2200.11</v>
      </c>
      <c r="R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2181.59</v>
      </c>
      <c r="S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2189.0100000000002</v>
      </c>
      <c r="T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2220.63</v>
      </c>
      <c r="U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2230.71</v>
      </c>
      <c r="V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2266.19</v>
      </c>
      <c r="W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2358.65</v>
      </c>
      <c r="X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2416.2600000000002</v>
      </c>
      <c r="Y16" s="105">
        <f>VLOOKUP($A16+ROUND((COLUMN()-2)/24,5),АТС!$A$41:$F$784,6)+VLOOKUP($A16+ROUND((COLUMN()-2)/24,5),'Расчет сбытовых надбавок'!$B$43:'Расчет сбытовых надбавок'!$D$787,3)+'Иные услуги '!$C$5+'РСТ РСО-А'!$K$6</f>
        <v>2297.1</v>
      </c>
      <c r="Z16" s="145"/>
    </row>
    <row r="17" spans="1:26" x14ac:dyDescent="0.2">
      <c r="A17" s="86">
        <f t="shared" ref="A17:A45" si="0">A16+1</f>
        <v>41915</v>
      </c>
      <c r="B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2195.29</v>
      </c>
      <c r="C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2182.83</v>
      </c>
      <c r="D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2197.08</v>
      </c>
      <c r="E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2208.79</v>
      </c>
      <c r="F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2204.96</v>
      </c>
      <c r="G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2197.25</v>
      </c>
      <c r="H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2194.75</v>
      </c>
      <c r="I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2207.13</v>
      </c>
      <c r="J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2219.5300000000002</v>
      </c>
      <c r="K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2207.17</v>
      </c>
      <c r="L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2207.67</v>
      </c>
      <c r="M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2205.6000000000004</v>
      </c>
      <c r="N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2198.87</v>
      </c>
      <c r="O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2199.0300000000002</v>
      </c>
      <c r="P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2199.08</v>
      </c>
      <c r="Q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2199.16</v>
      </c>
      <c r="R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2181.46</v>
      </c>
      <c r="S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2188.64</v>
      </c>
      <c r="T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2221.0100000000002</v>
      </c>
      <c r="U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2204.1600000000003</v>
      </c>
      <c r="V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2279.71</v>
      </c>
      <c r="W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2342.7200000000003</v>
      </c>
      <c r="X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2400.59</v>
      </c>
      <c r="Y17" s="105">
        <f>VLOOKUP($A17+ROUND((COLUMN()-2)/24,5),АТС!$A$41:$F$784,6)+VLOOKUP($A17+ROUND((COLUMN()-2)/24,5),'Расчет сбытовых надбавок'!$B$43:'Расчет сбытовых надбавок'!$D$787,3)+'Иные услуги '!$C$5+'РСТ РСО-А'!$K$6</f>
        <v>2272.2800000000002</v>
      </c>
      <c r="Z17" s="145"/>
    </row>
    <row r="18" spans="1:26" x14ac:dyDescent="0.2">
      <c r="A18" s="86">
        <f t="shared" si="0"/>
        <v>41916</v>
      </c>
      <c r="B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2228.1800000000003</v>
      </c>
      <c r="C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2183.46</v>
      </c>
      <c r="D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2179.33</v>
      </c>
      <c r="E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2175.48</v>
      </c>
      <c r="F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2183.67</v>
      </c>
      <c r="G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2182.86</v>
      </c>
      <c r="H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2182.16</v>
      </c>
      <c r="I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2182.41</v>
      </c>
      <c r="J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2214.9500000000003</v>
      </c>
      <c r="K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2202.9500000000003</v>
      </c>
      <c r="L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2206.7800000000002</v>
      </c>
      <c r="M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2205.5700000000002</v>
      </c>
      <c r="N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2198.7600000000002</v>
      </c>
      <c r="O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2185.19</v>
      </c>
      <c r="P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2182.9700000000003</v>
      </c>
      <c r="Q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2190.88</v>
      </c>
      <c r="R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2195.0700000000002</v>
      </c>
      <c r="S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2180.7600000000002</v>
      </c>
      <c r="T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2190.4700000000003</v>
      </c>
      <c r="U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2307.77</v>
      </c>
      <c r="V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2350.2800000000002</v>
      </c>
      <c r="W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2299.4300000000003</v>
      </c>
      <c r="X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2203.13</v>
      </c>
      <c r="Y18" s="105">
        <f>VLOOKUP($A18+ROUND((COLUMN()-2)/24,5),АТС!$A$41:$F$784,6)+VLOOKUP($A18+ROUND((COLUMN()-2)/24,5),'Расчет сбытовых надбавок'!$B$43:'Расчет сбытовых надбавок'!$D$787,3)+'Иные услуги '!$C$5+'РСТ РСО-А'!$K$6</f>
        <v>2370.48</v>
      </c>
      <c r="Z18" s="145"/>
    </row>
    <row r="19" spans="1:26" x14ac:dyDescent="0.2">
      <c r="A19" s="86">
        <f t="shared" si="0"/>
        <v>41917</v>
      </c>
      <c r="B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2223.9700000000003</v>
      </c>
      <c r="C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2183.3200000000002</v>
      </c>
      <c r="D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2179.33</v>
      </c>
      <c r="E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2175.5</v>
      </c>
      <c r="F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2183.9</v>
      </c>
      <c r="G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2181.6800000000003</v>
      </c>
      <c r="H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2181.91</v>
      </c>
      <c r="I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2181.33</v>
      </c>
      <c r="J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2213.64</v>
      </c>
      <c r="K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2197.09</v>
      </c>
      <c r="L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2200.0500000000002</v>
      </c>
      <c r="M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2200.87</v>
      </c>
      <c r="N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2195.56</v>
      </c>
      <c r="O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2181.9</v>
      </c>
      <c r="P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2183.38</v>
      </c>
      <c r="Q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2192.23</v>
      </c>
      <c r="R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2196.59</v>
      </c>
      <c r="S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2181.4900000000002</v>
      </c>
      <c r="T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2189.36</v>
      </c>
      <c r="U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2306.5500000000002</v>
      </c>
      <c r="V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2348.5100000000002</v>
      </c>
      <c r="W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2307.42</v>
      </c>
      <c r="X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2205.3900000000003</v>
      </c>
      <c r="Y19" s="105">
        <f>VLOOKUP($A19+ROUND((COLUMN()-2)/24,5),АТС!$A$41:$F$784,6)+VLOOKUP($A19+ROUND((COLUMN()-2)/24,5),'Расчет сбытовых надбавок'!$B$43:'Расчет сбытовых надбавок'!$D$787,3)+'Иные услуги '!$C$5+'РСТ РСО-А'!$K$6</f>
        <v>2347.15</v>
      </c>
      <c r="Z19" s="145"/>
    </row>
    <row r="20" spans="1:26" x14ac:dyDescent="0.2">
      <c r="A20" s="86">
        <f t="shared" si="0"/>
        <v>41918</v>
      </c>
      <c r="B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2188.65</v>
      </c>
      <c r="C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2182.5100000000002</v>
      </c>
      <c r="D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2205.1400000000003</v>
      </c>
      <c r="E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2212.96</v>
      </c>
      <c r="F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2217.0600000000004</v>
      </c>
      <c r="G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2211.16</v>
      </c>
      <c r="H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2187.86</v>
      </c>
      <c r="I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2192.59</v>
      </c>
      <c r="J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2204.4700000000003</v>
      </c>
      <c r="K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2205.61</v>
      </c>
      <c r="L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2206.7600000000002</v>
      </c>
      <c r="M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2198.0100000000002</v>
      </c>
      <c r="N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2261.5500000000002</v>
      </c>
      <c r="O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2234.09</v>
      </c>
      <c r="P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2198.8000000000002</v>
      </c>
      <c r="Q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2198.3200000000002</v>
      </c>
      <c r="R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2198.5500000000002</v>
      </c>
      <c r="S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2198.8000000000002</v>
      </c>
      <c r="T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2197.4700000000003</v>
      </c>
      <c r="U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2346.21</v>
      </c>
      <c r="V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2377.6</v>
      </c>
      <c r="W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2414.9499999999998</v>
      </c>
      <c r="X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2441.16</v>
      </c>
      <c r="Y20" s="105">
        <f>VLOOKUP($A20+ROUND((COLUMN()-2)/24,5),АТС!$A$41:$F$784,6)+VLOOKUP($A20+ROUND((COLUMN()-2)/24,5),'Расчет сбытовых надбавок'!$B$43:'Расчет сбытовых надбавок'!$D$787,3)+'Иные услуги '!$C$5+'РСТ РСО-А'!$K$6</f>
        <v>2303</v>
      </c>
      <c r="Z20" s="145"/>
    </row>
    <row r="21" spans="1:26" x14ac:dyDescent="0.2">
      <c r="A21" s="86">
        <f t="shared" si="0"/>
        <v>41919</v>
      </c>
      <c r="B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2186.33</v>
      </c>
      <c r="C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2182.54</v>
      </c>
      <c r="D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2205.2800000000002</v>
      </c>
      <c r="E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2213.1800000000003</v>
      </c>
      <c r="F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2217.25</v>
      </c>
      <c r="G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2210.85</v>
      </c>
      <c r="H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2186.46</v>
      </c>
      <c r="I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2193.7400000000002</v>
      </c>
      <c r="J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2201.12</v>
      </c>
      <c r="K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2201.71</v>
      </c>
      <c r="L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2202.14</v>
      </c>
      <c r="M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2195.08</v>
      </c>
      <c r="N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2255.04</v>
      </c>
      <c r="O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2229.37</v>
      </c>
      <c r="P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2195.7200000000003</v>
      </c>
      <c r="Q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2195.2399999999998</v>
      </c>
      <c r="R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2195.04</v>
      </c>
      <c r="S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2192.0100000000002</v>
      </c>
      <c r="T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2192.6</v>
      </c>
      <c r="U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2320.9900000000002</v>
      </c>
      <c r="V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2338.11</v>
      </c>
      <c r="W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2382.46</v>
      </c>
      <c r="X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2429.71</v>
      </c>
      <c r="Y21" s="105">
        <f>VLOOKUP($A21+ROUND((COLUMN()-2)/24,5),АТС!$A$41:$F$784,6)+VLOOKUP($A21+ROUND((COLUMN()-2)/24,5),'Расчет сбытовых надбавок'!$B$43:'Расчет сбытовых надбавок'!$D$787,3)+'Иные услуги '!$C$5+'РСТ РСО-А'!$K$6</f>
        <v>2301.48</v>
      </c>
      <c r="Z21" s="145"/>
    </row>
    <row r="22" spans="1:26" x14ac:dyDescent="0.2">
      <c r="A22" s="86">
        <f t="shared" si="0"/>
        <v>41920</v>
      </c>
      <c r="B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2187.04</v>
      </c>
      <c r="C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2182.7000000000003</v>
      </c>
      <c r="D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2197.62</v>
      </c>
      <c r="E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2205.33</v>
      </c>
      <c r="F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2205.3900000000003</v>
      </c>
      <c r="G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2206.62</v>
      </c>
      <c r="H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2186.2400000000002</v>
      </c>
      <c r="I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2187.94</v>
      </c>
      <c r="J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2201.0100000000002</v>
      </c>
      <c r="K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2201.79</v>
      </c>
      <c r="L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2202.3000000000002</v>
      </c>
      <c r="M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2202.2400000000002</v>
      </c>
      <c r="N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2280.1999999999998</v>
      </c>
      <c r="O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2280.6400000000003</v>
      </c>
      <c r="P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2292.8900000000003</v>
      </c>
      <c r="Q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2291.98</v>
      </c>
      <c r="R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2306.3000000000002</v>
      </c>
      <c r="S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2311.4300000000003</v>
      </c>
      <c r="T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2294.7800000000002</v>
      </c>
      <c r="U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2385.02</v>
      </c>
      <c r="V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2373.06</v>
      </c>
      <c r="W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2417.4</v>
      </c>
      <c r="X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2459.66</v>
      </c>
      <c r="Y22" s="105">
        <f>VLOOKUP($A22+ROUND((COLUMN()-2)/24,5),АТС!$A$41:$F$784,6)+VLOOKUP($A22+ROUND((COLUMN()-2)/24,5),'Расчет сбытовых надбавок'!$B$43:'Расчет сбытовых надбавок'!$D$787,3)+'Иные услуги '!$C$5+'РСТ РСО-А'!$K$6</f>
        <v>2323.67</v>
      </c>
      <c r="Z22" s="145"/>
    </row>
    <row r="23" spans="1:26" x14ac:dyDescent="0.2">
      <c r="A23" s="86">
        <f t="shared" si="0"/>
        <v>41921</v>
      </c>
      <c r="B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2186.88</v>
      </c>
      <c r="C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2181.29</v>
      </c>
      <c r="D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2178.2800000000002</v>
      </c>
      <c r="E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2178.08</v>
      </c>
      <c r="F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2175.3900000000003</v>
      </c>
      <c r="G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2180.94</v>
      </c>
      <c r="H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2187.21</v>
      </c>
      <c r="I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2187.5</v>
      </c>
      <c r="J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2201.61</v>
      </c>
      <c r="K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2237.42</v>
      </c>
      <c r="L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2303.9</v>
      </c>
      <c r="M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2291.89</v>
      </c>
      <c r="N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2351.48</v>
      </c>
      <c r="O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2345.5</v>
      </c>
      <c r="P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2363.0500000000002</v>
      </c>
      <c r="Q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2358.37</v>
      </c>
      <c r="R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2356.44</v>
      </c>
      <c r="S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2329.7600000000002</v>
      </c>
      <c r="T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2286.08</v>
      </c>
      <c r="U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2392.0300000000002</v>
      </c>
      <c r="V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2398.7600000000002</v>
      </c>
      <c r="W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2444.06</v>
      </c>
      <c r="X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2491.1999999999998</v>
      </c>
      <c r="Y23" s="105">
        <f>VLOOKUP($A23+ROUND((COLUMN()-2)/24,5),АТС!$A$41:$F$784,6)+VLOOKUP($A23+ROUND((COLUMN()-2)/24,5),'Расчет сбытовых надбавок'!$B$43:'Расчет сбытовых надбавок'!$D$787,3)+'Иные услуги '!$C$5+'РСТ РСО-А'!$K$6</f>
        <v>2351.5300000000002</v>
      </c>
      <c r="Z23" s="145"/>
    </row>
    <row r="24" spans="1:26" x14ac:dyDescent="0.2">
      <c r="A24" s="86">
        <f t="shared" si="0"/>
        <v>41922</v>
      </c>
      <c r="B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2193.7200000000003</v>
      </c>
      <c r="C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2182.52</v>
      </c>
      <c r="D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2179.0100000000002</v>
      </c>
      <c r="E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2179.5500000000002</v>
      </c>
      <c r="F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2175.44</v>
      </c>
      <c r="G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2182.8200000000002</v>
      </c>
      <c r="H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2189.13</v>
      </c>
      <c r="I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2188.81</v>
      </c>
      <c r="J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2202.44</v>
      </c>
      <c r="K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2202.2000000000003</v>
      </c>
      <c r="L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2202.6999999999998</v>
      </c>
      <c r="M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2203.52</v>
      </c>
      <c r="N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2316.2400000000002</v>
      </c>
      <c r="O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2315.9899999999998</v>
      </c>
      <c r="P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2316.38</v>
      </c>
      <c r="Q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2316.33</v>
      </c>
      <c r="R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2320.8200000000002</v>
      </c>
      <c r="S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2333.4499999999998</v>
      </c>
      <c r="T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2294.27</v>
      </c>
      <c r="U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2393.6</v>
      </c>
      <c r="V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2380.9</v>
      </c>
      <c r="W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2470.75</v>
      </c>
      <c r="X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2510.37</v>
      </c>
      <c r="Y24" s="105">
        <f>VLOOKUP($A24+ROUND((COLUMN()-2)/24,5),АТС!$A$41:$F$784,6)+VLOOKUP($A24+ROUND((COLUMN()-2)/24,5),'Расчет сбытовых надбавок'!$B$43:'Расчет сбытовых надбавок'!$D$787,3)+'Иные услуги '!$C$5+'РСТ РСО-А'!$K$6</f>
        <v>2387.2800000000002</v>
      </c>
      <c r="Z24" s="145"/>
    </row>
    <row r="25" spans="1:26" x14ac:dyDescent="0.2">
      <c r="A25" s="86">
        <f t="shared" si="0"/>
        <v>41923</v>
      </c>
      <c r="B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2238.71</v>
      </c>
      <c r="C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2180.84</v>
      </c>
      <c r="D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2180.4300000000003</v>
      </c>
      <c r="E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2179.79</v>
      </c>
      <c r="F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2179.5700000000002</v>
      </c>
      <c r="G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2180.3200000000002</v>
      </c>
      <c r="H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2179.6400000000003</v>
      </c>
      <c r="I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2179.42</v>
      </c>
      <c r="J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2189.8200000000002</v>
      </c>
      <c r="K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2193.62</v>
      </c>
      <c r="L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2194.2200000000003</v>
      </c>
      <c r="M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2195.25</v>
      </c>
      <c r="N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2195.34</v>
      </c>
      <c r="O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2195.5500000000002</v>
      </c>
      <c r="P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2195.87</v>
      </c>
      <c r="Q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2195.33</v>
      </c>
      <c r="R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2194.7200000000003</v>
      </c>
      <c r="S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2192.0600000000004</v>
      </c>
      <c r="T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2323.9</v>
      </c>
      <c r="U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2487.3200000000002</v>
      </c>
      <c r="V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2460.15</v>
      </c>
      <c r="W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2433.5300000000002</v>
      </c>
      <c r="X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2330.63</v>
      </c>
      <c r="Y25" s="105">
        <f>VLOOKUP($A25+ROUND((COLUMN()-2)/24,5),АТС!$A$41:$F$784,6)+VLOOKUP($A25+ROUND((COLUMN()-2)/24,5),'Расчет сбытовых надбавок'!$B$43:'Расчет сбытовых надбавок'!$D$787,3)+'Иные услуги '!$C$5+'РСТ РСО-А'!$K$6</f>
        <v>2390.34</v>
      </c>
      <c r="Z25" s="145"/>
    </row>
    <row r="26" spans="1:26" x14ac:dyDescent="0.2">
      <c r="A26" s="86">
        <f t="shared" si="0"/>
        <v>41924</v>
      </c>
      <c r="B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2288.44</v>
      </c>
      <c r="C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2183.6000000000004</v>
      </c>
      <c r="D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2183.46</v>
      </c>
      <c r="E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2183.4900000000002</v>
      </c>
      <c r="F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2183.6000000000004</v>
      </c>
      <c r="G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2181.3500000000004</v>
      </c>
      <c r="H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2181.41</v>
      </c>
      <c r="I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2182.2400000000002</v>
      </c>
      <c r="J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2190.3200000000002</v>
      </c>
      <c r="K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2193.37</v>
      </c>
      <c r="L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2195.85</v>
      </c>
      <c r="M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2196.58</v>
      </c>
      <c r="N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2196.8100000000004</v>
      </c>
      <c r="O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2196.06</v>
      </c>
      <c r="P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2196.61</v>
      </c>
      <c r="Q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2196.42</v>
      </c>
      <c r="R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2197.13</v>
      </c>
      <c r="S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2197.52</v>
      </c>
      <c r="T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2300.52</v>
      </c>
      <c r="U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2469.15</v>
      </c>
      <c r="V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2454.67</v>
      </c>
      <c r="W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2419.29</v>
      </c>
      <c r="X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2314.84</v>
      </c>
      <c r="Y26" s="105">
        <f>VLOOKUP($A26+ROUND((COLUMN()-2)/24,5),АТС!$A$41:$F$784,6)+VLOOKUP($A26+ROUND((COLUMN()-2)/24,5),'Расчет сбытовых надбавок'!$B$43:'Расчет сбытовых надбавок'!$D$787,3)+'Иные услуги '!$C$5+'РСТ РСО-А'!$K$6</f>
        <v>2391.5</v>
      </c>
      <c r="Z26" s="145"/>
    </row>
    <row r="27" spans="1:26" x14ac:dyDescent="0.2">
      <c r="A27" s="86">
        <f t="shared" si="0"/>
        <v>41925</v>
      </c>
      <c r="B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2196.2200000000003</v>
      </c>
      <c r="C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2189.75</v>
      </c>
      <c r="D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2183.56</v>
      </c>
      <c r="E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2180.02</v>
      </c>
      <c r="F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2176.94</v>
      </c>
      <c r="G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2183.2400000000002</v>
      </c>
      <c r="H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2189.6999999999998</v>
      </c>
      <c r="I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2191.3000000000002</v>
      </c>
      <c r="J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2205.8000000000002</v>
      </c>
      <c r="K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2205.6400000000003</v>
      </c>
      <c r="L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2205.9899999999998</v>
      </c>
      <c r="M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2206.6800000000003</v>
      </c>
      <c r="N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2292.42</v>
      </c>
      <c r="O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2298.84</v>
      </c>
      <c r="P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2304.6600000000003</v>
      </c>
      <c r="Q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2313.31</v>
      </c>
      <c r="R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2315.15</v>
      </c>
      <c r="S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2327.12</v>
      </c>
      <c r="T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2311.21</v>
      </c>
      <c r="U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2413.4700000000003</v>
      </c>
      <c r="V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2427.37</v>
      </c>
      <c r="W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2450.17</v>
      </c>
      <c r="X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2493.58</v>
      </c>
      <c r="Y27" s="105">
        <f>VLOOKUP($A27+ROUND((COLUMN()-2)/24,5),АТС!$A$41:$F$784,6)+VLOOKUP($A27+ROUND((COLUMN()-2)/24,5),'Расчет сбытовых надбавок'!$B$43:'Расчет сбытовых надбавок'!$D$787,3)+'Иные услуги '!$C$5+'РСТ РСО-А'!$K$6</f>
        <v>2364.4</v>
      </c>
      <c r="Z27" s="145"/>
    </row>
    <row r="28" spans="1:26" x14ac:dyDescent="0.2">
      <c r="A28" s="86">
        <f t="shared" si="0"/>
        <v>41926</v>
      </c>
      <c r="B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2186.4499999999998</v>
      </c>
      <c r="C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2181.75</v>
      </c>
      <c r="D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2178.7800000000002</v>
      </c>
      <c r="E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2178.65</v>
      </c>
      <c r="F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2175.7400000000002</v>
      </c>
      <c r="G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2183.06</v>
      </c>
      <c r="H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2188.67</v>
      </c>
      <c r="I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2189.85</v>
      </c>
      <c r="J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2206.5300000000002</v>
      </c>
      <c r="K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2205.75</v>
      </c>
      <c r="L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2205.86</v>
      </c>
      <c r="M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2191.63</v>
      </c>
      <c r="N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2205.84</v>
      </c>
      <c r="O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2205.9499999999998</v>
      </c>
      <c r="P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2205.73</v>
      </c>
      <c r="Q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2203.8900000000003</v>
      </c>
      <c r="R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2203.86</v>
      </c>
      <c r="S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2202.6800000000003</v>
      </c>
      <c r="T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2218.38</v>
      </c>
      <c r="U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2392.46</v>
      </c>
      <c r="V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2416.3200000000002</v>
      </c>
      <c r="W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2459.0100000000002</v>
      </c>
      <c r="X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2497.7200000000003</v>
      </c>
      <c r="Y28" s="105">
        <f>VLOOKUP($A28+ROUND((COLUMN()-2)/24,5),АТС!$A$41:$F$784,6)+VLOOKUP($A28+ROUND((COLUMN()-2)/24,5),'Расчет сбытовых надбавок'!$B$43:'Расчет сбытовых надбавок'!$D$787,3)+'Иные услуги '!$C$5+'РСТ РСО-А'!$K$6</f>
        <v>2373.4900000000002</v>
      </c>
      <c r="Z28" s="145"/>
    </row>
    <row r="29" spans="1:26" x14ac:dyDescent="0.2">
      <c r="A29" s="86">
        <f t="shared" si="0"/>
        <v>41927</v>
      </c>
      <c r="B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2196.2800000000002</v>
      </c>
      <c r="C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2183.63</v>
      </c>
      <c r="D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2196.87</v>
      </c>
      <c r="E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2196.9300000000003</v>
      </c>
      <c r="F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2196.8500000000004</v>
      </c>
      <c r="G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2196.88</v>
      </c>
      <c r="H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2180.98</v>
      </c>
      <c r="I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2178.19</v>
      </c>
      <c r="J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2184.62</v>
      </c>
      <c r="K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2207.4499999999998</v>
      </c>
      <c r="L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2207.96</v>
      </c>
      <c r="M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2189.31</v>
      </c>
      <c r="N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2208.29</v>
      </c>
      <c r="O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2211.56</v>
      </c>
      <c r="P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2208.61</v>
      </c>
      <c r="Q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2208.75</v>
      </c>
      <c r="R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2208.59</v>
      </c>
      <c r="S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2206.59</v>
      </c>
      <c r="T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2208.38</v>
      </c>
      <c r="U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2322.38</v>
      </c>
      <c r="V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2336.3200000000002</v>
      </c>
      <c r="W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2405.0500000000002</v>
      </c>
      <c r="X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2465.17</v>
      </c>
      <c r="Y29" s="105">
        <f>VLOOKUP($A29+ROUND((COLUMN()-2)/24,5),АТС!$A$41:$F$784,6)+VLOOKUP($A29+ROUND((COLUMN()-2)/24,5),'Расчет сбытовых надбавок'!$B$43:'Расчет сбытовых надбавок'!$D$787,3)+'Иные услуги '!$C$5+'РСТ РСО-А'!$K$6</f>
        <v>2333.52</v>
      </c>
      <c r="Z29" s="145"/>
    </row>
    <row r="30" spans="1:26" x14ac:dyDescent="0.2">
      <c r="A30" s="86">
        <f t="shared" si="0"/>
        <v>41928</v>
      </c>
      <c r="B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2202.3500000000004</v>
      </c>
      <c r="C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2189.67</v>
      </c>
      <c r="D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2196.8100000000004</v>
      </c>
      <c r="E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2200.8000000000002</v>
      </c>
      <c r="F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2204.7800000000002</v>
      </c>
      <c r="G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2205.38</v>
      </c>
      <c r="H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2175.86</v>
      </c>
      <c r="I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2192.1000000000004</v>
      </c>
      <c r="J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2186.71</v>
      </c>
      <c r="K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2191.9900000000002</v>
      </c>
      <c r="L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2192.7000000000003</v>
      </c>
      <c r="M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2181.69</v>
      </c>
      <c r="N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2209.35</v>
      </c>
      <c r="O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2196.3200000000002</v>
      </c>
      <c r="P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2180.83</v>
      </c>
      <c r="Q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2176.7800000000002</v>
      </c>
      <c r="R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2180.35</v>
      </c>
      <c r="S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2194.2800000000002</v>
      </c>
      <c r="T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2204.2200000000003</v>
      </c>
      <c r="U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2347.6999999999998</v>
      </c>
      <c r="V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2334</v>
      </c>
      <c r="W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2386.5500000000002</v>
      </c>
      <c r="X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2441.59</v>
      </c>
      <c r="Y30" s="105">
        <f>VLOOKUP($A30+ROUND((COLUMN()-2)/24,5),АТС!$A$41:$F$784,6)+VLOOKUP($A30+ROUND((COLUMN()-2)/24,5),'Расчет сбытовых надбавок'!$B$43:'Расчет сбытовых надбавок'!$D$787,3)+'Иные услуги '!$C$5+'РСТ РСО-А'!$K$6</f>
        <v>2346.58</v>
      </c>
      <c r="Z30" s="145"/>
    </row>
    <row r="31" spans="1:26" x14ac:dyDescent="0.2">
      <c r="A31" s="86">
        <f t="shared" si="0"/>
        <v>41929</v>
      </c>
      <c r="B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2190.5100000000002</v>
      </c>
      <c r="C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2189.8000000000002</v>
      </c>
      <c r="D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2189.63</v>
      </c>
      <c r="E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2189.79</v>
      </c>
      <c r="F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2189.6999999999998</v>
      </c>
      <c r="G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2190.38</v>
      </c>
      <c r="H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2176.2400000000002</v>
      </c>
      <c r="I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2195.9900000000002</v>
      </c>
      <c r="J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2202.83</v>
      </c>
      <c r="K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2182.84</v>
      </c>
      <c r="L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2183.73</v>
      </c>
      <c r="M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2178.16</v>
      </c>
      <c r="N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2205.11</v>
      </c>
      <c r="O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2205.3200000000002</v>
      </c>
      <c r="P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2206.38</v>
      </c>
      <c r="Q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2205.35</v>
      </c>
      <c r="R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2205.19</v>
      </c>
      <c r="S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2203.16</v>
      </c>
      <c r="T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2204.21</v>
      </c>
      <c r="U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2306.02</v>
      </c>
      <c r="V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2322.23</v>
      </c>
      <c r="W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2367.1400000000003</v>
      </c>
      <c r="X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2445.73</v>
      </c>
      <c r="Y31" s="105">
        <f>VLOOKUP($A31+ROUND((COLUMN()-2)/24,5),АТС!$A$41:$F$784,6)+VLOOKUP($A31+ROUND((COLUMN()-2)/24,5),'Расчет сбытовых надбавок'!$B$43:'Расчет сбытовых надбавок'!$D$787,3)+'Иные услуги '!$C$5+'РСТ РСО-А'!$K$6</f>
        <v>2309.2600000000002</v>
      </c>
      <c r="Z31" s="145"/>
    </row>
    <row r="32" spans="1:26" x14ac:dyDescent="0.2">
      <c r="A32" s="86">
        <f t="shared" si="0"/>
        <v>41930</v>
      </c>
      <c r="B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2234.86</v>
      </c>
      <c r="C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2186.59</v>
      </c>
      <c r="D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2185.5100000000002</v>
      </c>
      <c r="E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2183.92</v>
      </c>
      <c r="F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2183.7399999999998</v>
      </c>
      <c r="G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2184.4899999999998</v>
      </c>
      <c r="H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2184.87</v>
      </c>
      <c r="I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2187.0500000000002</v>
      </c>
      <c r="J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2203.5700000000002</v>
      </c>
      <c r="K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2206.1</v>
      </c>
      <c r="L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2206.46</v>
      </c>
      <c r="M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2206.58</v>
      </c>
      <c r="N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2207.5</v>
      </c>
      <c r="O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2208.37</v>
      </c>
      <c r="P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2208.15</v>
      </c>
      <c r="Q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2208.3000000000002</v>
      </c>
      <c r="R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2207.56</v>
      </c>
      <c r="S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2205.87</v>
      </c>
      <c r="T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2199.66</v>
      </c>
      <c r="U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2361.58</v>
      </c>
      <c r="V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2359.0300000000002</v>
      </c>
      <c r="W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2329.0700000000002</v>
      </c>
      <c r="X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2214.7200000000003</v>
      </c>
      <c r="Y32" s="105">
        <f>VLOOKUP($A32+ROUND((COLUMN()-2)/24,5),АТС!$A$41:$F$784,6)+VLOOKUP($A32+ROUND((COLUMN()-2)/24,5),'Расчет сбытовых надбавок'!$B$43:'Расчет сбытовых надбавок'!$D$787,3)+'Иные услуги '!$C$5+'РСТ РСО-А'!$K$6</f>
        <v>2355.0300000000002</v>
      </c>
      <c r="Z32" s="145"/>
    </row>
    <row r="33" spans="1:26" x14ac:dyDescent="0.2">
      <c r="A33" s="86">
        <f t="shared" si="0"/>
        <v>41931</v>
      </c>
      <c r="B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2254.52</v>
      </c>
      <c r="C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2199.09</v>
      </c>
      <c r="D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2192.79</v>
      </c>
      <c r="E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2186.8900000000003</v>
      </c>
      <c r="F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2197.2399999999998</v>
      </c>
      <c r="G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2197.25</v>
      </c>
      <c r="H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2196.2200000000003</v>
      </c>
      <c r="I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2198.3200000000002</v>
      </c>
      <c r="J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2206.2600000000002</v>
      </c>
      <c r="K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2212.0700000000002</v>
      </c>
      <c r="L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2211.77</v>
      </c>
      <c r="M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2212.63</v>
      </c>
      <c r="N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2212.67</v>
      </c>
      <c r="O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2205.87</v>
      </c>
      <c r="P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2205.4900000000002</v>
      </c>
      <c r="Q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2205.3200000000002</v>
      </c>
      <c r="R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2204.91</v>
      </c>
      <c r="S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2203.94</v>
      </c>
      <c r="T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2198.79</v>
      </c>
      <c r="U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2559.46</v>
      </c>
      <c r="V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2540.7800000000002</v>
      </c>
      <c r="W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2537.1800000000003</v>
      </c>
      <c r="X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2428.3900000000003</v>
      </c>
      <c r="Y33" s="105">
        <f>VLOOKUP($A33+ROUND((COLUMN()-2)/24,5),АТС!$A$41:$F$784,6)+VLOOKUP($A33+ROUND((COLUMN()-2)/24,5),'Расчет сбытовых надбавок'!$B$43:'Расчет сбытовых надбавок'!$D$787,3)+'Иные услуги '!$C$5+'РСТ РСО-А'!$K$6</f>
        <v>2470.4700000000003</v>
      </c>
      <c r="Z33" s="145"/>
    </row>
    <row r="34" spans="1:26" x14ac:dyDescent="0.2">
      <c r="A34" s="86">
        <f t="shared" si="0"/>
        <v>41932</v>
      </c>
      <c r="B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2196.77</v>
      </c>
      <c r="C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2183.62</v>
      </c>
      <c r="D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2184.37</v>
      </c>
      <c r="E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2180.38</v>
      </c>
      <c r="F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2180.75</v>
      </c>
      <c r="G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2183.6000000000004</v>
      </c>
      <c r="H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2203.7200000000003</v>
      </c>
      <c r="I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2193.04</v>
      </c>
      <c r="J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2206.69</v>
      </c>
      <c r="K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2206.29</v>
      </c>
      <c r="L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2206.27</v>
      </c>
      <c r="M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2207.4900000000002</v>
      </c>
      <c r="N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2235.7399999999998</v>
      </c>
      <c r="O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2236.16</v>
      </c>
      <c r="P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2234.88</v>
      </c>
      <c r="Q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2233.21</v>
      </c>
      <c r="R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2243.98</v>
      </c>
      <c r="S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2266.02</v>
      </c>
      <c r="T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2290.4900000000002</v>
      </c>
      <c r="U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2396.16</v>
      </c>
      <c r="V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2405.65</v>
      </c>
      <c r="W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2451.9300000000003</v>
      </c>
      <c r="X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2522.4</v>
      </c>
      <c r="Y34" s="105">
        <f>VLOOKUP($A34+ROUND((COLUMN()-2)/24,5),АТС!$A$41:$F$784,6)+VLOOKUP($A34+ROUND((COLUMN()-2)/24,5),'Расчет сбытовых надбавок'!$B$43:'Расчет сбытовых надбавок'!$D$787,3)+'Иные услуги '!$C$5+'РСТ РСО-А'!$K$6</f>
        <v>2391.11</v>
      </c>
      <c r="Z34" s="145"/>
    </row>
    <row r="35" spans="1:26" x14ac:dyDescent="0.2">
      <c r="A35" s="86">
        <f t="shared" si="0"/>
        <v>41933</v>
      </c>
      <c r="B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2195.4700000000003</v>
      </c>
      <c r="C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2182.41</v>
      </c>
      <c r="D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2189.9300000000003</v>
      </c>
      <c r="E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2190.0500000000002</v>
      </c>
      <c r="F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2190.0600000000004</v>
      </c>
      <c r="G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2190.3900000000003</v>
      </c>
      <c r="H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2185.23</v>
      </c>
      <c r="I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2188.8900000000003</v>
      </c>
      <c r="J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2203.35</v>
      </c>
      <c r="K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2202.62</v>
      </c>
      <c r="L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2203.23</v>
      </c>
      <c r="M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2204.84</v>
      </c>
      <c r="N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2203.66</v>
      </c>
      <c r="O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2203.77</v>
      </c>
      <c r="P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2203.52</v>
      </c>
      <c r="Q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2203.61</v>
      </c>
      <c r="R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2203.19</v>
      </c>
      <c r="S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2201.8200000000002</v>
      </c>
      <c r="T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2301.42</v>
      </c>
      <c r="U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2345.7200000000003</v>
      </c>
      <c r="V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2354.0700000000002</v>
      </c>
      <c r="W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2399.13</v>
      </c>
      <c r="X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2452.7000000000003</v>
      </c>
      <c r="Y35" s="105">
        <f>VLOOKUP($A35+ROUND((COLUMN()-2)/24,5),АТС!$A$41:$F$784,6)+VLOOKUP($A35+ROUND((COLUMN()-2)/24,5),'Расчет сбытовых надбавок'!$B$43:'Расчет сбытовых надбавок'!$D$787,3)+'Иные услуги '!$C$5+'РСТ РСО-А'!$K$6</f>
        <v>2328.1</v>
      </c>
      <c r="Z35" s="145"/>
    </row>
    <row r="36" spans="1:26" x14ac:dyDescent="0.2">
      <c r="A36" s="86">
        <f t="shared" si="0"/>
        <v>41934</v>
      </c>
      <c r="B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2193.4700000000003</v>
      </c>
      <c r="C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2175.5700000000002</v>
      </c>
      <c r="D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2182.77</v>
      </c>
      <c r="E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2190.33</v>
      </c>
      <c r="F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2190.5</v>
      </c>
      <c r="G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2179.69</v>
      </c>
      <c r="H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2185.16</v>
      </c>
      <c r="I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2181.83</v>
      </c>
      <c r="J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2202.38</v>
      </c>
      <c r="K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2203.67</v>
      </c>
      <c r="L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2204.19</v>
      </c>
      <c r="M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2204.67</v>
      </c>
      <c r="N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2204.62</v>
      </c>
      <c r="O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2203.25</v>
      </c>
      <c r="P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2202.6400000000003</v>
      </c>
      <c r="Q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2202.6</v>
      </c>
      <c r="R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2202.8000000000002</v>
      </c>
      <c r="S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2201.61</v>
      </c>
      <c r="T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2195.7400000000002</v>
      </c>
      <c r="U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2275</v>
      </c>
      <c r="V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2286.6400000000003</v>
      </c>
      <c r="W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2371.41</v>
      </c>
      <c r="X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2442.39</v>
      </c>
      <c r="Y36" s="105">
        <f>VLOOKUP($A36+ROUND((COLUMN()-2)/24,5),АТС!$A$41:$F$784,6)+VLOOKUP($A36+ROUND((COLUMN()-2)/24,5),'Расчет сбытовых надбавок'!$B$43:'Расчет сбытовых надбавок'!$D$787,3)+'Иные услуги '!$C$5+'РСТ РСО-А'!$K$6</f>
        <v>2326.21</v>
      </c>
      <c r="Z36" s="145"/>
    </row>
    <row r="37" spans="1:26" x14ac:dyDescent="0.2">
      <c r="A37" s="86">
        <f t="shared" si="0"/>
        <v>41935</v>
      </c>
      <c r="B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2194.11</v>
      </c>
      <c r="C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2186.9700000000003</v>
      </c>
      <c r="D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2185.34</v>
      </c>
      <c r="E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2182.94</v>
      </c>
      <c r="F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2182.8900000000003</v>
      </c>
      <c r="G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2185.27</v>
      </c>
      <c r="H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2185.29</v>
      </c>
      <c r="I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2207.29</v>
      </c>
      <c r="J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2201.13</v>
      </c>
      <c r="K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2203.1400000000003</v>
      </c>
      <c r="L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2204.62</v>
      </c>
      <c r="M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2204.2200000000003</v>
      </c>
      <c r="N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2202.4</v>
      </c>
      <c r="O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2202.81</v>
      </c>
      <c r="P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2202.6400000000003</v>
      </c>
      <c r="Q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2202.8000000000002</v>
      </c>
      <c r="R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2202.73</v>
      </c>
      <c r="S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2201.02</v>
      </c>
      <c r="T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2276.06</v>
      </c>
      <c r="U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2382.41</v>
      </c>
      <c r="V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2396.88</v>
      </c>
      <c r="W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2438.29</v>
      </c>
      <c r="X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2503.81</v>
      </c>
      <c r="Y37" s="105">
        <f>VLOOKUP($A37+ROUND((COLUMN()-2)/24,5),АТС!$A$41:$F$784,6)+VLOOKUP($A37+ROUND((COLUMN()-2)/24,5),'Расчет сбытовых надбавок'!$B$43:'Расчет сбытовых надбавок'!$D$787,3)+'Иные услуги '!$C$5+'РСТ РСО-А'!$K$6</f>
        <v>2378.84</v>
      </c>
      <c r="Z37" s="145"/>
    </row>
    <row r="38" spans="1:26" x14ac:dyDescent="0.2">
      <c r="A38" s="86">
        <f t="shared" si="0"/>
        <v>41936</v>
      </c>
      <c r="B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2201.23</v>
      </c>
      <c r="C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2201.0700000000002</v>
      </c>
      <c r="D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2189.9700000000003</v>
      </c>
      <c r="E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2190.11</v>
      </c>
      <c r="F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2190.13</v>
      </c>
      <c r="G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2183.9100000000003</v>
      </c>
      <c r="H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2185.88</v>
      </c>
      <c r="I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2209.02</v>
      </c>
      <c r="J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2203.81</v>
      </c>
      <c r="K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2204.7800000000002</v>
      </c>
      <c r="L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2259.88</v>
      </c>
      <c r="M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2246.2600000000002</v>
      </c>
      <c r="N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2278.04</v>
      </c>
      <c r="O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2203.7800000000002</v>
      </c>
      <c r="P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2203.2200000000003</v>
      </c>
      <c r="Q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2203.6000000000004</v>
      </c>
      <c r="R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2203.0300000000002</v>
      </c>
      <c r="S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2201.46</v>
      </c>
      <c r="T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2279.77</v>
      </c>
      <c r="U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2419.7800000000002</v>
      </c>
      <c r="V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2412.88</v>
      </c>
      <c r="W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2455.36</v>
      </c>
      <c r="X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2521.52</v>
      </c>
      <c r="Y38" s="105">
        <f>VLOOKUP($A38+ROUND((COLUMN()-2)/24,5),АТС!$A$41:$F$784,6)+VLOOKUP($A38+ROUND((COLUMN()-2)/24,5),'Расчет сбытовых надбавок'!$B$43:'Расчет сбытовых надбавок'!$D$787,3)+'Иные услуги '!$C$5+'РСТ РСО-А'!$K$6</f>
        <v>2414.48</v>
      </c>
      <c r="Z38" s="145"/>
    </row>
    <row r="39" spans="1:26" x14ac:dyDescent="0.2">
      <c r="A39" s="86">
        <f t="shared" si="0"/>
        <v>41937</v>
      </c>
      <c r="B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2227.96</v>
      </c>
      <c r="C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2189.29</v>
      </c>
      <c r="D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2195.79</v>
      </c>
      <c r="E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2195.84</v>
      </c>
      <c r="F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2196.37</v>
      </c>
      <c r="G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2186.16</v>
      </c>
      <c r="H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2181.37</v>
      </c>
      <c r="I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2183.48</v>
      </c>
      <c r="J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2207.0100000000002</v>
      </c>
      <c r="K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2207.81</v>
      </c>
      <c r="L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2206.86</v>
      </c>
      <c r="M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2197.66</v>
      </c>
      <c r="N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2197.92</v>
      </c>
      <c r="O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2196.77</v>
      </c>
      <c r="P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2197.34</v>
      </c>
      <c r="Q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2196.59</v>
      </c>
      <c r="R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2195.1400000000003</v>
      </c>
      <c r="S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2195.8900000000003</v>
      </c>
      <c r="T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2424.69</v>
      </c>
      <c r="U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2476.9300000000003</v>
      </c>
      <c r="V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2457.6800000000003</v>
      </c>
      <c r="W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2428.1800000000003</v>
      </c>
      <c r="X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2360.21</v>
      </c>
      <c r="Y39" s="105">
        <f>VLOOKUP($A39+ROUND((COLUMN()-2)/24,5),АТС!$A$41:$F$784,6)+VLOOKUP($A39+ROUND((COLUMN()-2)/24,5),'Расчет сбытовых надбавок'!$B$43:'Расчет сбытовых надбавок'!$D$787,3)+'Иные услуги '!$C$5+'РСТ РСО-А'!$K$6</f>
        <v>2475.67</v>
      </c>
      <c r="Z39" s="145"/>
    </row>
    <row r="40" spans="1:26" x14ac:dyDescent="0.2">
      <c r="A40" s="86">
        <f t="shared" si="0"/>
        <v>41938</v>
      </c>
      <c r="B40" s="105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2254.86</v>
      </c>
      <c r="C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2194.71</v>
      </c>
      <c r="D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2188.9900000000002</v>
      </c>
      <c r="E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2197.42</v>
      </c>
      <c r="F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2206.4499999999998</v>
      </c>
      <c r="G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2207.13</v>
      </c>
      <c r="H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2198.58</v>
      </c>
      <c r="I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2182.4499999999998</v>
      </c>
      <c r="J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2288.5300000000002</v>
      </c>
      <c r="K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2222.71</v>
      </c>
      <c r="L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2192.0500000000002</v>
      </c>
      <c r="M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2184.5500000000002</v>
      </c>
      <c r="N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2176.2800000000002</v>
      </c>
      <c r="O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2176.17</v>
      </c>
      <c r="P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2180.33</v>
      </c>
      <c r="Q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2183.96</v>
      </c>
      <c r="R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2189.1999999999998</v>
      </c>
      <c r="S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2302.12</v>
      </c>
      <c r="T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2438.0100000000002</v>
      </c>
      <c r="U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2491.67</v>
      </c>
      <c r="V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2477.4300000000003</v>
      </c>
      <c r="W40" s="133">
        <f>VLOOKUP($A40+ROUND((COLUMN()-2)/24,5),АТС!$A$41:$F$784,6)+VLOOKUP($A40+ROUND((COLUMN()-2)/24,5),'Расчет сбытовых надбавок'!$B$43:'Расчет сбытовых надбавок'!$D$787,3)+'Иные услуги '!$C$5+'РСТ РСО-А'!$K$6</f>
        <v>2433.3900000000003</v>
      </c>
      <c r="X40" s="133">
        <f>VLOOKUP($A40+ROUND((COLUMN()-2)/24,5),АТС!$A$41:$F$785,6)+VLOOKUP($A40+ROUND((COLUMN()-2)/24,5),'Расчет сбытовых надбавок'!$B$43:'Расчет сбытовых надбавок'!$D$787,3)+'Иные услуги '!$C$5+'РСТ РСО-А'!$K$6</f>
        <v>2356.1800000000003</v>
      </c>
      <c r="Y40" s="133">
        <f>'Иные услуги '!C5+'РСТ РСО-А'!K6+'Расчет сбытовых надбавок'!D666+АТС!F664</f>
        <v>2467.61</v>
      </c>
      <c r="Z40" s="146">
        <f>'Иные услуги '!C5+'РСТ РСО-А'!K6+'Расчет сбытовых надбавок'!D667+АТС!F665</f>
        <v>3316.4</v>
      </c>
    </row>
    <row r="41" spans="1:26" x14ac:dyDescent="0.2">
      <c r="A41" s="86">
        <f t="shared" si="0"/>
        <v>41939</v>
      </c>
      <c r="B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2236.56</v>
      </c>
      <c r="C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2193.19</v>
      </c>
      <c r="D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2179.46</v>
      </c>
      <c r="E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2190.5</v>
      </c>
      <c r="F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2190.77</v>
      </c>
      <c r="G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2180.86</v>
      </c>
      <c r="H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2228.94</v>
      </c>
      <c r="I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2176.1999999999998</v>
      </c>
      <c r="J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2177.58</v>
      </c>
      <c r="K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2247.0500000000002</v>
      </c>
      <c r="L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2281.1</v>
      </c>
      <c r="M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2265.6</v>
      </c>
      <c r="N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2350.38</v>
      </c>
      <c r="O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2330.92</v>
      </c>
      <c r="P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2312.5700000000002</v>
      </c>
      <c r="Q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2303.7600000000002</v>
      </c>
      <c r="R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2297.15</v>
      </c>
      <c r="S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2301.67</v>
      </c>
      <c r="T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2354.92</v>
      </c>
      <c r="U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2435.4899999999998</v>
      </c>
      <c r="V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2413.69</v>
      </c>
      <c r="W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2440.38</v>
      </c>
      <c r="X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2480.0300000000002</v>
      </c>
      <c r="Y41" s="105">
        <f>VLOOKUP($A41+ROUND((COLUMN()-2)/24,5),АТС!$A$41:$F$784,6)+VLOOKUP($A41+ROUND((COLUMN()-2)/24,5),'Расчет сбытовых надбавок'!$B$43:'Расчет сбытовых надбавок'!$D$787,3)+'Иные услуги '!$C$5+'РСТ РСО-А'!$K$6</f>
        <v>2392.17</v>
      </c>
      <c r="Z41" s="145"/>
    </row>
    <row r="42" spans="1:26" x14ac:dyDescent="0.2">
      <c r="A42" s="86">
        <f t="shared" si="0"/>
        <v>41940</v>
      </c>
      <c r="B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2240.58</v>
      </c>
      <c r="C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2192.6600000000003</v>
      </c>
      <c r="D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2180.25</v>
      </c>
      <c r="E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2191.7200000000003</v>
      </c>
      <c r="F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2191.9500000000003</v>
      </c>
      <c r="G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2184.6</v>
      </c>
      <c r="H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2203.73</v>
      </c>
      <c r="I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2180.2800000000002</v>
      </c>
      <c r="J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2181.44</v>
      </c>
      <c r="K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2238.42</v>
      </c>
      <c r="L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2273.1400000000003</v>
      </c>
      <c r="M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2260.6400000000003</v>
      </c>
      <c r="N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2346.84</v>
      </c>
      <c r="O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2333.5100000000002</v>
      </c>
      <c r="P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2312.83</v>
      </c>
      <c r="Q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2300.75</v>
      </c>
      <c r="R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2297.5300000000002</v>
      </c>
      <c r="S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2321.71</v>
      </c>
      <c r="T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2361.83</v>
      </c>
      <c r="U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2439.6600000000003</v>
      </c>
      <c r="V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2413.5500000000002</v>
      </c>
      <c r="W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2446.12</v>
      </c>
      <c r="X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2513.0300000000002</v>
      </c>
      <c r="Y42" s="105">
        <f>VLOOKUP($A42+ROUND((COLUMN()-2)/24,5),АТС!$A$41:$F$784,6)+VLOOKUP($A42+ROUND((COLUMN()-2)/24,5),'Расчет сбытовых надбавок'!$B$43:'Расчет сбытовых надбавок'!$D$787,3)+'Иные услуги '!$C$5+'РСТ РСО-А'!$K$6</f>
        <v>2396.77</v>
      </c>
      <c r="Z42" s="145"/>
    </row>
    <row r="43" spans="1:26" x14ac:dyDescent="0.2">
      <c r="A43" s="86">
        <f t="shared" si="0"/>
        <v>41941</v>
      </c>
      <c r="B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2271.4700000000003</v>
      </c>
      <c r="C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2200.21</v>
      </c>
      <c r="D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2200.08</v>
      </c>
      <c r="E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2198.0100000000002</v>
      </c>
      <c r="F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2187.0300000000002</v>
      </c>
      <c r="G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2188.83</v>
      </c>
      <c r="H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2228.6000000000004</v>
      </c>
      <c r="I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2194.04</v>
      </c>
      <c r="J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2200.12</v>
      </c>
      <c r="K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2242.9300000000003</v>
      </c>
      <c r="L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2300.75</v>
      </c>
      <c r="M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2302.6</v>
      </c>
      <c r="N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2393.1</v>
      </c>
      <c r="O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2350.7800000000002</v>
      </c>
      <c r="P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2349.21</v>
      </c>
      <c r="Q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2337.38</v>
      </c>
      <c r="R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2397.98</v>
      </c>
      <c r="S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2486.0500000000002</v>
      </c>
      <c r="T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2486.34</v>
      </c>
      <c r="U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2469.35</v>
      </c>
      <c r="V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2450.85</v>
      </c>
      <c r="W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2463.9</v>
      </c>
      <c r="X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2523.4300000000003</v>
      </c>
      <c r="Y43" s="105">
        <f>VLOOKUP($A43+ROUND((COLUMN()-2)/24,5),АТС!$A$41:$F$784,6)+VLOOKUP($A43+ROUND((COLUMN()-2)/24,5),'Расчет сбытовых надбавок'!$B$43:'Расчет сбытовых надбавок'!$D$787,3)+'Иные услуги '!$C$5+'РСТ РСО-А'!$K$6</f>
        <v>2415.8200000000002</v>
      </c>
      <c r="Z43" s="145"/>
    </row>
    <row r="44" spans="1:26" x14ac:dyDescent="0.2">
      <c r="A44" s="86">
        <f t="shared" si="0"/>
        <v>41942</v>
      </c>
      <c r="B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2315.21</v>
      </c>
      <c r="C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2270.54</v>
      </c>
      <c r="D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2268.71</v>
      </c>
      <c r="E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2241.08</v>
      </c>
      <c r="F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2241.4500000000003</v>
      </c>
      <c r="G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2215.54</v>
      </c>
      <c r="H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2331.77</v>
      </c>
      <c r="I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2332.42</v>
      </c>
      <c r="J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2238.6400000000003</v>
      </c>
      <c r="K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2423.77</v>
      </c>
      <c r="L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2422.92</v>
      </c>
      <c r="M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2422.54</v>
      </c>
      <c r="N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2531.0500000000002</v>
      </c>
      <c r="O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2488.92</v>
      </c>
      <c r="P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2445.2000000000003</v>
      </c>
      <c r="Q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2443.56</v>
      </c>
      <c r="R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2484.02</v>
      </c>
      <c r="S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2536.67</v>
      </c>
      <c r="T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2559.91</v>
      </c>
      <c r="U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2578.2399999999998</v>
      </c>
      <c r="V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2539.86</v>
      </c>
      <c r="W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2533.2399999999998</v>
      </c>
      <c r="X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2572.25</v>
      </c>
      <c r="Y44" s="105">
        <f>VLOOKUP($A44+ROUND((COLUMN()-2)/24,5),АТС!$A$41:$F$784,6)+VLOOKUP($A44+ROUND((COLUMN()-2)/24,5),'Расчет сбытовых надбавок'!$B$43:'Расчет сбытовых надбавок'!$D$787,3)+'Иные услуги '!$C$5+'РСТ РСО-А'!$K$6</f>
        <v>2466.54</v>
      </c>
      <c r="Z44" s="145"/>
    </row>
    <row r="45" spans="1:26" x14ac:dyDescent="0.2">
      <c r="A45" s="86">
        <f t="shared" si="0"/>
        <v>41943</v>
      </c>
      <c r="B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2276.12</v>
      </c>
      <c r="C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2220.27</v>
      </c>
      <c r="D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2199.46</v>
      </c>
      <c r="E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2193.09</v>
      </c>
      <c r="F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2196.15</v>
      </c>
      <c r="G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2210.48</v>
      </c>
      <c r="H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2250.13</v>
      </c>
      <c r="I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2242.23</v>
      </c>
      <c r="J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2235.21</v>
      </c>
      <c r="K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2346.6800000000003</v>
      </c>
      <c r="L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2389.1</v>
      </c>
      <c r="M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2398.0100000000002</v>
      </c>
      <c r="N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2451.3000000000002</v>
      </c>
      <c r="O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2446.16</v>
      </c>
      <c r="P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2453.94</v>
      </c>
      <c r="Q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2465.25</v>
      </c>
      <c r="R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2467.87</v>
      </c>
      <c r="S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2548.54</v>
      </c>
      <c r="T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2550.8599999999997</v>
      </c>
      <c r="U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2547.41</v>
      </c>
      <c r="V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2498.9900000000002</v>
      </c>
      <c r="W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2513.5300000000002</v>
      </c>
      <c r="X45" s="105">
        <f>VLOOKUP($A45+ROUND((COLUMN()-2)/24,5),АТС!$A$41:$F$784,6)+VLOOKUP($A45+ROUND((COLUMN()-2)/24,5),'Расчет сбытовых надбавок'!$B$43:'Расчет сбытовых надбавок'!$D$787,3)+'Иные услуги '!$C$5+'РСТ РСО-А'!$K$6</f>
        <v>2557.9299999999998</v>
      </c>
      <c r="Y45" s="105">
        <f>VLOOKUP($A45+ROUND((COLUMN()-2)/24,5),АТС!$A$41:$F$785,6)+VLOOKUP($A45+ROUND((COLUMN()-2)/24,5),'Расчет сбытовых надбавок'!$B$43:'Расчет сбытовых надбавок'!$D$787,3)+'Иные услуги '!$C$5+'РСТ РСО-А'!$K$6</f>
        <v>2421.46</v>
      </c>
      <c r="Z45" s="145"/>
    </row>
    <row r="47" spans="1:26" x14ac:dyDescent="0.25">
      <c r="A47" s="94" t="s">
        <v>157</v>
      </c>
    </row>
    <row r="48" spans="1:26" ht="12.75" customHeight="1" x14ac:dyDescent="0.2">
      <c r="A48" s="184" t="s">
        <v>49</v>
      </c>
      <c r="B48" s="172" t="s">
        <v>128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27" ht="12.75" customHeight="1" x14ac:dyDescent="0.2">
      <c r="A49" s="185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1:27" ht="12.75" customHeight="1" x14ac:dyDescent="0.2">
      <c r="A50" s="185"/>
      <c r="B50" s="187" t="s">
        <v>129</v>
      </c>
      <c r="C50" s="173" t="s">
        <v>130</v>
      </c>
      <c r="D50" s="173" t="s">
        <v>131</v>
      </c>
      <c r="E50" s="173" t="s">
        <v>132</v>
      </c>
      <c r="F50" s="173" t="s">
        <v>133</v>
      </c>
      <c r="G50" s="173" t="s">
        <v>134</v>
      </c>
      <c r="H50" s="173" t="s">
        <v>135</v>
      </c>
      <c r="I50" s="173" t="s">
        <v>136</v>
      </c>
      <c r="J50" s="173" t="s">
        <v>137</v>
      </c>
      <c r="K50" s="173" t="s">
        <v>138</v>
      </c>
      <c r="L50" s="173" t="s">
        <v>139</v>
      </c>
      <c r="M50" s="173" t="s">
        <v>140</v>
      </c>
      <c r="N50" s="189" t="s">
        <v>141</v>
      </c>
      <c r="O50" s="173" t="s">
        <v>142</v>
      </c>
      <c r="P50" s="173" t="s">
        <v>143</v>
      </c>
      <c r="Q50" s="173" t="s">
        <v>144</v>
      </c>
      <c r="R50" s="173" t="s">
        <v>145</v>
      </c>
      <c r="S50" s="173" t="s">
        <v>146</v>
      </c>
      <c r="T50" s="173" t="s">
        <v>147</v>
      </c>
      <c r="U50" s="173" t="s">
        <v>148</v>
      </c>
      <c r="V50" s="173" t="s">
        <v>149</v>
      </c>
      <c r="W50" s="173" t="s">
        <v>150</v>
      </c>
      <c r="X50" s="173" t="s">
        <v>151</v>
      </c>
      <c r="Y50" s="173" t="s">
        <v>152</v>
      </c>
      <c r="Z50" s="173" t="s">
        <v>152</v>
      </c>
    </row>
    <row r="51" spans="1:27" ht="11.25" customHeight="1" x14ac:dyDescent="0.2">
      <c r="A51" s="186"/>
      <c r="B51" s="188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90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spans="1:27" ht="18.75" customHeight="1" x14ac:dyDescent="0.2">
      <c r="A52" s="86">
        <f>A15</f>
        <v>41913</v>
      </c>
      <c r="B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2185.62</v>
      </c>
      <c r="C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2179.4300000000003</v>
      </c>
      <c r="D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2202.52</v>
      </c>
      <c r="E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2214.7600000000002</v>
      </c>
      <c r="F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2218.98</v>
      </c>
      <c r="G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2198.9700000000003</v>
      </c>
      <c r="H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2173.79</v>
      </c>
      <c r="I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2193.36</v>
      </c>
      <c r="J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2196.94</v>
      </c>
      <c r="K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2194.79</v>
      </c>
      <c r="L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2194.59</v>
      </c>
      <c r="M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2194.6</v>
      </c>
      <c r="N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2186.8200000000002</v>
      </c>
      <c r="O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2188.2600000000002</v>
      </c>
      <c r="P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2188.73</v>
      </c>
      <c r="Q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2187.29</v>
      </c>
      <c r="R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2186.8000000000002</v>
      </c>
      <c r="S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2183.41</v>
      </c>
      <c r="T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2186.0300000000002</v>
      </c>
      <c r="U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2224.2800000000002</v>
      </c>
      <c r="V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2239.73</v>
      </c>
      <c r="W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2299.63</v>
      </c>
      <c r="X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2355.77</v>
      </c>
      <c r="Y52" s="105">
        <f>VLOOKUP($A52+ROUND((COLUMN()-2)/24,5),АТС!$A$41:$F$784,6)+VLOOKUP($A52+ROUND((COLUMN()-2)/24,5),'Расчет сбытовых надбавок'!$B$43:'Расчет сбытовых надбавок'!$G$787,4)+'Иные услуги '!$C$5+'РСТ РСО-А'!$K$6</f>
        <v>2246.19</v>
      </c>
      <c r="Z52" s="145"/>
      <c r="AA52" s="87"/>
    </row>
    <row r="53" spans="1:27" x14ac:dyDescent="0.2">
      <c r="A53" s="86">
        <f t="shared" ref="A53:A82" si="1">A16</f>
        <v>41914</v>
      </c>
      <c r="B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2184.84</v>
      </c>
      <c r="C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2172.8900000000003</v>
      </c>
      <c r="D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2179.63</v>
      </c>
      <c r="E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2187.04</v>
      </c>
      <c r="F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2175.9900000000002</v>
      </c>
      <c r="G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2165.91</v>
      </c>
      <c r="H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2178.1400000000003</v>
      </c>
      <c r="I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2193.23</v>
      </c>
      <c r="J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2196.65</v>
      </c>
      <c r="K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2197.48</v>
      </c>
      <c r="L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2199.31</v>
      </c>
      <c r="M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2198.0500000000002</v>
      </c>
      <c r="N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2189.7800000000002</v>
      </c>
      <c r="O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2189.9300000000003</v>
      </c>
      <c r="P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2189.96</v>
      </c>
      <c r="Q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2189.9</v>
      </c>
      <c r="R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2171.66</v>
      </c>
      <c r="S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2178.96</v>
      </c>
      <c r="T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2210.11</v>
      </c>
      <c r="U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2220.04</v>
      </c>
      <c r="V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2254.9900000000002</v>
      </c>
      <c r="W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2346.0500000000002</v>
      </c>
      <c r="X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2402.8000000000002</v>
      </c>
      <c r="Y53" s="105">
        <f>VLOOKUP($A53+ROUND((COLUMN()-2)/24,5),АТС!$A$41:$F$784,6)+VLOOKUP($A53+ROUND((COLUMN()-2)/24,5),'Расчет сбытовых надбавок'!$B$43:'Расчет сбытовых надбавок'!$G$787,4)+'Иные услуги '!$C$5+'РСТ РСО-А'!$K$6</f>
        <v>2285.4300000000003</v>
      </c>
      <c r="Z53" s="145"/>
    </row>
    <row r="54" spans="1:27" x14ac:dyDescent="0.2">
      <c r="A54" s="86">
        <f t="shared" si="1"/>
        <v>41915</v>
      </c>
      <c r="B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2185.15</v>
      </c>
      <c r="C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2172.88</v>
      </c>
      <c r="D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2186.92</v>
      </c>
      <c r="E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2198.4500000000003</v>
      </c>
      <c r="F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2194.6800000000003</v>
      </c>
      <c r="G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2187.09</v>
      </c>
      <c r="H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2184.62</v>
      </c>
      <c r="I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2196.8200000000002</v>
      </c>
      <c r="J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2209.0300000000002</v>
      </c>
      <c r="K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2196.85</v>
      </c>
      <c r="L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2197.35</v>
      </c>
      <c r="M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2195.31</v>
      </c>
      <c r="N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2188.6800000000003</v>
      </c>
      <c r="O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2188.84</v>
      </c>
      <c r="P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2188.89</v>
      </c>
      <c r="Q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2188.96</v>
      </c>
      <c r="R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2171.5300000000002</v>
      </c>
      <c r="S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2178.6</v>
      </c>
      <c r="T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2210.4899999999998</v>
      </c>
      <c r="U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2193.8900000000003</v>
      </c>
      <c r="V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2268.3000000000002</v>
      </c>
      <c r="W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2330.36</v>
      </c>
      <c r="X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2387.36</v>
      </c>
      <c r="Y54" s="105">
        <f>VLOOKUP($A54+ROUND((COLUMN()-2)/24,5),АТС!$A$41:$F$784,6)+VLOOKUP($A54+ROUND((COLUMN()-2)/24,5),'Расчет сбытовых надбавок'!$B$43:'Расчет сбытовых надбавок'!$G$787,4)+'Иные услуги '!$C$5+'РСТ РСО-А'!$K$6</f>
        <v>2260.98</v>
      </c>
      <c r="Z54" s="145"/>
    </row>
    <row r="55" spans="1:27" x14ac:dyDescent="0.2">
      <c r="A55" s="86">
        <f t="shared" si="1"/>
        <v>41916</v>
      </c>
      <c r="B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2217.5500000000002</v>
      </c>
      <c r="C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2173.5</v>
      </c>
      <c r="D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2169.44</v>
      </c>
      <c r="E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2165.6400000000003</v>
      </c>
      <c r="F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2173.7000000000003</v>
      </c>
      <c r="G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2172.91</v>
      </c>
      <c r="H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2172.2200000000003</v>
      </c>
      <c r="I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2172.4700000000003</v>
      </c>
      <c r="J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2204.52</v>
      </c>
      <c r="K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2192.69</v>
      </c>
      <c r="L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2196.4700000000003</v>
      </c>
      <c r="M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2195.2800000000002</v>
      </c>
      <c r="N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2188.5700000000002</v>
      </c>
      <c r="O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2175.2000000000003</v>
      </c>
      <c r="P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2173.0100000000002</v>
      </c>
      <c r="Q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2180.81</v>
      </c>
      <c r="R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2184.9300000000003</v>
      </c>
      <c r="S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2170.84</v>
      </c>
      <c r="T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2180.4</v>
      </c>
      <c r="U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2295.94</v>
      </c>
      <c r="V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2337.81</v>
      </c>
      <c r="W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2287.7200000000003</v>
      </c>
      <c r="X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2192.88</v>
      </c>
      <c r="Y55" s="105">
        <f>VLOOKUP($A55+ROUND((COLUMN()-2)/24,5),АТС!$A$41:$F$784,6)+VLOOKUP($A55+ROUND((COLUMN()-2)/24,5),'Расчет сбытовых надбавок'!$B$43:'Расчет сбытовых надбавок'!$G$787,4)+'Иные услуги '!$C$5+'РСТ РСО-А'!$K$6</f>
        <v>2357.71</v>
      </c>
      <c r="Z55" s="145"/>
    </row>
    <row r="56" spans="1:27" x14ac:dyDescent="0.2">
      <c r="A56" s="86">
        <f t="shared" si="1"/>
        <v>41917</v>
      </c>
      <c r="B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2213.4</v>
      </c>
      <c r="C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2173.37</v>
      </c>
      <c r="D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2169.44</v>
      </c>
      <c r="E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2165.66</v>
      </c>
      <c r="F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2173.9300000000003</v>
      </c>
      <c r="G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2171.75</v>
      </c>
      <c r="H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2171.9700000000003</v>
      </c>
      <c r="I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2171.41</v>
      </c>
      <c r="J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2203.2200000000003</v>
      </c>
      <c r="K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2186.9300000000003</v>
      </c>
      <c r="L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2189.84</v>
      </c>
      <c r="M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2190.65</v>
      </c>
      <c r="N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2185.42</v>
      </c>
      <c r="O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2171.96</v>
      </c>
      <c r="P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2173.4300000000003</v>
      </c>
      <c r="Q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2182.1400000000003</v>
      </c>
      <c r="R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2186.4300000000003</v>
      </c>
      <c r="S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2171.56</v>
      </c>
      <c r="T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2179.31</v>
      </c>
      <c r="U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2294.7400000000002</v>
      </c>
      <c r="V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2336.0700000000002</v>
      </c>
      <c r="W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2295.59</v>
      </c>
      <c r="X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2195.1000000000004</v>
      </c>
      <c r="Y56" s="105">
        <f>VLOOKUP($A56+ROUND((COLUMN()-2)/24,5),АТС!$A$41:$F$784,6)+VLOOKUP($A56+ROUND((COLUMN()-2)/24,5),'Расчет сбытовых надбавок'!$B$43:'Расчет сбытовых надбавок'!$G$787,4)+'Иные услуги '!$C$5+'РСТ РСО-А'!$K$6</f>
        <v>2334.73</v>
      </c>
      <c r="Z56" s="145"/>
    </row>
    <row r="57" spans="1:27" x14ac:dyDescent="0.2">
      <c r="A57" s="86">
        <f t="shared" si="1"/>
        <v>41918</v>
      </c>
      <c r="B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2178.61</v>
      </c>
      <c r="C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2172.5700000000002</v>
      </c>
      <c r="D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2194.86</v>
      </c>
      <c r="E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2202.56</v>
      </c>
      <c r="F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2206.6000000000004</v>
      </c>
      <c r="G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2200.7800000000002</v>
      </c>
      <c r="H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2177.84</v>
      </c>
      <c r="I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2182.4900000000002</v>
      </c>
      <c r="J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2194.19</v>
      </c>
      <c r="K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2195.3200000000002</v>
      </c>
      <c r="L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2196.4499999999998</v>
      </c>
      <c r="M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2187.84</v>
      </c>
      <c r="N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2250.42</v>
      </c>
      <c r="O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2223.36</v>
      </c>
      <c r="P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2188.61</v>
      </c>
      <c r="Q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2188.14</v>
      </c>
      <c r="R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2188.37</v>
      </c>
      <c r="S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2188.61</v>
      </c>
      <c r="T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2187.3000000000002</v>
      </c>
      <c r="U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2333.81</v>
      </c>
      <c r="V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2364.7200000000003</v>
      </c>
      <c r="W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2401.5</v>
      </c>
      <c r="X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2427.3200000000002</v>
      </c>
      <c r="Y57" s="105">
        <f>VLOOKUP($A57+ROUND((COLUMN()-2)/24,5),АТС!$A$41:$F$784,6)+VLOOKUP($A57+ROUND((COLUMN()-2)/24,5),'Расчет сбытовых надбавок'!$B$43:'Расчет сбытовых надбавок'!$G$787,4)+'Иные услуги '!$C$5+'РСТ РСО-А'!$K$6</f>
        <v>2291.2400000000002</v>
      </c>
      <c r="Z57" s="145"/>
    </row>
    <row r="58" spans="1:27" x14ac:dyDescent="0.2">
      <c r="A58" s="86">
        <f t="shared" si="1"/>
        <v>41919</v>
      </c>
      <c r="B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2176.33</v>
      </c>
      <c r="C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2172.59</v>
      </c>
      <c r="D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2194.9900000000002</v>
      </c>
      <c r="E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2202.7800000000002</v>
      </c>
      <c r="F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2206.7800000000002</v>
      </c>
      <c r="G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2200.48</v>
      </c>
      <c r="H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2176.46</v>
      </c>
      <c r="I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2183.63</v>
      </c>
      <c r="J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2190.8900000000003</v>
      </c>
      <c r="K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2191.4700000000003</v>
      </c>
      <c r="L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2191.9</v>
      </c>
      <c r="M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2184.9499999999998</v>
      </c>
      <c r="N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2244</v>
      </c>
      <c r="O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2218.7200000000003</v>
      </c>
      <c r="P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2185.5700000000002</v>
      </c>
      <c r="Q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2185.1</v>
      </c>
      <c r="R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2184.91</v>
      </c>
      <c r="S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2181.92</v>
      </c>
      <c r="T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2182.5</v>
      </c>
      <c r="U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2308.96</v>
      </c>
      <c r="V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2325.83</v>
      </c>
      <c r="W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2369.5</v>
      </c>
      <c r="X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2416.0500000000002</v>
      </c>
      <c r="Y58" s="105">
        <f>VLOOKUP($A58+ROUND((COLUMN()-2)/24,5),АТС!$A$41:$F$784,6)+VLOOKUP($A58+ROUND((COLUMN()-2)/24,5),'Расчет сбытовых надбавок'!$B$43:'Расчет сбытовых надбавок'!$G$787,4)+'Иные услуги '!$C$5+'РСТ РСО-А'!$K$6</f>
        <v>2289.7400000000002</v>
      </c>
      <c r="Z58" s="145"/>
    </row>
    <row r="59" spans="1:27" x14ac:dyDescent="0.2">
      <c r="A59" s="86">
        <f t="shared" si="1"/>
        <v>41920</v>
      </c>
      <c r="B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2177.0300000000002</v>
      </c>
      <c r="C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2172.75</v>
      </c>
      <c r="D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2187.4500000000003</v>
      </c>
      <c r="E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2195.04</v>
      </c>
      <c r="F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2195.1000000000004</v>
      </c>
      <c r="G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2196.3100000000004</v>
      </c>
      <c r="H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2176.2400000000002</v>
      </c>
      <c r="I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2177.91</v>
      </c>
      <c r="J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2190.7800000000002</v>
      </c>
      <c r="K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2191.56</v>
      </c>
      <c r="L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2192.0500000000002</v>
      </c>
      <c r="M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2191.9900000000002</v>
      </c>
      <c r="N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2268.7800000000002</v>
      </c>
      <c r="O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2269.2200000000003</v>
      </c>
      <c r="P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2281.2800000000002</v>
      </c>
      <c r="Q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2280.3900000000003</v>
      </c>
      <c r="R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2294.4900000000002</v>
      </c>
      <c r="S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2299.5500000000002</v>
      </c>
      <c r="T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2283.1400000000003</v>
      </c>
      <c r="U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2372.0300000000002</v>
      </c>
      <c r="V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2360.2399999999998</v>
      </c>
      <c r="W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2403.92</v>
      </c>
      <c r="X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2445.54</v>
      </c>
      <c r="Y59" s="105">
        <f>VLOOKUP($A59+ROUND((COLUMN()-2)/24,5),АТС!$A$41:$F$784,6)+VLOOKUP($A59+ROUND((COLUMN()-2)/24,5),'Расчет сбытовых надбавок'!$B$43:'Расчет сбытовых надбавок'!$G$787,4)+'Иные услуги '!$C$5+'РСТ РСО-А'!$K$6</f>
        <v>2311.6</v>
      </c>
      <c r="Z59" s="145"/>
    </row>
    <row r="60" spans="1:27" x14ac:dyDescent="0.2">
      <c r="A60" s="86">
        <f t="shared" si="1"/>
        <v>41921</v>
      </c>
      <c r="B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2176.87</v>
      </c>
      <c r="C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2171.36</v>
      </c>
      <c r="D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2168.4</v>
      </c>
      <c r="E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2168.2000000000003</v>
      </c>
      <c r="F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2165.56</v>
      </c>
      <c r="G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2171.02</v>
      </c>
      <c r="H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2177.1999999999998</v>
      </c>
      <c r="I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2177.48</v>
      </c>
      <c r="J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2191.38</v>
      </c>
      <c r="K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2226.65</v>
      </c>
      <c r="L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2292.12</v>
      </c>
      <c r="M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2280.3000000000002</v>
      </c>
      <c r="N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2338.9900000000002</v>
      </c>
      <c r="O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2333.11</v>
      </c>
      <c r="P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2350.3900000000003</v>
      </c>
      <c r="Q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2345.77</v>
      </c>
      <c r="R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2343.88</v>
      </c>
      <c r="S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2317.6</v>
      </c>
      <c r="T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2274.5700000000002</v>
      </c>
      <c r="U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2378.9300000000003</v>
      </c>
      <c r="V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2385.56</v>
      </c>
      <c r="W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2430.1800000000003</v>
      </c>
      <c r="X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2476.61</v>
      </c>
      <c r="Y60" s="105">
        <f>VLOOKUP($A60+ROUND((COLUMN()-2)/24,5),АТС!$A$41:$F$784,6)+VLOOKUP($A60+ROUND((COLUMN()-2)/24,5),'Расчет сбытовых надбавок'!$B$43:'Расчет сбытовых надбавок'!$G$787,4)+'Иные услуги '!$C$5+'РСТ РСО-А'!$K$6</f>
        <v>2339.04</v>
      </c>
      <c r="Z60" s="145"/>
    </row>
    <row r="61" spans="1:27" x14ac:dyDescent="0.2">
      <c r="A61" s="86">
        <f t="shared" si="1"/>
        <v>41922</v>
      </c>
      <c r="B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2183.6</v>
      </c>
      <c r="C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2172.58</v>
      </c>
      <c r="D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2169.12</v>
      </c>
      <c r="E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2169.65</v>
      </c>
      <c r="F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2165.6</v>
      </c>
      <c r="G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2172.87</v>
      </c>
      <c r="H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2179.08</v>
      </c>
      <c r="I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2178.77</v>
      </c>
      <c r="J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2192.1999999999998</v>
      </c>
      <c r="K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2191.96</v>
      </c>
      <c r="L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2192.4499999999998</v>
      </c>
      <c r="M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2193.2600000000002</v>
      </c>
      <c r="N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2304.29</v>
      </c>
      <c r="O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2304.0300000000002</v>
      </c>
      <c r="P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2304.42</v>
      </c>
      <c r="Q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2304.37</v>
      </c>
      <c r="R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2308.79</v>
      </c>
      <c r="S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2321.23</v>
      </c>
      <c r="T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2282.65</v>
      </c>
      <c r="U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2380.48</v>
      </c>
      <c r="V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2367.9700000000003</v>
      </c>
      <c r="W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2456.4700000000003</v>
      </c>
      <c r="X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2495.4899999999998</v>
      </c>
      <c r="Y61" s="105">
        <f>VLOOKUP($A61+ROUND((COLUMN()-2)/24,5),АТС!$A$41:$F$784,6)+VLOOKUP($A61+ROUND((COLUMN()-2)/24,5),'Расчет сбытовых надбавок'!$B$43:'Расчет сбытовых надбавок'!$G$787,4)+'Иные услуги '!$C$5+'РСТ РСО-А'!$K$6</f>
        <v>2374.2600000000002</v>
      </c>
      <c r="Z61" s="145"/>
    </row>
    <row r="62" spans="1:27" x14ac:dyDescent="0.2">
      <c r="A62" s="86">
        <f t="shared" si="1"/>
        <v>41923</v>
      </c>
      <c r="B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2227.92</v>
      </c>
      <c r="C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2170.92</v>
      </c>
      <c r="D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2170.5100000000002</v>
      </c>
      <c r="E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2169.88</v>
      </c>
      <c r="F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2169.67</v>
      </c>
      <c r="G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2170.4</v>
      </c>
      <c r="H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2169.7400000000002</v>
      </c>
      <c r="I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2169.52</v>
      </c>
      <c r="J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2179.7600000000002</v>
      </c>
      <c r="K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2183.5100000000002</v>
      </c>
      <c r="L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2184.1000000000004</v>
      </c>
      <c r="M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2185.12</v>
      </c>
      <c r="N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2185.1999999999998</v>
      </c>
      <c r="O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2185.41</v>
      </c>
      <c r="P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2185.7200000000003</v>
      </c>
      <c r="Q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2185.19</v>
      </c>
      <c r="R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2184.6</v>
      </c>
      <c r="S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2181.9700000000003</v>
      </c>
      <c r="T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2311.83</v>
      </c>
      <c r="U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2472.79</v>
      </c>
      <c r="V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2446.0300000000002</v>
      </c>
      <c r="W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2419.8100000000004</v>
      </c>
      <c r="X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2318.4500000000003</v>
      </c>
      <c r="Y62" s="105">
        <f>VLOOKUP($A62+ROUND((COLUMN()-2)/24,5),АТС!$A$41:$F$784,6)+VLOOKUP($A62+ROUND((COLUMN()-2)/24,5),'Расчет сбытовых надбавок'!$B$43:'Расчет сбытовых надбавок'!$G$787,4)+'Иные услуги '!$C$5+'РСТ РСО-А'!$K$6</f>
        <v>2377.27</v>
      </c>
      <c r="Z62" s="145"/>
    </row>
    <row r="63" spans="1:27" x14ac:dyDescent="0.2">
      <c r="A63" s="86">
        <f t="shared" si="1"/>
        <v>41924</v>
      </c>
      <c r="B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2276.9</v>
      </c>
      <c r="C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2173.6400000000003</v>
      </c>
      <c r="D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2173.5</v>
      </c>
      <c r="E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2173.5300000000002</v>
      </c>
      <c r="F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2173.6400000000003</v>
      </c>
      <c r="G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2171.42</v>
      </c>
      <c r="H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2171.48</v>
      </c>
      <c r="I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2172.3000000000002</v>
      </c>
      <c r="J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2180.2600000000002</v>
      </c>
      <c r="K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2183.27</v>
      </c>
      <c r="L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2185.71</v>
      </c>
      <c r="M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2186.42</v>
      </c>
      <c r="N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2186.65</v>
      </c>
      <c r="O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2185.91</v>
      </c>
      <c r="P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2186.46</v>
      </c>
      <c r="Q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2186.2600000000002</v>
      </c>
      <c r="R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2186.96</v>
      </c>
      <c r="S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2187.35</v>
      </c>
      <c r="T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2288.8000000000002</v>
      </c>
      <c r="U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2454.8900000000003</v>
      </c>
      <c r="V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2440.63</v>
      </c>
      <c r="W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2405.7800000000002</v>
      </c>
      <c r="X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2302.91</v>
      </c>
      <c r="Y63" s="105">
        <f>VLOOKUP($A63+ROUND((COLUMN()-2)/24,5),АТС!$A$41:$F$784,6)+VLOOKUP($A63+ROUND((COLUMN()-2)/24,5),'Расчет сбытовых надбавок'!$B$43:'Расчет сбытовых надбавок'!$G$787,4)+'Иные услуги '!$C$5+'РСТ РСО-А'!$K$6</f>
        <v>2378.4100000000003</v>
      </c>
      <c r="Z63" s="145"/>
    </row>
    <row r="64" spans="1:27" x14ac:dyDescent="0.2">
      <c r="A64" s="86">
        <f t="shared" si="1"/>
        <v>41925</v>
      </c>
      <c r="B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2186.0700000000002</v>
      </c>
      <c r="C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2179.7000000000003</v>
      </c>
      <c r="D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2173.59</v>
      </c>
      <c r="E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2170.11</v>
      </c>
      <c r="F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2167.08</v>
      </c>
      <c r="G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2173.2800000000002</v>
      </c>
      <c r="H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2179.65</v>
      </c>
      <c r="I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2181.2200000000003</v>
      </c>
      <c r="J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2195.5</v>
      </c>
      <c r="K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2195.34</v>
      </c>
      <c r="L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2195.69</v>
      </c>
      <c r="M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2196.37</v>
      </c>
      <c r="N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2280.8200000000002</v>
      </c>
      <c r="O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2287.1400000000003</v>
      </c>
      <c r="P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2292.87</v>
      </c>
      <c r="Q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2301.4</v>
      </c>
      <c r="R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2303.21</v>
      </c>
      <c r="S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2315</v>
      </c>
      <c r="T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2299.33</v>
      </c>
      <c r="U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2400.0500000000002</v>
      </c>
      <c r="V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2413.7399999999998</v>
      </c>
      <c r="W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2436.1999999999998</v>
      </c>
      <c r="X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2478.96</v>
      </c>
      <c r="Y64" s="105">
        <f>VLOOKUP($A64+ROUND((COLUMN()-2)/24,5),АТС!$A$41:$F$784,6)+VLOOKUP($A64+ROUND((COLUMN()-2)/24,5),'Расчет сбытовых надбавок'!$B$43:'Расчет сбытовых надбавок'!$G$787,4)+'Иные услуги '!$C$5+'РСТ РСО-А'!$K$6</f>
        <v>2351.7200000000003</v>
      </c>
      <c r="Z64" s="145"/>
    </row>
    <row r="65" spans="1:26" x14ac:dyDescent="0.2">
      <c r="A65" s="86">
        <f t="shared" si="1"/>
        <v>41926</v>
      </c>
      <c r="B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2176.4499999999998</v>
      </c>
      <c r="C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2171.8200000000002</v>
      </c>
      <c r="D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2168.8900000000003</v>
      </c>
      <c r="E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2168.7600000000002</v>
      </c>
      <c r="F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2165.8900000000003</v>
      </c>
      <c r="G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2173.11</v>
      </c>
      <c r="H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2178.6400000000003</v>
      </c>
      <c r="I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2179.8000000000002</v>
      </c>
      <c r="J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2196.2200000000003</v>
      </c>
      <c r="K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2195.4500000000003</v>
      </c>
      <c r="L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2195.5600000000004</v>
      </c>
      <c r="M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2181.5500000000002</v>
      </c>
      <c r="N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2195.5500000000002</v>
      </c>
      <c r="O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2195.66</v>
      </c>
      <c r="P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2195.44</v>
      </c>
      <c r="Q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2193.63</v>
      </c>
      <c r="R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2193.59</v>
      </c>
      <c r="S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2192.4300000000003</v>
      </c>
      <c r="T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2207.8900000000003</v>
      </c>
      <c r="U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2379.36</v>
      </c>
      <c r="V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2402.86</v>
      </c>
      <c r="W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2444.9</v>
      </c>
      <c r="X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2483.0300000000002</v>
      </c>
      <c r="Y65" s="105">
        <f>VLOOKUP($A65+ROUND((COLUMN()-2)/24,5),АТС!$A$41:$F$784,6)+VLOOKUP($A65+ROUND((COLUMN()-2)/24,5),'Расчет сбытовых надбавок'!$B$43:'Расчет сбытовых надбавок'!$G$787,4)+'Иные услуги '!$C$5+'РСТ РСО-А'!$K$6</f>
        <v>2360.67</v>
      </c>
      <c r="Z65" s="145"/>
    </row>
    <row r="66" spans="1:26" x14ac:dyDescent="0.2">
      <c r="A66" s="86">
        <f t="shared" si="1"/>
        <v>41927</v>
      </c>
      <c r="B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2186.13</v>
      </c>
      <c r="C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2173.67</v>
      </c>
      <c r="D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2186.71</v>
      </c>
      <c r="E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2186.77</v>
      </c>
      <c r="F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2186.69</v>
      </c>
      <c r="G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2186.7200000000003</v>
      </c>
      <c r="H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2171.06</v>
      </c>
      <c r="I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2168.31</v>
      </c>
      <c r="J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2174.65</v>
      </c>
      <c r="K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2197.13</v>
      </c>
      <c r="L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2197.63</v>
      </c>
      <c r="M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2179.2600000000002</v>
      </c>
      <c r="N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2197.9499999999998</v>
      </c>
      <c r="O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2201.1800000000003</v>
      </c>
      <c r="P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2198.27</v>
      </c>
      <c r="Q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2198.41</v>
      </c>
      <c r="R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2198.2600000000002</v>
      </c>
      <c r="S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2196.29</v>
      </c>
      <c r="T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2198.0500000000002</v>
      </c>
      <c r="U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2310.33</v>
      </c>
      <c r="V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2324.06</v>
      </c>
      <c r="W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2391.7600000000002</v>
      </c>
      <c r="X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2450.9700000000003</v>
      </c>
      <c r="Y66" s="105">
        <f>VLOOKUP($A66+ROUND((COLUMN()-2)/24,5),АТС!$A$41:$F$784,6)+VLOOKUP($A66+ROUND((COLUMN()-2)/24,5),'Расчет сбытовых надбавок'!$B$43:'Расчет сбытовых надбавок'!$G$787,4)+'Иные услуги '!$C$5+'РСТ РСО-А'!$K$6</f>
        <v>2321.31</v>
      </c>
      <c r="Z66" s="145"/>
    </row>
    <row r="67" spans="1:26" x14ac:dyDescent="0.2">
      <c r="A67" s="86">
        <f t="shared" si="1"/>
        <v>41928</v>
      </c>
      <c r="B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2192.1000000000004</v>
      </c>
      <c r="C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2179.61</v>
      </c>
      <c r="D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2186.65</v>
      </c>
      <c r="E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2190.58</v>
      </c>
      <c r="F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2194.5</v>
      </c>
      <c r="G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2195.09</v>
      </c>
      <c r="H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2166.02</v>
      </c>
      <c r="I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2182.0100000000002</v>
      </c>
      <c r="J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2176.7000000000003</v>
      </c>
      <c r="K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2181.9</v>
      </c>
      <c r="L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2182.6000000000004</v>
      </c>
      <c r="M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2171.7600000000002</v>
      </c>
      <c r="N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2199.0100000000002</v>
      </c>
      <c r="O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2186.17</v>
      </c>
      <c r="P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2170.91</v>
      </c>
      <c r="Q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2166.92</v>
      </c>
      <c r="R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2170.44</v>
      </c>
      <c r="S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2184.16</v>
      </c>
      <c r="T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2193.9500000000003</v>
      </c>
      <c r="U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2335.27</v>
      </c>
      <c r="V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2321.7800000000002</v>
      </c>
      <c r="W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2373.5300000000002</v>
      </c>
      <c r="X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2427.75</v>
      </c>
      <c r="Y67" s="105">
        <f>VLOOKUP($A67+ROUND((COLUMN()-2)/24,5),АТС!$A$41:$F$784,6)+VLOOKUP($A67+ROUND((COLUMN()-2)/24,5),'Расчет сбытовых надбавок'!$B$43:'Расчет сбытовых надбавок'!$G$787,4)+'Иные услуги '!$C$5+'РСТ РСО-А'!$K$6</f>
        <v>2334.17</v>
      </c>
      <c r="Z67" s="145"/>
    </row>
    <row r="68" spans="1:26" x14ac:dyDescent="0.2">
      <c r="A68" s="86">
        <f t="shared" si="1"/>
        <v>41929</v>
      </c>
      <c r="B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2180.4500000000003</v>
      </c>
      <c r="C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2179.75</v>
      </c>
      <c r="D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2179.58</v>
      </c>
      <c r="E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2179.7400000000002</v>
      </c>
      <c r="F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2179.65</v>
      </c>
      <c r="G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2180.3200000000002</v>
      </c>
      <c r="H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2166.3900000000003</v>
      </c>
      <c r="I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2185.84</v>
      </c>
      <c r="J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2192.5700000000002</v>
      </c>
      <c r="K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2172.8900000000003</v>
      </c>
      <c r="L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2173.7600000000002</v>
      </c>
      <c r="M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2168.2800000000002</v>
      </c>
      <c r="N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2194.8200000000002</v>
      </c>
      <c r="O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2195.0300000000002</v>
      </c>
      <c r="P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2196.08</v>
      </c>
      <c r="Q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2195.06</v>
      </c>
      <c r="R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2194.91</v>
      </c>
      <c r="S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2192.9</v>
      </c>
      <c r="T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2193.94</v>
      </c>
      <c r="U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2294.2200000000003</v>
      </c>
      <c r="V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2310.1800000000003</v>
      </c>
      <c r="W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2354.42</v>
      </c>
      <c r="X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2431.8200000000002</v>
      </c>
      <c r="Y68" s="105">
        <f>VLOOKUP($A68+ROUND((COLUMN()-2)/24,5),АТС!$A$41:$F$784,6)+VLOOKUP($A68+ROUND((COLUMN()-2)/24,5),'Расчет сбытовых надбавок'!$B$43:'Расчет сбытовых надбавок'!$G$787,4)+'Иные услуги '!$C$5+'РСТ РСО-А'!$K$6</f>
        <v>2297.4100000000003</v>
      </c>
      <c r="Z68" s="145"/>
    </row>
    <row r="69" spans="1:26" x14ac:dyDescent="0.2">
      <c r="A69" s="86">
        <f t="shared" si="1"/>
        <v>41930</v>
      </c>
      <c r="B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2224.13</v>
      </c>
      <c r="C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2176.58</v>
      </c>
      <c r="D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2175.52</v>
      </c>
      <c r="E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2173.96</v>
      </c>
      <c r="F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2173.7800000000002</v>
      </c>
      <c r="G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2174.5100000000002</v>
      </c>
      <c r="H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2174.8900000000003</v>
      </c>
      <c r="I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2177.04</v>
      </c>
      <c r="J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2193.31</v>
      </c>
      <c r="K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2195.8000000000002</v>
      </c>
      <c r="L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2196.15</v>
      </c>
      <c r="M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2196.27</v>
      </c>
      <c r="N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2197.1800000000003</v>
      </c>
      <c r="O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2198.04</v>
      </c>
      <c r="P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2197.8200000000002</v>
      </c>
      <c r="Q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2197.9700000000003</v>
      </c>
      <c r="R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2197.2400000000002</v>
      </c>
      <c r="S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2195.5700000000002</v>
      </c>
      <c r="T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2189.46</v>
      </c>
      <c r="U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2348.94</v>
      </c>
      <c r="V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2346.4300000000003</v>
      </c>
      <c r="W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2316.92</v>
      </c>
      <c r="X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2204.29</v>
      </c>
      <c r="Y69" s="105">
        <f>VLOOKUP($A69+ROUND((COLUMN()-2)/24,5),АТС!$A$41:$F$784,6)+VLOOKUP($A69+ROUND((COLUMN()-2)/24,5),'Расчет сбытовых надбавок'!$B$43:'Расчет сбытовых надбавок'!$G$787,4)+'Иные услуги '!$C$5+'РСТ РСО-А'!$K$6</f>
        <v>2342.4900000000002</v>
      </c>
      <c r="Z69" s="145"/>
    </row>
    <row r="70" spans="1:26" x14ac:dyDescent="0.2">
      <c r="A70" s="86">
        <f t="shared" si="1"/>
        <v>41931</v>
      </c>
      <c r="B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2243.4900000000002</v>
      </c>
      <c r="C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2188.9</v>
      </c>
      <c r="D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2182.69</v>
      </c>
      <c r="E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2176.88</v>
      </c>
      <c r="F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2187.0700000000002</v>
      </c>
      <c r="G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2187.09</v>
      </c>
      <c r="H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2186.0700000000002</v>
      </c>
      <c r="I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2188.14</v>
      </c>
      <c r="J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2195.96</v>
      </c>
      <c r="K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2201.6800000000003</v>
      </c>
      <c r="L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2201.3900000000003</v>
      </c>
      <c r="M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2202.23</v>
      </c>
      <c r="N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2202.27</v>
      </c>
      <c r="O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2195.5700000000002</v>
      </c>
      <c r="P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2195.1999999999998</v>
      </c>
      <c r="Q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2195.0300000000002</v>
      </c>
      <c r="R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2194.63</v>
      </c>
      <c r="S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2193.67</v>
      </c>
      <c r="T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2188.6</v>
      </c>
      <c r="U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2543.85</v>
      </c>
      <c r="V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2525.4500000000003</v>
      </c>
      <c r="W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2521.8900000000003</v>
      </c>
      <c r="X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2414.7400000000002</v>
      </c>
      <c r="Y70" s="105">
        <f>VLOOKUP($A70+ROUND((COLUMN()-2)/24,5),АТС!$A$41:$F$784,6)+VLOOKUP($A70+ROUND((COLUMN()-2)/24,5),'Расчет сбытовых надбавок'!$B$43:'Расчет сбытовых надбавок'!$G$787,4)+'Иные услуги '!$C$5+'РСТ РСО-А'!$K$6</f>
        <v>2456.19</v>
      </c>
      <c r="Z70" s="145"/>
    </row>
    <row r="71" spans="1:26" x14ac:dyDescent="0.2">
      <c r="A71" s="86">
        <f t="shared" si="1"/>
        <v>41932</v>
      </c>
      <c r="B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2186.61</v>
      </c>
      <c r="C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2173.6600000000003</v>
      </c>
      <c r="D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2174.39</v>
      </c>
      <c r="E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2170.46</v>
      </c>
      <c r="F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2170.83</v>
      </c>
      <c r="G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2173.6400000000003</v>
      </c>
      <c r="H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2193.46</v>
      </c>
      <c r="I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2182.94</v>
      </c>
      <c r="J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2196.38</v>
      </c>
      <c r="K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2195.98</v>
      </c>
      <c r="L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2195.9700000000003</v>
      </c>
      <c r="M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2197.17</v>
      </c>
      <c r="N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2225</v>
      </c>
      <c r="O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2225.41</v>
      </c>
      <c r="P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2224.15</v>
      </c>
      <c r="Q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2222.5100000000002</v>
      </c>
      <c r="R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2233.11</v>
      </c>
      <c r="S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2254.8200000000002</v>
      </c>
      <c r="T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2278.92</v>
      </c>
      <c r="U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2383</v>
      </c>
      <c r="V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2392.3500000000004</v>
      </c>
      <c r="W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2437.9300000000003</v>
      </c>
      <c r="X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2507.34</v>
      </c>
      <c r="Y71" s="105">
        <f>VLOOKUP($A71+ROUND((COLUMN()-2)/24,5),АТС!$A$41:$F$784,6)+VLOOKUP($A71+ROUND((COLUMN()-2)/24,5),'Расчет сбытовых надбавок'!$B$43:'Расчет сбытовых надбавок'!$G$787,4)+'Иные услуги '!$C$5+'РСТ РСО-А'!$K$6</f>
        <v>2378.0300000000002</v>
      </c>
      <c r="Z71" s="145"/>
    </row>
    <row r="72" spans="1:26" x14ac:dyDescent="0.2">
      <c r="A72" s="86">
        <f t="shared" si="1"/>
        <v>41933</v>
      </c>
      <c r="B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2185.33</v>
      </c>
      <c r="C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2172.4700000000003</v>
      </c>
      <c r="D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2179.87</v>
      </c>
      <c r="E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2179.9900000000002</v>
      </c>
      <c r="F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2180</v>
      </c>
      <c r="G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2180.33</v>
      </c>
      <c r="H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2175.2400000000002</v>
      </c>
      <c r="I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2178.85</v>
      </c>
      <c r="J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2193.09</v>
      </c>
      <c r="K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2192.37</v>
      </c>
      <c r="L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2192.9700000000003</v>
      </c>
      <c r="M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2194.56</v>
      </c>
      <c r="N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2193.4</v>
      </c>
      <c r="O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2193.5</v>
      </c>
      <c r="P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2193.2600000000002</v>
      </c>
      <c r="Q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2193.3500000000004</v>
      </c>
      <c r="R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2192.94</v>
      </c>
      <c r="S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2191.58</v>
      </c>
      <c r="T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2289.6800000000003</v>
      </c>
      <c r="U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2333.3200000000002</v>
      </c>
      <c r="V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2341.54</v>
      </c>
      <c r="W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2385.92</v>
      </c>
      <c r="X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2438.69</v>
      </c>
      <c r="Y72" s="105">
        <f>VLOOKUP($A72+ROUND((COLUMN()-2)/24,5),АТС!$A$41:$F$784,6)+VLOOKUP($A72+ROUND((COLUMN()-2)/24,5),'Расчет сбытовых надбавок'!$B$43:'Расчет сбытовых надбавок'!$G$787,4)+'Иные услуги '!$C$5+'РСТ РСО-А'!$K$6</f>
        <v>2315.96</v>
      </c>
      <c r="Z72" s="145"/>
    </row>
    <row r="73" spans="1:26" x14ac:dyDescent="0.2">
      <c r="A73" s="86">
        <f t="shared" si="1"/>
        <v>41934</v>
      </c>
      <c r="B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2183.36</v>
      </c>
      <c r="C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2165.7200000000003</v>
      </c>
      <c r="D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2172.8200000000002</v>
      </c>
      <c r="E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2180.27</v>
      </c>
      <c r="F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2180.44</v>
      </c>
      <c r="G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2169.79</v>
      </c>
      <c r="H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2175.1800000000003</v>
      </c>
      <c r="I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2171.8900000000003</v>
      </c>
      <c r="J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2192.1400000000003</v>
      </c>
      <c r="K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2193.41</v>
      </c>
      <c r="L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2193.92</v>
      </c>
      <c r="M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2194.3900000000003</v>
      </c>
      <c r="N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2194.34</v>
      </c>
      <c r="O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2193</v>
      </c>
      <c r="P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2192.3900000000003</v>
      </c>
      <c r="Q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2192.36</v>
      </c>
      <c r="R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2192.5500000000002</v>
      </c>
      <c r="S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2191.38</v>
      </c>
      <c r="T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2185.6000000000004</v>
      </c>
      <c r="U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2263.67</v>
      </c>
      <c r="V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2275.13</v>
      </c>
      <c r="W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2358.62</v>
      </c>
      <c r="X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2428.5300000000002</v>
      </c>
      <c r="Y73" s="105">
        <f>VLOOKUP($A73+ROUND((COLUMN()-2)/24,5),АТС!$A$41:$F$784,6)+VLOOKUP($A73+ROUND((COLUMN()-2)/24,5),'Расчет сбытовых надбавок'!$B$43:'Расчет сбытовых надбавок'!$G$787,4)+'Иные услуги '!$C$5+'РСТ РСО-А'!$K$6</f>
        <v>2314.1</v>
      </c>
      <c r="Z73" s="145"/>
    </row>
    <row r="74" spans="1:26" x14ac:dyDescent="0.2">
      <c r="A74" s="86">
        <f t="shared" si="1"/>
        <v>41935</v>
      </c>
      <c r="B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2183.9900000000002</v>
      </c>
      <c r="C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2176.96</v>
      </c>
      <c r="D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2175.3500000000004</v>
      </c>
      <c r="E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2172.9900000000002</v>
      </c>
      <c r="F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2172.94</v>
      </c>
      <c r="G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2175.29</v>
      </c>
      <c r="H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2175.3000000000002</v>
      </c>
      <c r="I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2196.9700000000003</v>
      </c>
      <c r="J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2190.91</v>
      </c>
      <c r="K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2192.8900000000003</v>
      </c>
      <c r="L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2194.34</v>
      </c>
      <c r="M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2193.9500000000003</v>
      </c>
      <c r="N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2192.15</v>
      </c>
      <c r="O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2192.56</v>
      </c>
      <c r="P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2192.3900000000003</v>
      </c>
      <c r="Q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2192.5500000000002</v>
      </c>
      <c r="R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2192.48</v>
      </c>
      <c r="S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2190.8000000000002</v>
      </c>
      <c r="T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2264.71</v>
      </c>
      <c r="U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2369.46</v>
      </c>
      <c r="V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2383.71</v>
      </c>
      <c r="W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2424.5</v>
      </c>
      <c r="X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2489.0300000000002</v>
      </c>
      <c r="Y74" s="105">
        <f>VLOOKUP($A74+ROUND((COLUMN()-2)/24,5),АТС!$A$41:$F$784,6)+VLOOKUP($A74+ROUND((COLUMN()-2)/24,5),'Расчет сбытовых надбавок'!$B$43:'Расчет сбытовых надбавок'!$G$787,4)+'Иные услуги '!$C$5+'РСТ РСО-А'!$K$6</f>
        <v>2365.94</v>
      </c>
      <c r="Z74" s="145"/>
    </row>
    <row r="75" spans="1:26" x14ac:dyDescent="0.2">
      <c r="A75" s="86">
        <f t="shared" si="1"/>
        <v>41936</v>
      </c>
      <c r="B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2191</v>
      </c>
      <c r="C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2190.85</v>
      </c>
      <c r="D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2179.92</v>
      </c>
      <c r="E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2180.0500000000002</v>
      </c>
      <c r="F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2180.0700000000002</v>
      </c>
      <c r="G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2173.9500000000003</v>
      </c>
      <c r="H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2175.88</v>
      </c>
      <c r="I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2198.6800000000003</v>
      </c>
      <c r="J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2193.54</v>
      </c>
      <c r="K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2194.5</v>
      </c>
      <c r="L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2248.77</v>
      </c>
      <c r="M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2235.36</v>
      </c>
      <c r="N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2266.65</v>
      </c>
      <c r="O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2193.52</v>
      </c>
      <c r="P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2192.96</v>
      </c>
      <c r="Q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2193.34</v>
      </c>
      <c r="R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2192.7800000000002</v>
      </c>
      <c r="S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2191.23</v>
      </c>
      <c r="T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2268.36</v>
      </c>
      <c r="U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2406.27</v>
      </c>
      <c r="V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2399.4700000000003</v>
      </c>
      <c r="W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2441.31</v>
      </c>
      <c r="X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2506.4700000000003</v>
      </c>
      <c r="Y75" s="105">
        <f>VLOOKUP($A75+ROUND((COLUMN()-2)/24,5),АТС!$A$41:$F$784,6)+VLOOKUP($A75+ROUND((COLUMN()-2)/24,5),'Расчет сбытовых надбавок'!$B$43:'Расчет сбытовых надбавок'!$G$787,4)+'Иные услуги '!$C$5+'РСТ РСО-А'!$K$6</f>
        <v>2401.04</v>
      </c>
      <c r="Z75" s="145"/>
    </row>
    <row r="76" spans="1:26" x14ac:dyDescent="0.2">
      <c r="A76" s="86">
        <f t="shared" si="1"/>
        <v>41937</v>
      </c>
      <c r="B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2217.33</v>
      </c>
      <c r="C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2179.2400000000002</v>
      </c>
      <c r="D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2185.65</v>
      </c>
      <c r="E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2185.6999999999998</v>
      </c>
      <c r="F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2186.2200000000003</v>
      </c>
      <c r="G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2176.16</v>
      </c>
      <c r="H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2171.44</v>
      </c>
      <c r="I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2173.52</v>
      </c>
      <c r="J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2196.6999999999998</v>
      </c>
      <c r="K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2197.48</v>
      </c>
      <c r="L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2196.5500000000002</v>
      </c>
      <c r="M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2187.48</v>
      </c>
      <c r="N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2187.7400000000002</v>
      </c>
      <c r="O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2186.61</v>
      </c>
      <c r="P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2187.17</v>
      </c>
      <c r="Q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2186.4300000000003</v>
      </c>
      <c r="R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2185.0100000000002</v>
      </c>
      <c r="S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2185.7400000000002</v>
      </c>
      <c r="T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2411.1</v>
      </c>
      <c r="U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2462.5500000000002</v>
      </c>
      <c r="V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2443.6</v>
      </c>
      <c r="W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2414.5300000000002</v>
      </c>
      <c r="X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2347.59</v>
      </c>
      <c r="Y76" s="105">
        <f>VLOOKUP($A76+ROUND((COLUMN()-2)/24,5),АТС!$A$41:$F$784,6)+VLOOKUP($A76+ROUND((COLUMN()-2)/24,5),'Расчет сбытовых надбавок'!$B$43:'Расчет сбытовых надбавок'!$G$787,4)+'Иные услуги '!$C$5+'РСТ РСО-А'!$K$6</f>
        <v>2461.3200000000002</v>
      </c>
      <c r="Z76" s="145"/>
    </row>
    <row r="77" spans="1:26" x14ac:dyDescent="0.2">
      <c r="A77" s="86">
        <f t="shared" si="1"/>
        <v>41938</v>
      </c>
      <c r="B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2243.83</v>
      </c>
      <c r="C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2184.58</v>
      </c>
      <c r="D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2178.9500000000003</v>
      </c>
      <c r="E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2187.25</v>
      </c>
      <c r="F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2196.14</v>
      </c>
      <c r="G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2196.8200000000002</v>
      </c>
      <c r="H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2188.3900000000003</v>
      </c>
      <c r="I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2172.5100000000002</v>
      </c>
      <c r="J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2276.9899999999998</v>
      </c>
      <c r="K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2212.16</v>
      </c>
      <c r="L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2181.96</v>
      </c>
      <c r="M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2174.5700000000002</v>
      </c>
      <c r="N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2166.4300000000003</v>
      </c>
      <c r="O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2166.3200000000002</v>
      </c>
      <c r="P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2170.42</v>
      </c>
      <c r="Q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2173.9900000000002</v>
      </c>
      <c r="R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2179.16</v>
      </c>
      <c r="S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2290.37</v>
      </c>
      <c r="T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2424.2200000000003</v>
      </c>
      <c r="U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2477.0700000000002</v>
      </c>
      <c r="V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2463.0500000000002</v>
      </c>
      <c r="W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2419.67</v>
      </c>
      <c r="X77" s="105">
        <f>VLOOKUP($A77+ROUND((COLUMN()-2)/24,5),АТС!$A$41:$F$784,6)+VLOOKUP($A77+ROUND((COLUMN()-2)/24,5),'Расчет сбытовых надбавок'!$B$43:'Расчет сбытовых надбавок'!$G$787,4)+'Иные услуги '!$C$5+'РСТ РСО-А'!$K$6</f>
        <v>2343.62</v>
      </c>
      <c r="Y77" s="105">
        <f>АТС!F664+'РСТ РСО-А'!$K$6+'Иные услуги '!$C$5+'Расчет сбытовых надбавок'!E666</f>
        <v>2453.38</v>
      </c>
      <c r="Z77" s="133">
        <f>АТС!F665+'РСТ РСО-А'!$K$6+'Иные услуги '!$C$5+'Расчет сбытовых надбавок'!E667</f>
        <v>3289.39</v>
      </c>
    </row>
    <row r="78" spans="1:26" x14ac:dyDescent="0.2">
      <c r="A78" s="86">
        <f t="shared" si="1"/>
        <v>41939</v>
      </c>
      <c r="B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2225.81</v>
      </c>
      <c r="C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2183.08</v>
      </c>
      <c r="D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2169.56</v>
      </c>
      <c r="E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2180.44</v>
      </c>
      <c r="F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2180.6999999999998</v>
      </c>
      <c r="G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2170.94</v>
      </c>
      <c r="H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2218.3000000000002</v>
      </c>
      <c r="I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2166.35</v>
      </c>
      <c r="J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2167.71</v>
      </c>
      <c r="K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2236.13</v>
      </c>
      <c r="L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2269.6800000000003</v>
      </c>
      <c r="M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2254.41</v>
      </c>
      <c r="N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2337.9</v>
      </c>
      <c r="O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2318.7400000000002</v>
      </c>
      <c r="P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2300.67</v>
      </c>
      <c r="Q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2291.9900000000002</v>
      </c>
      <c r="R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2285.48</v>
      </c>
      <c r="S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2289.94</v>
      </c>
      <c r="T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2342.38</v>
      </c>
      <c r="U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2421.7399999999998</v>
      </c>
      <c r="V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2400.27</v>
      </c>
      <c r="W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2426.5500000000002</v>
      </c>
      <c r="X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2465.61</v>
      </c>
      <c r="Y78" s="105">
        <f>VLOOKUP($A78+ROUND((COLUMN()-2)/24,5),АТС!$A$41:$F$784,6)+VLOOKUP($A78+ROUND((COLUMN()-2)/24,5),'Расчет сбытовых надбавок'!$B$43:'Расчет сбытовых надбавок'!$G$787,4)+'Иные услуги '!$C$5+'РСТ РСО-А'!$K$6</f>
        <v>2379.0700000000002</v>
      </c>
      <c r="Z78" s="145"/>
    </row>
    <row r="79" spans="1:26" x14ac:dyDescent="0.2">
      <c r="A79" s="86">
        <f t="shared" si="1"/>
        <v>41940</v>
      </c>
      <c r="B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2229.7600000000002</v>
      </c>
      <c r="C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2182.5600000000004</v>
      </c>
      <c r="D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2170.34</v>
      </c>
      <c r="E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2181.63</v>
      </c>
      <c r="F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2181.86</v>
      </c>
      <c r="G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2174.62</v>
      </c>
      <c r="H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2193.4700000000003</v>
      </c>
      <c r="I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2170.37</v>
      </c>
      <c r="J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2171.52</v>
      </c>
      <c r="K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2227.63</v>
      </c>
      <c r="L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2261.83</v>
      </c>
      <c r="M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2249.52</v>
      </c>
      <c r="N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2334.42</v>
      </c>
      <c r="O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2321.29</v>
      </c>
      <c r="P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2300.9300000000003</v>
      </c>
      <c r="Q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2289.0300000000002</v>
      </c>
      <c r="R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2285.85</v>
      </c>
      <c r="S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2309.67</v>
      </c>
      <c r="T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2349.1800000000003</v>
      </c>
      <c r="U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2425.8500000000004</v>
      </c>
      <c r="V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2400.12</v>
      </c>
      <c r="W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2432.21</v>
      </c>
      <c r="X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2498.12</v>
      </c>
      <c r="Y79" s="105">
        <f>VLOOKUP($A79+ROUND((COLUMN()-2)/24,5),АТС!$A$41:$F$784,6)+VLOOKUP($A79+ROUND((COLUMN()-2)/24,5),'Расчет сбытовых надбавок'!$B$43:'Расчет сбытовых надбавок'!$G$787,4)+'Иные услуги '!$C$5+'РСТ РСО-А'!$K$6</f>
        <v>2383.6</v>
      </c>
      <c r="Z79" s="145"/>
    </row>
    <row r="80" spans="1:26" x14ac:dyDescent="0.2">
      <c r="A80" s="86">
        <f t="shared" si="1"/>
        <v>41941</v>
      </c>
      <c r="B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2260.19</v>
      </c>
      <c r="C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2190</v>
      </c>
      <c r="D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2189.87</v>
      </c>
      <c r="E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2187.84</v>
      </c>
      <c r="F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2177.02</v>
      </c>
      <c r="G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2178.79</v>
      </c>
      <c r="H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2217.96</v>
      </c>
      <c r="I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2183.92</v>
      </c>
      <c r="J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2189.91</v>
      </c>
      <c r="K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2232.08</v>
      </c>
      <c r="L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2289.0300000000002</v>
      </c>
      <c r="M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2290.84</v>
      </c>
      <c r="N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2379.9900000000002</v>
      </c>
      <c r="O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2338.3000000000002</v>
      </c>
      <c r="P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2336.7600000000002</v>
      </c>
      <c r="Q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2325.1000000000004</v>
      </c>
      <c r="R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2384.8000000000002</v>
      </c>
      <c r="S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2471.5300000000002</v>
      </c>
      <c r="T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2471.8200000000002</v>
      </c>
      <c r="U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2455.09</v>
      </c>
      <c r="V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2436.86</v>
      </c>
      <c r="W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2449.7200000000003</v>
      </c>
      <c r="X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2508.36</v>
      </c>
      <c r="Y80" s="105">
        <f>VLOOKUP($A80+ROUND((COLUMN()-2)/24,5),АТС!$A$41:$F$784,6)+VLOOKUP($A80+ROUND((COLUMN()-2)/24,5),'Расчет сбытовых надбавок'!$B$43:'Расчет сбытовых надбавок'!$G$787,4)+'Иные услуги '!$C$5+'РСТ РСО-А'!$K$6</f>
        <v>2402.36</v>
      </c>
      <c r="Z80" s="145"/>
    </row>
    <row r="81" spans="1:27" x14ac:dyDescent="0.2">
      <c r="A81" s="86">
        <f t="shared" si="1"/>
        <v>41942</v>
      </c>
      <c r="B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2303.27</v>
      </c>
      <c r="C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2259.27</v>
      </c>
      <c r="D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2257.4700000000003</v>
      </c>
      <c r="E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2230.25</v>
      </c>
      <c r="F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2230.62</v>
      </c>
      <c r="G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2205.1000000000004</v>
      </c>
      <c r="H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2319.58</v>
      </c>
      <c r="I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2320.2200000000003</v>
      </c>
      <c r="J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2227.85</v>
      </c>
      <c r="K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2410.19</v>
      </c>
      <c r="L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2409.36</v>
      </c>
      <c r="M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2408.9900000000002</v>
      </c>
      <c r="N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2515.86</v>
      </c>
      <c r="O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2474.36</v>
      </c>
      <c r="P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2431.3000000000002</v>
      </c>
      <c r="Q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2429.6800000000003</v>
      </c>
      <c r="R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2469.54</v>
      </c>
      <c r="S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2521.4</v>
      </c>
      <c r="T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2544.2799999999997</v>
      </c>
      <c r="U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2562.34</v>
      </c>
      <c r="V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2524.54</v>
      </c>
      <c r="W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2518.0100000000002</v>
      </c>
      <c r="X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2556.44</v>
      </c>
      <c r="Y81" s="105">
        <f>VLOOKUP($A81+ROUND((COLUMN()-2)/24,5),АТС!$A$41:$F$784,6)+VLOOKUP($A81+ROUND((COLUMN()-2)/24,5),'Расчет сбытовых надбавок'!$B$43:'Расчет сбытовых надбавок'!$G$787,4)+'Иные услуги '!$C$5+'РСТ РСО-А'!$K$6</f>
        <v>2452.3200000000002</v>
      </c>
      <c r="Z81" s="145"/>
    </row>
    <row r="82" spans="1:27" x14ac:dyDescent="0.2">
      <c r="A82" s="86">
        <f t="shared" si="1"/>
        <v>41943</v>
      </c>
      <c r="B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2264.77</v>
      </c>
      <c r="C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2209.75</v>
      </c>
      <c r="D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2189.2600000000002</v>
      </c>
      <c r="E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2182.9899999999998</v>
      </c>
      <c r="F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2186</v>
      </c>
      <c r="G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2200.12</v>
      </c>
      <c r="H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2239.16</v>
      </c>
      <c r="I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2231.3900000000003</v>
      </c>
      <c r="J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2224.48</v>
      </c>
      <c r="K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2334.27</v>
      </c>
      <c r="L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2376.04</v>
      </c>
      <c r="M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2384.8200000000002</v>
      </c>
      <c r="N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2437.31</v>
      </c>
      <c r="O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2432.2400000000002</v>
      </c>
      <c r="P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2439.9100000000003</v>
      </c>
      <c r="Q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2451.0500000000002</v>
      </c>
      <c r="R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2453.63</v>
      </c>
      <c r="S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2533.09</v>
      </c>
      <c r="T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2535.37</v>
      </c>
      <c r="U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2531.98</v>
      </c>
      <c r="V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2484.29</v>
      </c>
      <c r="W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2498.6</v>
      </c>
      <c r="X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2542.34</v>
      </c>
      <c r="Y82" s="105">
        <f>VLOOKUP($A82+ROUND((COLUMN()-2)/24,5),АТС!$A$41:$F$784,6)+VLOOKUP($A82+ROUND((COLUMN()-2)/24,5),'Расчет сбытовых надбавок'!$B$43:'Расчет сбытовых надбавок'!$G$787,4)+'Иные услуги '!$C$5+'РСТ РСО-А'!$K$6</f>
        <v>2519.11</v>
      </c>
      <c r="Z82" s="145"/>
    </row>
    <row r="83" spans="1:27" x14ac:dyDescent="0.2">
      <c r="A83" s="92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7" x14ac:dyDescent="0.25">
      <c r="A84" s="94" t="s">
        <v>158</v>
      </c>
    </row>
    <row r="85" spans="1:27" ht="12.75" customHeight="1" x14ac:dyDescent="0.2">
      <c r="A85" s="184" t="s">
        <v>49</v>
      </c>
      <c r="B85" s="172" t="s">
        <v>128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spans="1:27" ht="12.75" customHeight="1" x14ac:dyDescent="0.2">
      <c r="A86" s="185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spans="1:27" ht="12.75" customHeight="1" x14ac:dyDescent="0.2">
      <c r="A87" s="185"/>
      <c r="B87" s="187" t="s">
        <v>129</v>
      </c>
      <c r="C87" s="173" t="s">
        <v>130</v>
      </c>
      <c r="D87" s="173" t="s">
        <v>131</v>
      </c>
      <c r="E87" s="173" t="s">
        <v>132</v>
      </c>
      <c r="F87" s="173" t="s">
        <v>133</v>
      </c>
      <c r="G87" s="173" t="s">
        <v>134</v>
      </c>
      <c r="H87" s="173" t="s">
        <v>135</v>
      </c>
      <c r="I87" s="173" t="s">
        <v>136</v>
      </c>
      <c r="J87" s="173" t="s">
        <v>137</v>
      </c>
      <c r="K87" s="173" t="s">
        <v>138</v>
      </c>
      <c r="L87" s="173" t="s">
        <v>139</v>
      </c>
      <c r="M87" s="173" t="s">
        <v>140</v>
      </c>
      <c r="N87" s="189" t="s">
        <v>141</v>
      </c>
      <c r="O87" s="173" t="s">
        <v>142</v>
      </c>
      <c r="P87" s="173" t="s">
        <v>143</v>
      </c>
      <c r="Q87" s="173" t="s">
        <v>144</v>
      </c>
      <c r="R87" s="173" t="s">
        <v>145</v>
      </c>
      <c r="S87" s="173" t="s">
        <v>146</v>
      </c>
      <c r="T87" s="173" t="s">
        <v>147</v>
      </c>
      <c r="U87" s="173" t="s">
        <v>148</v>
      </c>
      <c r="V87" s="173" t="s">
        <v>149</v>
      </c>
      <c r="W87" s="173" t="s">
        <v>150</v>
      </c>
      <c r="X87" s="173" t="s">
        <v>151</v>
      </c>
      <c r="Y87" s="173" t="s">
        <v>152</v>
      </c>
      <c r="Z87" s="173" t="s">
        <v>152</v>
      </c>
    </row>
    <row r="88" spans="1:27" ht="11.25" customHeight="1" x14ac:dyDescent="0.2">
      <c r="A88" s="186"/>
      <c r="B88" s="188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90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spans="1:27" ht="18.75" customHeight="1" x14ac:dyDescent="0.2">
      <c r="A89" s="86">
        <f>A52</f>
        <v>41913</v>
      </c>
      <c r="B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2149.02</v>
      </c>
      <c r="C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2143.17</v>
      </c>
      <c r="D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2164.9900000000002</v>
      </c>
      <c r="E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2176.5500000000002</v>
      </c>
      <c r="F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2180.54</v>
      </c>
      <c r="G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2161.63</v>
      </c>
      <c r="H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2137.84</v>
      </c>
      <c r="I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2156.33</v>
      </c>
      <c r="J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2159.71</v>
      </c>
      <c r="K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2157.6800000000003</v>
      </c>
      <c r="L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2157.5</v>
      </c>
      <c r="M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2157.5100000000002</v>
      </c>
      <c r="N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2150.15</v>
      </c>
      <c r="O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2151.5100000000002</v>
      </c>
      <c r="P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2151.96</v>
      </c>
      <c r="Q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2150.6000000000004</v>
      </c>
      <c r="R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2150.13</v>
      </c>
      <c r="S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2146.9300000000003</v>
      </c>
      <c r="T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2149.4100000000003</v>
      </c>
      <c r="U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2185.5500000000002</v>
      </c>
      <c r="V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2200.15</v>
      </c>
      <c r="W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2256.75</v>
      </c>
      <c r="X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2309.79</v>
      </c>
      <c r="Y89" s="105">
        <f>VLOOKUP($A89+ROUND((COLUMN()-2)/24,5),АТС!$A$41:$F$784,6)+VLOOKUP($A89+ROUND((COLUMN()-2)/24,5),'Расчет сбытовых надбавок'!$B$43:'Расчет сбытовых надбавок'!$G$787,5)+'Иные услуги '!$C$5+'РСТ РСО-А'!$K$6</f>
        <v>2206.25</v>
      </c>
      <c r="Z89" s="145"/>
      <c r="AA89" s="87"/>
    </row>
    <row r="90" spans="1:27" x14ac:dyDescent="0.2">
      <c r="A90" s="86">
        <f t="shared" ref="A90:A119" si="2">A53</f>
        <v>41914</v>
      </c>
      <c r="B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2148.2800000000002</v>
      </c>
      <c r="C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2136.9900000000002</v>
      </c>
      <c r="D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2143.36</v>
      </c>
      <c r="E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2150.36</v>
      </c>
      <c r="F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2139.92</v>
      </c>
      <c r="G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2130.39</v>
      </c>
      <c r="H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2141.9499999999998</v>
      </c>
      <c r="I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2156.21</v>
      </c>
      <c r="J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2159.44</v>
      </c>
      <c r="K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2160.23</v>
      </c>
      <c r="L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2161.9499999999998</v>
      </c>
      <c r="M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2160.7600000000002</v>
      </c>
      <c r="N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2152.9499999999998</v>
      </c>
      <c r="O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2153.09</v>
      </c>
      <c r="P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2153.12</v>
      </c>
      <c r="Q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2153.0700000000002</v>
      </c>
      <c r="R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2135.83</v>
      </c>
      <c r="S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2142.73</v>
      </c>
      <c r="T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2172.16</v>
      </c>
      <c r="U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2181.54</v>
      </c>
      <c r="V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2214.56</v>
      </c>
      <c r="W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2300.61</v>
      </c>
      <c r="X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2354.23</v>
      </c>
      <c r="Y90" s="105">
        <f>VLOOKUP($A90+ROUND((COLUMN()-2)/24,5),АТС!$A$41:$F$784,6)+VLOOKUP($A90+ROUND((COLUMN()-2)/24,5),'Расчет сбытовых надбавок'!$B$43:'Расчет сбытовых надбавок'!$G$787,5)+'Иные услуги '!$C$5+'РСТ РСО-А'!$K$6</f>
        <v>2243.33</v>
      </c>
      <c r="Z90" s="145"/>
    </row>
    <row r="91" spans="1:27" x14ac:dyDescent="0.2">
      <c r="A91" s="86">
        <f t="shared" si="2"/>
        <v>41915</v>
      </c>
      <c r="B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2148.58</v>
      </c>
      <c r="C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2136.98</v>
      </c>
      <c r="D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2150.2399999999998</v>
      </c>
      <c r="E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2161.1400000000003</v>
      </c>
      <c r="F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2157.58</v>
      </c>
      <c r="G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2150.4</v>
      </c>
      <c r="H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2148.0700000000002</v>
      </c>
      <c r="I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2159.6000000000004</v>
      </c>
      <c r="J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2171.1400000000003</v>
      </c>
      <c r="K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2159.63</v>
      </c>
      <c r="L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2160.1</v>
      </c>
      <c r="M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2158.17</v>
      </c>
      <c r="N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2151.91</v>
      </c>
      <c r="O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2152.06</v>
      </c>
      <c r="P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2152.11</v>
      </c>
      <c r="Q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2152.17</v>
      </c>
      <c r="R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2135.7000000000003</v>
      </c>
      <c r="S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2142.39</v>
      </c>
      <c r="T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2172.52</v>
      </c>
      <c r="U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2156.84</v>
      </c>
      <c r="V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2227.1400000000003</v>
      </c>
      <c r="W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2285.7800000000002</v>
      </c>
      <c r="X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2339.6400000000003</v>
      </c>
      <c r="Y91" s="105">
        <f>VLOOKUP($A91+ROUND((COLUMN()-2)/24,5),АТС!$A$41:$F$784,6)+VLOOKUP($A91+ROUND((COLUMN()-2)/24,5),'Расчет сбытовых надбавок'!$B$43:'Расчет сбытовых надбавок'!$G$787,5)+'Иные услуги '!$C$5+'РСТ РСО-А'!$K$6</f>
        <v>2220.23</v>
      </c>
      <c r="Z91" s="145"/>
    </row>
    <row r="92" spans="1:27" x14ac:dyDescent="0.2">
      <c r="A92" s="86">
        <f t="shared" si="2"/>
        <v>41916</v>
      </c>
      <c r="B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2179.19</v>
      </c>
      <c r="C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2137.5700000000002</v>
      </c>
      <c r="D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2133.73</v>
      </c>
      <c r="E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2130.1400000000003</v>
      </c>
      <c r="F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2137.7600000000002</v>
      </c>
      <c r="G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2137.0100000000002</v>
      </c>
      <c r="H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2136.35</v>
      </c>
      <c r="I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2136.59</v>
      </c>
      <c r="J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2166.88</v>
      </c>
      <c r="K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2155.7000000000003</v>
      </c>
      <c r="L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2159.27</v>
      </c>
      <c r="M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2158.15</v>
      </c>
      <c r="N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2151.81</v>
      </c>
      <c r="O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2139.1800000000003</v>
      </c>
      <c r="P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2137.11</v>
      </c>
      <c r="Q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2144.48</v>
      </c>
      <c r="R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2148.37</v>
      </c>
      <c r="S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2135.0500000000002</v>
      </c>
      <c r="T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2144.09</v>
      </c>
      <c r="U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2253.2600000000002</v>
      </c>
      <c r="V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2292.8200000000002</v>
      </c>
      <c r="W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2245.5</v>
      </c>
      <c r="X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2155.88</v>
      </c>
      <c r="Y92" s="105">
        <f>VLOOKUP($A92+ROUND((COLUMN()-2)/24,5),АТС!$A$41:$F$784,6)+VLOOKUP($A92+ROUND((COLUMN()-2)/24,5),'Расчет сбытовых надбавок'!$B$43:'Расчет сбытовых надбавок'!$G$787,5)+'Иные услуги '!$C$5+'РСТ РСО-А'!$K$6</f>
        <v>2311.62</v>
      </c>
      <c r="Z92" s="145"/>
    </row>
    <row r="93" spans="1:27" x14ac:dyDescent="0.2">
      <c r="A93" s="86">
        <f t="shared" si="2"/>
        <v>41917</v>
      </c>
      <c r="B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2175.27</v>
      </c>
      <c r="C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2137.44</v>
      </c>
      <c r="D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2133.73</v>
      </c>
      <c r="E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2130.16</v>
      </c>
      <c r="F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2137.98</v>
      </c>
      <c r="G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2135.91</v>
      </c>
      <c r="H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2136.13</v>
      </c>
      <c r="I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2135.59</v>
      </c>
      <c r="J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2165.65</v>
      </c>
      <c r="K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2150.2600000000002</v>
      </c>
      <c r="L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2153.0100000000002</v>
      </c>
      <c r="M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2153.77</v>
      </c>
      <c r="N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2148.83</v>
      </c>
      <c r="O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2136.12</v>
      </c>
      <c r="P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2137.5</v>
      </c>
      <c r="Q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2145.73</v>
      </c>
      <c r="R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2149.79</v>
      </c>
      <c r="S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2135.7400000000002</v>
      </c>
      <c r="T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2143.06</v>
      </c>
      <c r="U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2252.12</v>
      </c>
      <c r="V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2291.17</v>
      </c>
      <c r="W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2252.9300000000003</v>
      </c>
      <c r="X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2157.98</v>
      </c>
      <c r="Y93" s="105">
        <f>VLOOKUP($A93+ROUND((COLUMN()-2)/24,5),АТС!$A$41:$F$784,6)+VLOOKUP($A93+ROUND((COLUMN()-2)/24,5),'Расчет сбытовых надбавок'!$B$43:'Расчет сбытовых надбавок'!$G$787,5)+'Иные услуги '!$C$5+'РСТ РСО-А'!$K$6</f>
        <v>2289.9100000000003</v>
      </c>
      <c r="Z93" s="145"/>
    </row>
    <row r="94" spans="1:27" x14ac:dyDescent="0.2">
      <c r="A94" s="86">
        <f t="shared" si="2"/>
        <v>41918</v>
      </c>
      <c r="B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2142.4</v>
      </c>
      <c r="C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2136.69</v>
      </c>
      <c r="D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2157.75</v>
      </c>
      <c r="E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2165.0300000000002</v>
      </c>
      <c r="F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2168.84</v>
      </c>
      <c r="G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2163.35</v>
      </c>
      <c r="H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2141.67</v>
      </c>
      <c r="I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2146.06</v>
      </c>
      <c r="J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2157.12</v>
      </c>
      <c r="K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2158.1800000000003</v>
      </c>
      <c r="L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2159.2600000000002</v>
      </c>
      <c r="M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2151.11</v>
      </c>
      <c r="N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2210.25</v>
      </c>
      <c r="O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2184.6800000000003</v>
      </c>
      <c r="P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2151.84</v>
      </c>
      <c r="Q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2151.4</v>
      </c>
      <c r="R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2151.62</v>
      </c>
      <c r="S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2151.84</v>
      </c>
      <c r="T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2150.61</v>
      </c>
      <c r="U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2289.04</v>
      </c>
      <c r="V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2318.25</v>
      </c>
      <c r="W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2353</v>
      </c>
      <c r="X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2377.4</v>
      </c>
      <c r="Y94" s="105">
        <f>VLOOKUP($A94+ROUND((COLUMN()-2)/24,5),АТС!$A$41:$F$784,6)+VLOOKUP($A94+ROUND((COLUMN()-2)/24,5),'Расчет сбытовых надбавок'!$B$43:'Расчет сбытовых надбавок'!$G$787,5)+'Иные услуги '!$C$5+'РСТ РСО-А'!$K$6</f>
        <v>2248.8200000000002</v>
      </c>
      <c r="Z94" s="145"/>
    </row>
    <row r="95" spans="1:27" x14ac:dyDescent="0.2">
      <c r="A95" s="86">
        <f t="shared" si="2"/>
        <v>41919</v>
      </c>
      <c r="B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2140.2399999999998</v>
      </c>
      <c r="C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2136.71</v>
      </c>
      <c r="D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2157.87</v>
      </c>
      <c r="E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2165.23</v>
      </c>
      <c r="F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2169.0100000000002</v>
      </c>
      <c r="G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2163.06</v>
      </c>
      <c r="H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2140.36</v>
      </c>
      <c r="I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2147.1400000000003</v>
      </c>
      <c r="J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2154</v>
      </c>
      <c r="K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2154.5500000000002</v>
      </c>
      <c r="L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2154.9499999999998</v>
      </c>
      <c r="M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2148.38</v>
      </c>
      <c r="N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2204.1800000000003</v>
      </c>
      <c r="O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2180.3000000000002</v>
      </c>
      <c r="P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2148.98</v>
      </c>
      <c r="Q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2148.5300000000002</v>
      </c>
      <c r="R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2148.35</v>
      </c>
      <c r="S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2145.5300000000002</v>
      </c>
      <c r="T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2146.08</v>
      </c>
      <c r="U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2265.5700000000002</v>
      </c>
      <c r="V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2281.5</v>
      </c>
      <c r="W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2322.77</v>
      </c>
      <c r="X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2366.75</v>
      </c>
      <c r="Y95" s="105">
        <f>VLOOKUP($A95+ROUND((COLUMN()-2)/24,5),АТС!$A$41:$F$784,6)+VLOOKUP($A95+ROUND((COLUMN()-2)/24,5),'Расчет сбытовых надбавок'!$B$43:'Расчет сбытовых надбавок'!$G$787,5)+'Иные услуги '!$C$5+'РСТ РСО-А'!$K$6</f>
        <v>2247.4</v>
      </c>
      <c r="Z95" s="145"/>
    </row>
    <row r="96" spans="1:27" x14ac:dyDescent="0.2">
      <c r="A96" s="86">
        <f t="shared" si="2"/>
        <v>41920</v>
      </c>
      <c r="B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2140.9</v>
      </c>
      <c r="C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2136.86</v>
      </c>
      <c r="D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2150.75</v>
      </c>
      <c r="E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2157.92</v>
      </c>
      <c r="F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2157.98</v>
      </c>
      <c r="G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2159.12</v>
      </c>
      <c r="H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2140.16</v>
      </c>
      <c r="I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2141.73</v>
      </c>
      <c r="J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2153.9</v>
      </c>
      <c r="K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2154.63</v>
      </c>
      <c r="L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2155.1</v>
      </c>
      <c r="M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2155.04</v>
      </c>
      <c r="N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2227.6</v>
      </c>
      <c r="O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2228.0100000000002</v>
      </c>
      <c r="P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2239.41</v>
      </c>
      <c r="Q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2238.56</v>
      </c>
      <c r="R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2251.8900000000003</v>
      </c>
      <c r="S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2256.67</v>
      </c>
      <c r="T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2241.17</v>
      </c>
      <c r="U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2325.16</v>
      </c>
      <c r="V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2314.02</v>
      </c>
      <c r="W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2355.29</v>
      </c>
      <c r="X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2394.62</v>
      </c>
      <c r="Y96" s="105">
        <f>VLOOKUP($A96+ROUND((COLUMN()-2)/24,5),АТС!$A$41:$F$784,6)+VLOOKUP($A96+ROUND((COLUMN()-2)/24,5),'Расчет сбытовых надбавок'!$B$43:'Расчет сбытовых надбавок'!$G$787,5)+'Иные услуги '!$C$5+'РСТ РСО-А'!$K$6</f>
        <v>2268.06</v>
      </c>
      <c r="Z96" s="145"/>
    </row>
    <row r="97" spans="1:26" x14ac:dyDescent="0.2">
      <c r="A97" s="86">
        <f t="shared" si="2"/>
        <v>41921</v>
      </c>
      <c r="B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2140.75</v>
      </c>
      <c r="C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2135.54</v>
      </c>
      <c r="D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2132.75</v>
      </c>
      <c r="E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2132.5600000000004</v>
      </c>
      <c r="F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2130.06</v>
      </c>
      <c r="G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2135.2200000000003</v>
      </c>
      <c r="H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2141.06</v>
      </c>
      <c r="I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2141.3200000000002</v>
      </c>
      <c r="J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2154.46</v>
      </c>
      <c r="K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2187.79</v>
      </c>
      <c r="L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2249.65</v>
      </c>
      <c r="M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2238.48</v>
      </c>
      <c r="N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2293.94</v>
      </c>
      <c r="O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2288.38</v>
      </c>
      <c r="P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2304.71</v>
      </c>
      <c r="Q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2300.3500000000004</v>
      </c>
      <c r="R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2298.5500000000002</v>
      </c>
      <c r="S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2273.7200000000003</v>
      </c>
      <c r="T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2233.0700000000002</v>
      </c>
      <c r="U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2331.6800000000003</v>
      </c>
      <c r="V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2337.94</v>
      </c>
      <c r="W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2380.1</v>
      </c>
      <c r="X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2423.9700000000003</v>
      </c>
      <c r="Y97" s="105">
        <f>VLOOKUP($A97+ROUND((COLUMN()-2)/24,5),АТС!$A$41:$F$784,6)+VLOOKUP($A97+ROUND((COLUMN()-2)/24,5),'Расчет сбытовых надбавок'!$B$43:'Расчет сбытовых надбавок'!$G$787,5)+'Иные услуги '!$C$5+'РСТ РСО-А'!$K$6</f>
        <v>2293.98</v>
      </c>
      <c r="Z97" s="145"/>
    </row>
    <row r="98" spans="1:26" x14ac:dyDescent="0.2">
      <c r="A98" s="86">
        <f t="shared" si="2"/>
        <v>41922</v>
      </c>
      <c r="B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2147.11</v>
      </c>
      <c r="C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2136.6999999999998</v>
      </c>
      <c r="D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2133.4300000000003</v>
      </c>
      <c r="E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2133.9300000000003</v>
      </c>
      <c r="F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2130.11</v>
      </c>
      <c r="G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2136.9700000000003</v>
      </c>
      <c r="H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2142.84</v>
      </c>
      <c r="I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2142.5500000000002</v>
      </c>
      <c r="J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2155.2399999999998</v>
      </c>
      <c r="K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2155.0100000000002</v>
      </c>
      <c r="L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2155.48</v>
      </c>
      <c r="M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2156.2399999999998</v>
      </c>
      <c r="N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2261.15</v>
      </c>
      <c r="O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2260.91</v>
      </c>
      <c r="P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2261.27</v>
      </c>
      <c r="Q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2261.23</v>
      </c>
      <c r="R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2265.41</v>
      </c>
      <c r="S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2277.16</v>
      </c>
      <c r="T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2240.7000000000003</v>
      </c>
      <c r="U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2333.14</v>
      </c>
      <c r="V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2321.3200000000002</v>
      </c>
      <c r="W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2404.94</v>
      </c>
      <c r="X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2441.81</v>
      </c>
      <c r="Y98" s="105">
        <f>VLOOKUP($A98+ROUND((COLUMN()-2)/24,5),АТС!$A$41:$F$784,6)+VLOOKUP($A98+ROUND((COLUMN()-2)/24,5),'Расчет сбытовых надбавок'!$B$43:'Расчет сбытовых надбавок'!$G$787,5)+'Иные услуги '!$C$5+'РСТ РСО-А'!$K$6</f>
        <v>2327.2600000000002</v>
      </c>
      <c r="Z98" s="145"/>
    </row>
    <row r="99" spans="1:26" x14ac:dyDescent="0.2">
      <c r="A99" s="86">
        <f t="shared" si="2"/>
        <v>41923</v>
      </c>
      <c r="B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2188.9900000000002</v>
      </c>
      <c r="C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2135.13</v>
      </c>
      <c r="D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2134.7400000000002</v>
      </c>
      <c r="E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2134.15</v>
      </c>
      <c r="F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2133.94</v>
      </c>
      <c r="G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2134.6400000000003</v>
      </c>
      <c r="H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2134.0100000000002</v>
      </c>
      <c r="I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2133.81</v>
      </c>
      <c r="J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2143.48</v>
      </c>
      <c r="K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2147.02</v>
      </c>
      <c r="L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2147.58</v>
      </c>
      <c r="M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2148.54</v>
      </c>
      <c r="N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2148.62</v>
      </c>
      <c r="O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2148.8200000000002</v>
      </c>
      <c r="P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2149.11</v>
      </c>
      <c r="Q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2148.61</v>
      </c>
      <c r="R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2148.0500000000002</v>
      </c>
      <c r="S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2145.5700000000002</v>
      </c>
      <c r="T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2268.27</v>
      </c>
      <c r="U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2420.36</v>
      </c>
      <c r="V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2395.0700000000002</v>
      </c>
      <c r="W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2370.3000000000002</v>
      </c>
      <c r="X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2274.5300000000002</v>
      </c>
      <c r="Y99" s="105">
        <f>VLOOKUP($A99+ROUND((COLUMN()-2)/24,5),АТС!$A$41:$F$784,6)+VLOOKUP($A99+ROUND((COLUMN()-2)/24,5),'Расчет сбытовых надбавок'!$B$43:'Расчет сбытовых надбавок'!$G$787,5)+'Иные услуги '!$C$5+'РСТ РСО-А'!$K$6</f>
        <v>2330.1</v>
      </c>
      <c r="Z99" s="145"/>
    </row>
    <row r="100" spans="1:26" x14ac:dyDescent="0.2">
      <c r="A100" s="86">
        <f t="shared" si="2"/>
        <v>41924</v>
      </c>
      <c r="B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2235.27</v>
      </c>
      <c r="C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2137.7000000000003</v>
      </c>
      <c r="D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2137.5700000000002</v>
      </c>
      <c r="E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2137.6000000000004</v>
      </c>
      <c r="F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2137.7000000000003</v>
      </c>
      <c r="G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2135.6000000000004</v>
      </c>
      <c r="H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2135.66</v>
      </c>
      <c r="I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2136.4300000000003</v>
      </c>
      <c r="J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2143.9499999999998</v>
      </c>
      <c r="K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2146.8000000000002</v>
      </c>
      <c r="L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2149.1</v>
      </c>
      <c r="M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2149.7800000000002</v>
      </c>
      <c r="N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2149.9900000000002</v>
      </c>
      <c r="O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2149.3000000000002</v>
      </c>
      <c r="P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2149.81</v>
      </c>
      <c r="Q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2149.63</v>
      </c>
      <c r="R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2150.29</v>
      </c>
      <c r="S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2150.66</v>
      </c>
      <c r="T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2246.5100000000002</v>
      </c>
      <c r="U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2403.4500000000003</v>
      </c>
      <c r="V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2389.98</v>
      </c>
      <c r="W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2357.0500000000002</v>
      </c>
      <c r="X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2259.84</v>
      </c>
      <c r="Y100" s="105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РСО-А'!$K$6</f>
        <v>2331.19</v>
      </c>
      <c r="Z100" s="145"/>
    </row>
    <row r="101" spans="1:26" x14ac:dyDescent="0.2">
      <c r="A101" s="86">
        <f t="shared" si="2"/>
        <v>41925</v>
      </c>
      <c r="B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2149.4500000000003</v>
      </c>
      <c r="C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2143.4300000000003</v>
      </c>
      <c r="D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2137.66</v>
      </c>
      <c r="E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2134.37</v>
      </c>
      <c r="F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2131.5</v>
      </c>
      <c r="G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2137.36</v>
      </c>
      <c r="H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2143.38</v>
      </c>
      <c r="I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2144.86</v>
      </c>
      <c r="J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2158.35</v>
      </c>
      <c r="K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2158.21</v>
      </c>
      <c r="L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2158.54</v>
      </c>
      <c r="M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2159.1800000000003</v>
      </c>
      <c r="N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2238.9700000000003</v>
      </c>
      <c r="O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2244.9500000000003</v>
      </c>
      <c r="P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2250.36</v>
      </c>
      <c r="Q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2258.42</v>
      </c>
      <c r="R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2260.13</v>
      </c>
      <c r="S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2271.27</v>
      </c>
      <c r="T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2256.46</v>
      </c>
      <c r="U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2351.63</v>
      </c>
      <c r="V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2364.56</v>
      </c>
      <c r="W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2385.79</v>
      </c>
      <c r="X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2426.19</v>
      </c>
      <c r="Y101" s="105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РСО-А'!$K$6</f>
        <v>2305.9700000000003</v>
      </c>
      <c r="Z101" s="145"/>
    </row>
    <row r="102" spans="1:26" x14ac:dyDescent="0.2">
      <c r="A102" s="86">
        <f t="shared" si="2"/>
        <v>41926</v>
      </c>
      <c r="B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2140.35</v>
      </c>
      <c r="C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2135.98</v>
      </c>
      <c r="D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2133.21</v>
      </c>
      <c r="E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2133.09</v>
      </c>
      <c r="F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2130.38</v>
      </c>
      <c r="G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2137.1999999999998</v>
      </c>
      <c r="H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2142.42</v>
      </c>
      <c r="I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2143.52</v>
      </c>
      <c r="J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2159.04</v>
      </c>
      <c r="K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2158.31</v>
      </c>
      <c r="L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2158.4100000000003</v>
      </c>
      <c r="M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2145.17</v>
      </c>
      <c r="N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2158.4</v>
      </c>
      <c r="O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2158.5</v>
      </c>
      <c r="P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2158.3000000000002</v>
      </c>
      <c r="Q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2156.58</v>
      </c>
      <c r="R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2156.5500000000002</v>
      </c>
      <c r="S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2155.4500000000003</v>
      </c>
      <c r="T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2170.06</v>
      </c>
      <c r="U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2332.08</v>
      </c>
      <c r="V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2354.2800000000002</v>
      </c>
      <c r="W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2394.0100000000002</v>
      </c>
      <c r="X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2430.04</v>
      </c>
      <c r="Y102" s="105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РСО-А'!$K$6</f>
        <v>2314.42</v>
      </c>
      <c r="Z102" s="145"/>
    </row>
    <row r="103" spans="1:26" x14ac:dyDescent="0.2">
      <c r="A103" s="86">
        <f t="shared" si="2"/>
        <v>41927</v>
      </c>
      <c r="B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2149.5</v>
      </c>
      <c r="C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2137.73</v>
      </c>
      <c r="D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2150.0500000000002</v>
      </c>
      <c r="E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2150.11</v>
      </c>
      <c r="F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2150.0300000000002</v>
      </c>
      <c r="G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2150.06</v>
      </c>
      <c r="H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2135.2600000000002</v>
      </c>
      <c r="I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2132.67</v>
      </c>
      <c r="J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2138.65</v>
      </c>
      <c r="K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2159.9</v>
      </c>
      <c r="L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2160.36</v>
      </c>
      <c r="M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2143.0100000000002</v>
      </c>
      <c r="N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2160.67</v>
      </c>
      <c r="O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2163.7200000000003</v>
      </c>
      <c r="P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2160.9700000000003</v>
      </c>
      <c r="Q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2161.11</v>
      </c>
      <c r="R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2160.96</v>
      </c>
      <c r="S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2159.1</v>
      </c>
      <c r="T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2160.7600000000002</v>
      </c>
      <c r="U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2266.86</v>
      </c>
      <c r="V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2279.83</v>
      </c>
      <c r="W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2343.8000000000002</v>
      </c>
      <c r="X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2399.75</v>
      </c>
      <c r="Y103" s="105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РСО-А'!$K$6</f>
        <v>2277.23</v>
      </c>
      <c r="Z103" s="145"/>
    </row>
    <row r="104" spans="1:26" x14ac:dyDescent="0.2">
      <c r="A104" s="86">
        <f t="shared" si="2"/>
        <v>41928</v>
      </c>
      <c r="B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2155.1400000000003</v>
      </c>
      <c r="C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2143.35</v>
      </c>
      <c r="D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2149.9900000000002</v>
      </c>
      <c r="E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2153.71</v>
      </c>
      <c r="F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2157.4100000000003</v>
      </c>
      <c r="G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2157.9700000000003</v>
      </c>
      <c r="H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2130.5</v>
      </c>
      <c r="I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2145.61</v>
      </c>
      <c r="J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2140.59</v>
      </c>
      <c r="K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2145.5</v>
      </c>
      <c r="L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2146.17</v>
      </c>
      <c r="M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2135.92</v>
      </c>
      <c r="N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2161.67</v>
      </c>
      <c r="O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2149.54</v>
      </c>
      <c r="P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2135.12</v>
      </c>
      <c r="Q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2131.35</v>
      </c>
      <c r="R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2134.6800000000003</v>
      </c>
      <c r="S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2147.6400000000003</v>
      </c>
      <c r="T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2156.8900000000003</v>
      </c>
      <c r="U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2290.42</v>
      </c>
      <c r="V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2277.67</v>
      </c>
      <c r="W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2326.5700000000002</v>
      </c>
      <c r="X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2377.8000000000002</v>
      </c>
      <c r="Y104" s="105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РСО-А'!$K$6</f>
        <v>2289.38</v>
      </c>
      <c r="Z104" s="145"/>
    </row>
    <row r="105" spans="1:26" x14ac:dyDescent="0.2">
      <c r="A105" s="86">
        <f t="shared" si="2"/>
        <v>41929</v>
      </c>
      <c r="B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2144.13</v>
      </c>
      <c r="C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2143.4700000000003</v>
      </c>
      <c r="D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2143.31</v>
      </c>
      <c r="E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2143.46</v>
      </c>
      <c r="F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2143.38</v>
      </c>
      <c r="G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2144.0100000000002</v>
      </c>
      <c r="H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2130.8500000000004</v>
      </c>
      <c r="I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2149.23</v>
      </c>
      <c r="J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2155.59</v>
      </c>
      <c r="K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2136.9900000000002</v>
      </c>
      <c r="L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2137.8200000000002</v>
      </c>
      <c r="M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2132.63</v>
      </c>
      <c r="N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2157.71</v>
      </c>
      <c r="O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2157.91</v>
      </c>
      <c r="P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2158.9</v>
      </c>
      <c r="Q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2157.94</v>
      </c>
      <c r="R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2157.79</v>
      </c>
      <c r="S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2155.9</v>
      </c>
      <c r="T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2156.88</v>
      </c>
      <c r="U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2251.63</v>
      </c>
      <c r="V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2266.7200000000003</v>
      </c>
      <c r="W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2308.5100000000002</v>
      </c>
      <c r="X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2381.65</v>
      </c>
      <c r="Y105" s="105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РСО-А'!$K$6</f>
        <v>2254.65</v>
      </c>
      <c r="Z105" s="145"/>
    </row>
    <row r="106" spans="1:26" x14ac:dyDescent="0.2">
      <c r="A106" s="86">
        <f t="shared" si="2"/>
        <v>41930</v>
      </c>
      <c r="B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2185.4</v>
      </c>
      <c r="C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2140.48</v>
      </c>
      <c r="D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2139.4700000000003</v>
      </c>
      <c r="E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2138</v>
      </c>
      <c r="F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2137.83</v>
      </c>
      <c r="G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2138.5300000000002</v>
      </c>
      <c r="H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2138.88</v>
      </c>
      <c r="I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2140.91</v>
      </c>
      <c r="J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2156.29</v>
      </c>
      <c r="K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2158.6400000000003</v>
      </c>
      <c r="L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2158.9700000000003</v>
      </c>
      <c r="M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2159.09</v>
      </c>
      <c r="N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2159.94</v>
      </c>
      <c r="O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2160.75</v>
      </c>
      <c r="P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2160.5500000000002</v>
      </c>
      <c r="Q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2160.6800000000003</v>
      </c>
      <c r="R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2160</v>
      </c>
      <c r="S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2158.42</v>
      </c>
      <c r="T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2152.6400000000003</v>
      </c>
      <c r="U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2303.34</v>
      </c>
      <c r="V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2300.96</v>
      </c>
      <c r="W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2273.08</v>
      </c>
      <c r="X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2166.66</v>
      </c>
      <c r="Y106" s="105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РСО-А'!$K$6</f>
        <v>2297.2400000000002</v>
      </c>
      <c r="Z106" s="145"/>
    </row>
    <row r="107" spans="1:26" x14ac:dyDescent="0.2">
      <c r="A107" s="86">
        <f t="shared" si="2"/>
        <v>41931</v>
      </c>
      <c r="B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2203.7000000000003</v>
      </c>
      <c r="C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2152.12</v>
      </c>
      <c r="D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2146.25</v>
      </c>
      <c r="E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2140.7600000000002</v>
      </c>
      <c r="F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2150.39</v>
      </c>
      <c r="G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2150.4</v>
      </c>
      <c r="H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2149.4500000000003</v>
      </c>
      <c r="I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2151.4</v>
      </c>
      <c r="J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2158.79</v>
      </c>
      <c r="K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2164.19</v>
      </c>
      <c r="L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2163.92</v>
      </c>
      <c r="M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2164.7200000000003</v>
      </c>
      <c r="N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2164.75</v>
      </c>
      <c r="O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2158.42</v>
      </c>
      <c r="P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2158.0700000000002</v>
      </c>
      <c r="Q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2157.91</v>
      </c>
      <c r="R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2157.5300000000002</v>
      </c>
      <c r="S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2156.63</v>
      </c>
      <c r="T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2151.83</v>
      </c>
      <c r="U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2487.5</v>
      </c>
      <c r="V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2470.12</v>
      </c>
      <c r="W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2466.7600000000002</v>
      </c>
      <c r="X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2365.5100000000002</v>
      </c>
      <c r="Y107" s="105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РСО-А'!$K$6</f>
        <v>2404.6800000000003</v>
      </c>
      <c r="Z107" s="145"/>
    </row>
    <row r="108" spans="1:26" x14ac:dyDescent="0.2">
      <c r="A108" s="86">
        <f t="shared" si="2"/>
        <v>41932</v>
      </c>
      <c r="B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2149.96</v>
      </c>
      <c r="C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2137.71</v>
      </c>
      <c r="D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2138.41</v>
      </c>
      <c r="E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2134.6999999999998</v>
      </c>
      <c r="F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2135.04</v>
      </c>
      <c r="G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2137.7000000000003</v>
      </c>
      <c r="H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2156.42</v>
      </c>
      <c r="I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2146.4900000000002</v>
      </c>
      <c r="J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2159.19</v>
      </c>
      <c r="K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2158.81</v>
      </c>
      <c r="L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2158.8000000000002</v>
      </c>
      <c r="M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2159.9300000000003</v>
      </c>
      <c r="N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2186.23</v>
      </c>
      <c r="O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2186.61</v>
      </c>
      <c r="P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2185.4300000000003</v>
      </c>
      <c r="Q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2183.87</v>
      </c>
      <c r="R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2193.8900000000003</v>
      </c>
      <c r="S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2214.4</v>
      </c>
      <c r="T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2237.1800000000003</v>
      </c>
      <c r="U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2335.52</v>
      </c>
      <c r="V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2344.36</v>
      </c>
      <c r="W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2387.42</v>
      </c>
      <c r="X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2453.0100000000002</v>
      </c>
      <c r="Y108" s="105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РСО-А'!$K$6</f>
        <v>2330.8200000000002</v>
      </c>
      <c r="Z108" s="145"/>
    </row>
    <row r="109" spans="1:26" x14ac:dyDescent="0.2">
      <c r="A109" s="86">
        <f t="shared" si="2"/>
        <v>41933</v>
      </c>
      <c r="B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2148.75</v>
      </c>
      <c r="C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2136.59</v>
      </c>
      <c r="D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2143.59</v>
      </c>
      <c r="E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2143.7000000000003</v>
      </c>
      <c r="F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2143.71</v>
      </c>
      <c r="G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2144.02</v>
      </c>
      <c r="H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2139.21</v>
      </c>
      <c r="I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2142.63</v>
      </c>
      <c r="J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2156.08</v>
      </c>
      <c r="K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2155.4</v>
      </c>
      <c r="L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2155.9700000000003</v>
      </c>
      <c r="M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2157.46</v>
      </c>
      <c r="N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2156.37</v>
      </c>
      <c r="O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2156.4700000000003</v>
      </c>
      <c r="P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2156.2399999999998</v>
      </c>
      <c r="Q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2156.3200000000002</v>
      </c>
      <c r="R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2155.9300000000003</v>
      </c>
      <c r="S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2154.65</v>
      </c>
      <c r="T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2247.35</v>
      </c>
      <c r="U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2288.58</v>
      </c>
      <c r="V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2296.3500000000004</v>
      </c>
      <c r="W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2338.2800000000002</v>
      </c>
      <c r="X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2388.1400000000003</v>
      </c>
      <c r="Y109" s="105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РСО-А'!$K$6</f>
        <v>2272.1800000000003</v>
      </c>
      <c r="Z109" s="145"/>
    </row>
    <row r="110" spans="1:26" x14ac:dyDescent="0.2">
      <c r="A110" s="86">
        <f t="shared" si="2"/>
        <v>41934</v>
      </c>
      <c r="B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2146.8900000000003</v>
      </c>
      <c r="C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2130.2200000000003</v>
      </c>
      <c r="D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2136.9300000000003</v>
      </c>
      <c r="E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2143.96</v>
      </c>
      <c r="F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2144.12</v>
      </c>
      <c r="G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2134.06</v>
      </c>
      <c r="H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2139.15</v>
      </c>
      <c r="I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2136.0500000000002</v>
      </c>
      <c r="J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2155.1800000000003</v>
      </c>
      <c r="K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2156.38</v>
      </c>
      <c r="L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2156.86</v>
      </c>
      <c r="M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2157.3000000000002</v>
      </c>
      <c r="N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2157.2600000000002</v>
      </c>
      <c r="O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2155.9900000000002</v>
      </c>
      <c r="P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2155.42</v>
      </c>
      <c r="Q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2155.38</v>
      </c>
      <c r="R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2155.5700000000002</v>
      </c>
      <c r="S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2154.46</v>
      </c>
      <c r="T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2149</v>
      </c>
      <c r="U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2222.77</v>
      </c>
      <c r="V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2233.59</v>
      </c>
      <c r="W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2312.4900000000002</v>
      </c>
      <c r="X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2378.5500000000002</v>
      </c>
      <c r="Y110" s="105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РСО-А'!$K$6</f>
        <v>2270.42</v>
      </c>
      <c r="Z110" s="145"/>
    </row>
    <row r="111" spans="1:26" x14ac:dyDescent="0.2">
      <c r="A111" s="86">
        <f t="shared" si="2"/>
        <v>41935</v>
      </c>
      <c r="B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2147.48</v>
      </c>
      <c r="C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2140.83</v>
      </c>
      <c r="D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2139.31</v>
      </c>
      <c r="E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2137.09</v>
      </c>
      <c r="F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2137.04</v>
      </c>
      <c r="G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2139.2600000000002</v>
      </c>
      <c r="H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2139.27</v>
      </c>
      <c r="I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2159.75</v>
      </c>
      <c r="J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2154.0100000000002</v>
      </c>
      <c r="K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2155.8900000000003</v>
      </c>
      <c r="L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2157.2600000000002</v>
      </c>
      <c r="M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2156.8900000000003</v>
      </c>
      <c r="N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2155.19</v>
      </c>
      <c r="O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2155.58</v>
      </c>
      <c r="P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2155.42</v>
      </c>
      <c r="Q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2155.5700000000002</v>
      </c>
      <c r="R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2155.5</v>
      </c>
      <c r="S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2153.91</v>
      </c>
      <c r="T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2223.75</v>
      </c>
      <c r="U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2322.7200000000003</v>
      </c>
      <c r="V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2336.19</v>
      </c>
      <c r="W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2374.73</v>
      </c>
      <c r="X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2435.7000000000003</v>
      </c>
      <c r="Y111" s="105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РСО-А'!$K$6</f>
        <v>2319.4</v>
      </c>
      <c r="Z111" s="145"/>
    </row>
    <row r="112" spans="1:26" x14ac:dyDescent="0.2">
      <c r="A112" s="86">
        <f t="shared" si="2"/>
        <v>41936</v>
      </c>
      <c r="B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2154.11</v>
      </c>
      <c r="C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2153.96</v>
      </c>
      <c r="D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2143.63</v>
      </c>
      <c r="E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2143.7600000000002</v>
      </c>
      <c r="F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2143.7800000000002</v>
      </c>
      <c r="G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2137.9900000000002</v>
      </c>
      <c r="H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2139.8200000000002</v>
      </c>
      <c r="I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2161.36</v>
      </c>
      <c r="J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2156.5</v>
      </c>
      <c r="K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2157.4100000000003</v>
      </c>
      <c r="L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2208.69</v>
      </c>
      <c r="M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2196.0100000000002</v>
      </c>
      <c r="N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2225.59</v>
      </c>
      <c r="O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2156.48</v>
      </c>
      <c r="P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2155.96</v>
      </c>
      <c r="Q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2156.31</v>
      </c>
      <c r="R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2155.7800000000002</v>
      </c>
      <c r="S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2154.3200000000002</v>
      </c>
      <c r="T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2227.1999999999998</v>
      </c>
      <c r="U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2357.5</v>
      </c>
      <c r="V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2351.09</v>
      </c>
      <c r="W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2390.62</v>
      </c>
      <c r="X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2452.19</v>
      </c>
      <c r="Y112" s="105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РСО-А'!$K$6</f>
        <v>2352.5700000000002</v>
      </c>
      <c r="Z112" s="145"/>
    </row>
    <row r="113" spans="1:27" x14ac:dyDescent="0.2">
      <c r="A113" s="86">
        <f t="shared" si="2"/>
        <v>41937</v>
      </c>
      <c r="B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2178.98</v>
      </c>
      <c r="C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2142.9900000000002</v>
      </c>
      <c r="D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2149.0500000000002</v>
      </c>
      <c r="E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2149.09</v>
      </c>
      <c r="F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2149.58</v>
      </c>
      <c r="G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2140.08</v>
      </c>
      <c r="H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2135.62</v>
      </c>
      <c r="I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2137.59</v>
      </c>
      <c r="J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2159.4900000000002</v>
      </c>
      <c r="K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2160.23</v>
      </c>
      <c r="L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2159.35</v>
      </c>
      <c r="M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2150.7800000000002</v>
      </c>
      <c r="N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2151.02</v>
      </c>
      <c r="O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2149.96</v>
      </c>
      <c r="P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2150.48</v>
      </c>
      <c r="Q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2149.79</v>
      </c>
      <c r="R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2148.44</v>
      </c>
      <c r="S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2149.1400000000003</v>
      </c>
      <c r="T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2362.0700000000002</v>
      </c>
      <c r="U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2410.69</v>
      </c>
      <c r="V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2392.7800000000002</v>
      </c>
      <c r="W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2365.3200000000002</v>
      </c>
      <c r="X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2302.0600000000004</v>
      </c>
      <c r="Y113" s="105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РСО-А'!$K$6</f>
        <v>2409.52</v>
      </c>
      <c r="Z113" s="145"/>
    </row>
    <row r="114" spans="1:27" x14ac:dyDescent="0.2">
      <c r="A114" s="86">
        <f t="shared" si="2"/>
        <v>41938</v>
      </c>
      <c r="B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2204.02</v>
      </c>
      <c r="C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2148.04</v>
      </c>
      <c r="D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2142.7200000000003</v>
      </c>
      <c r="E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2150.5600000000004</v>
      </c>
      <c r="F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2158.96</v>
      </c>
      <c r="G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2159.6000000000004</v>
      </c>
      <c r="H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2151.6400000000003</v>
      </c>
      <c r="I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2136.63</v>
      </c>
      <c r="J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2235.35</v>
      </c>
      <c r="K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2174.09</v>
      </c>
      <c r="L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2145.5600000000004</v>
      </c>
      <c r="M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2138.58</v>
      </c>
      <c r="N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2130.88</v>
      </c>
      <c r="O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2130.7800000000002</v>
      </c>
      <c r="P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2134.65</v>
      </c>
      <c r="Q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2138.0300000000002</v>
      </c>
      <c r="R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2142.91</v>
      </c>
      <c r="S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2248</v>
      </c>
      <c r="T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2374.4700000000003</v>
      </c>
      <c r="U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2424.4100000000003</v>
      </c>
      <c r="V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2411.16</v>
      </c>
      <c r="W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2370.17</v>
      </c>
      <c r="X114" s="105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РСО-А'!$K$6</f>
        <v>2298.31</v>
      </c>
      <c r="Y114" s="105">
        <f>'Расчет сбытовых надбавок'!F666+АТС!F664+'РСТ РСО-А'!K6+'Иные услуги '!C5</f>
        <v>2402.02</v>
      </c>
      <c r="Z114" s="133">
        <f>'Иные услуги '!C5+'РСТ РСО-А'!K6+АТС!F665+'Расчет сбытовых надбавок'!F667</f>
        <v>3191.96</v>
      </c>
    </row>
    <row r="115" spans="1:27" x14ac:dyDescent="0.2">
      <c r="A115" s="86">
        <f t="shared" si="2"/>
        <v>41939</v>
      </c>
      <c r="B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2186.9900000000002</v>
      </c>
      <c r="C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2146.62</v>
      </c>
      <c r="D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2133.84</v>
      </c>
      <c r="E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2144.12</v>
      </c>
      <c r="F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2144.37</v>
      </c>
      <c r="G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2135.1400000000003</v>
      </c>
      <c r="H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2179.9</v>
      </c>
      <c r="I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2130.8200000000002</v>
      </c>
      <c r="J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2132.09</v>
      </c>
      <c r="K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2196.75</v>
      </c>
      <c r="L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2228.44</v>
      </c>
      <c r="M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2214.02</v>
      </c>
      <c r="N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2292.9100000000003</v>
      </c>
      <c r="O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2274.81</v>
      </c>
      <c r="P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2257.73</v>
      </c>
      <c r="Q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2249.5300000000002</v>
      </c>
      <c r="R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2243.37</v>
      </c>
      <c r="S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2247.59</v>
      </c>
      <c r="T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2297.1400000000003</v>
      </c>
      <c r="U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2372.13</v>
      </c>
      <c r="V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2351.84</v>
      </c>
      <c r="W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2376.67</v>
      </c>
      <c r="X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2413.58</v>
      </c>
      <c r="Y115" s="105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РСО-А'!$K$6</f>
        <v>2331.8000000000002</v>
      </c>
      <c r="Z115" s="145"/>
    </row>
    <row r="116" spans="1:27" x14ac:dyDescent="0.2">
      <c r="A116" s="86">
        <f t="shared" si="2"/>
        <v>41940</v>
      </c>
      <c r="B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2190.73</v>
      </c>
      <c r="C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2146.13</v>
      </c>
      <c r="D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2134.58</v>
      </c>
      <c r="E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2145.25</v>
      </c>
      <c r="F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2145.4700000000003</v>
      </c>
      <c r="G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2138.63</v>
      </c>
      <c r="H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2156.44</v>
      </c>
      <c r="I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2134.61</v>
      </c>
      <c r="J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2135.69</v>
      </c>
      <c r="K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2188.7200000000003</v>
      </c>
      <c r="L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2221.0300000000002</v>
      </c>
      <c r="M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2209.4</v>
      </c>
      <c r="N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2289.62</v>
      </c>
      <c r="O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2277.2200000000003</v>
      </c>
      <c r="P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2257.9700000000003</v>
      </c>
      <c r="Q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2246.73</v>
      </c>
      <c r="R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2243.73</v>
      </c>
      <c r="S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2266.23</v>
      </c>
      <c r="T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2303.5700000000002</v>
      </c>
      <c r="U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2376.0100000000002</v>
      </c>
      <c r="V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2351.6999999999998</v>
      </c>
      <c r="W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2382.02</v>
      </c>
      <c r="X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2444.29</v>
      </c>
      <c r="Y116" s="105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РСО-А'!$K$6</f>
        <v>2336.09</v>
      </c>
      <c r="Z116" s="145"/>
    </row>
    <row r="117" spans="1:27" x14ac:dyDescent="0.2">
      <c r="A117" s="86">
        <f t="shared" si="2"/>
        <v>41941</v>
      </c>
      <c r="B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2219.48</v>
      </c>
      <c r="C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2153.16</v>
      </c>
      <c r="D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2153.0300000000002</v>
      </c>
      <c r="E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2151.11</v>
      </c>
      <c r="F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2140.8900000000003</v>
      </c>
      <c r="G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2142.5700000000002</v>
      </c>
      <c r="H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2179.58</v>
      </c>
      <c r="I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2147.4100000000003</v>
      </c>
      <c r="J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2153.08</v>
      </c>
      <c r="K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2192.92</v>
      </c>
      <c r="L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2246.73</v>
      </c>
      <c r="M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2248.44</v>
      </c>
      <c r="N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2332.67</v>
      </c>
      <c r="O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2293.29</v>
      </c>
      <c r="P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2291.83</v>
      </c>
      <c r="Q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2280.81</v>
      </c>
      <c r="R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2337.2200000000003</v>
      </c>
      <c r="S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2419.17</v>
      </c>
      <c r="T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2419.4500000000003</v>
      </c>
      <c r="U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2403.6400000000003</v>
      </c>
      <c r="V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2386.42</v>
      </c>
      <c r="W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2398.5700000000002</v>
      </c>
      <c r="X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2453.9700000000003</v>
      </c>
      <c r="Y117" s="105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РСО-А'!$K$6</f>
        <v>2353.8200000000002</v>
      </c>
      <c r="Z117" s="145"/>
    </row>
    <row r="118" spans="1:27" x14ac:dyDescent="0.2">
      <c r="A118" s="86">
        <f t="shared" si="2"/>
        <v>41942</v>
      </c>
      <c r="B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2260.19</v>
      </c>
      <c r="C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2218.61</v>
      </c>
      <c r="D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2216.91</v>
      </c>
      <c r="E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2191.19</v>
      </c>
      <c r="F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2191.54</v>
      </c>
      <c r="G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2167.42</v>
      </c>
      <c r="H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2275.59</v>
      </c>
      <c r="I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2276.2000000000003</v>
      </c>
      <c r="J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2188.92</v>
      </c>
      <c r="K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2361.2200000000003</v>
      </c>
      <c r="L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2360.4300000000003</v>
      </c>
      <c r="M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2360.08</v>
      </c>
      <c r="N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2461.06</v>
      </c>
      <c r="O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2421.8500000000004</v>
      </c>
      <c r="P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2381.16</v>
      </c>
      <c r="Q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2379.63</v>
      </c>
      <c r="R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2417.29</v>
      </c>
      <c r="S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2466.29</v>
      </c>
      <c r="T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2487.92</v>
      </c>
      <c r="U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2504.98</v>
      </c>
      <c r="V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2469.2600000000002</v>
      </c>
      <c r="W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2463.09</v>
      </c>
      <c r="X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2499.41</v>
      </c>
      <c r="Y118" s="105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РСО-А'!$K$6</f>
        <v>2401.02</v>
      </c>
      <c r="Z118" s="145"/>
    </row>
    <row r="119" spans="1:27" x14ac:dyDescent="0.2">
      <c r="A119" s="86">
        <f t="shared" si="2"/>
        <v>41943</v>
      </c>
      <c r="B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2223.8100000000004</v>
      </c>
      <c r="C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2171.8200000000002</v>
      </c>
      <c r="D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2152.46</v>
      </c>
      <c r="E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2146.5300000000002</v>
      </c>
      <c r="F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2149.38</v>
      </c>
      <c r="G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2162.7200000000003</v>
      </c>
      <c r="H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2199.61</v>
      </c>
      <c r="I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2192.27</v>
      </c>
      <c r="J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2185.73</v>
      </c>
      <c r="K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2289.4700000000003</v>
      </c>
      <c r="L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2328.9499999999998</v>
      </c>
      <c r="M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2337.2400000000002</v>
      </c>
      <c r="N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2386.84</v>
      </c>
      <c r="O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2382.0500000000002</v>
      </c>
      <c r="P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2389.29</v>
      </c>
      <c r="Q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2399.83</v>
      </c>
      <c r="R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2402.2600000000002</v>
      </c>
      <c r="S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2477.34</v>
      </c>
      <c r="T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2479.5</v>
      </c>
      <c r="U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2476.29</v>
      </c>
      <c r="V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2431.23</v>
      </c>
      <c r="W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2444.75</v>
      </c>
      <c r="X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2486.08</v>
      </c>
      <c r="Y119" s="105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РСО-А'!$K$6</f>
        <v>2470.2600000000002</v>
      </c>
      <c r="Z119" s="145"/>
    </row>
    <row r="120" spans="1:27" x14ac:dyDescent="0.2">
      <c r="A120" s="92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7" x14ac:dyDescent="0.25">
      <c r="A121" s="94" t="s">
        <v>159</v>
      </c>
    </row>
    <row r="122" spans="1:27" ht="12.75" customHeight="1" x14ac:dyDescent="0.2">
      <c r="A122" s="184" t="s">
        <v>49</v>
      </c>
      <c r="B122" s="175" t="s">
        <v>128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spans="1:27" ht="12.75" customHeight="1" x14ac:dyDescent="0.2">
      <c r="A123" s="185"/>
      <c r="B123" s="175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spans="1:27" ht="12.75" customHeight="1" x14ac:dyDescent="0.2">
      <c r="A124" s="185"/>
      <c r="B124" s="187" t="s">
        <v>129</v>
      </c>
      <c r="C124" s="173" t="s">
        <v>130</v>
      </c>
      <c r="D124" s="173" t="s">
        <v>131</v>
      </c>
      <c r="E124" s="173" t="s">
        <v>132</v>
      </c>
      <c r="F124" s="173" t="s">
        <v>133</v>
      </c>
      <c r="G124" s="173" t="s">
        <v>134</v>
      </c>
      <c r="H124" s="173" t="s">
        <v>135</v>
      </c>
      <c r="I124" s="173" t="s">
        <v>136</v>
      </c>
      <c r="J124" s="173" t="s">
        <v>137</v>
      </c>
      <c r="K124" s="173" t="s">
        <v>138</v>
      </c>
      <c r="L124" s="173" t="s">
        <v>139</v>
      </c>
      <c r="M124" s="173" t="s">
        <v>140</v>
      </c>
      <c r="N124" s="189" t="s">
        <v>141</v>
      </c>
      <c r="O124" s="173" t="s">
        <v>142</v>
      </c>
      <c r="P124" s="173" t="s">
        <v>143</v>
      </c>
      <c r="Q124" s="173" t="s">
        <v>144</v>
      </c>
      <c r="R124" s="173" t="s">
        <v>145</v>
      </c>
      <c r="S124" s="173" t="s">
        <v>146</v>
      </c>
      <c r="T124" s="173" t="s">
        <v>147</v>
      </c>
      <c r="U124" s="173" t="s">
        <v>148</v>
      </c>
      <c r="V124" s="173" t="s">
        <v>149</v>
      </c>
      <c r="W124" s="173" t="s">
        <v>150</v>
      </c>
      <c r="X124" s="173" t="s">
        <v>151</v>
      </c>
      <c r="Y124" s="173" t="s">
        <v>152</v>
      </c>
      <c r="Z124" s="173" t="s">
        <v>152</v>
      </c>
    </row>
    <row r="125" spans="1:27" ht="11.25" customHeight="1" x14ac:dyDescent="0.2">
      <c r="A125" s="186"/>
      <c r="B125" s="188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90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spans="1:27" ht="18.75" customHeight="1" x14ac:dyDescent="0.2">
      <c r="A126" s="86">
        <f>A89</f>
        <v>41913</v>
      </c>
      <c r="B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2116.62</v>
      </c>
      <c r="C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2111.0700000000002</v>
      </c>
      <c r="D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2131.7600000000002</v>
      </c>
      <c r="E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2142.73</v>
      </c>
      <c r="F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2146.5100000000002</v>
      </c>
      <c r="G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2128.58</v>
      </c>
      <c r="H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2106.0100000000002</v>
      </c>
      <c r="I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2123.5500000000002</v>
      </c>
      <c r="J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2126.7600000000002</v>
      </c>
      <c r="K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2124.83</v>
      </c>
      <c r="L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2124.66</v>
      </c>
      <c r="M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2124.67</v>
      </c>
      <c r="N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2117.69</v>
      </c>
      <c r="O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2118.98</v>
      </c>
      <c r="P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2119.4</v>
      </c>
      <c r="Q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2118.11</v>
      </c>
      <c r="R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2117.67</v>
      </c>
      <c r="S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2114.6400000000003</v>
      </c>
      <c r="T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2116.9900000000002</v>
      </c>
      <c r="U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2151.2600000000002</v>
      </c>
      <c r="V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2165.11</v>
      </c>
      <c r="W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2218.7800000000002</v>
      </c>
      <c r="X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2269.09</v>
      </c>
      <c r="Y126" s="105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РСО-А'!$K$6</f>
        <v>2170.8900000000003</v>
      </c>
      <c r="Z126" s="145"/>
      <c r="AA126" s="87"/>
    </row>
    <row r="127" spans="1:27" x14ac:dyDescent="0.2">
      <c r="A127" s="86">
        <f t="shared" ref="A127:A156" si="3">A90</f>
        <v>41914</v>
      </c>
      <c r="B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2115.92</v>
      </c>
      <c r="C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2105.21</v>
      </c>
      <c r="D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2111.25</v>
      </c>
      <c r="E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2117.8900000000003</v>
      </c>
      <c r="F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2107.9900000000002</v>
      </c>
      <c r="G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2098.9499999999998</v>
      </c>
      <c r="H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2109.91</v>
      </c>
      <c r="I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2123.4300000000003</v>
      </c>
      <c r="J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2126.5</v>
      </c>
      <c r="K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2127.25</v>
      </c>
      <c r="L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2128.88</v>
      </c>
      <c r="M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2127.7600000000002</v>
      </c>
      <c r="N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2120.35</v>
      </c>
      <c r="O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2120.48</v>
      </c>
      <c r="P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2120.5100000000002</v>
      </c>
      <c r="Q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2120.4499999999998</v>
      </c>
      <c r="R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2104.11</v>
      </c>
      <c r="S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2110.65</v>
      </c>
      <c r="T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2138.5700000000002</v>
      </c>
      <c r="U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2147.46</v>
      </c>
      <c r="V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2178.7800000000002</v>
      </c>
      <c r="W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2260.38</v>
      </c>
      <c r="X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2311.23</v>
      </c>
      <c r="Y127" s="105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РСО-А'!$K$6</f>
        <v>2206.0500000000002</v>
      </c>
      <c r="Z127" s="145"/>
    </row>
    <row r="128" spans="1:27" x14ac:dyDescent="0.2">
      <c r="A128" s="86">
        <f t="shared" si="3"/>
        <v>41915</v>
      </c>
      <c r="B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2116.2000000000003</v>
      </c>
      <c r="C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2105.1999999999998</v>
      </c>
      <c r="D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2117.7800000000002</v>
      </c>
      <c r="E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2128.11</v>
      </c>
      <c r="F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2124.73</v>
      </c>
      <c r="G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2117.9300000000003</v>
      </c>
      <c r="H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2115.7200000000003</v>
      </c>
      <c r="I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2126.65</v>
      </c>
      <c r="J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2137.59</v>
      </c>
      <c r="K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2126.6800000000003</v>
      </c>
      <c r="L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2127.13</v>
      </c>
      <c r="M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2125.3000000000002</v>
      </c>
      <c r="N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2119.36</v>
      </c>
      <c r="O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2119.5</v>
      </c>
      <c r="P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2119.54</v>
      </c>
      <c r="Q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2119.61</v>
      </c>
      <c r="R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2103.9900000000002</v>
      </c>
      <c r="S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2110.33</v>
      </c>
      <c r="T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2138.9</v>
      </c>
      <c r="U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2124.0300000000002</v>
      </c>
      <c r="V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2190.6999999999998</v>
      </c>
      <c r="W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2246.3200000000002</v>
      </c>
      <c r="X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2297.3900000000003</v>
      </c>
      <c r="Y128" s="105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РСО-А'!$K$6</f>
        <v>2184.15</v>
      </c>
      <c r="Z128" s="145"/>
    </row>
    <row r="129" spans="1:26" x14ac:dyDescent="0.2">
      <c r="A129" s="86">
        <f t="shared" si="3"/>
        <v>41916</v>
      </c>
      <c r="B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2145.23</v>
      </c>
      <c r="C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2105.75</v>
      </c>
      <c r="D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2102.11</v>
      </c>
      <c r="E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2098.71</v>
      </c>
      <c r="F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2105.94</v>
      </c>
      <c r="G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2105.2200000000003</v>
      </c>
      <c r="H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2104.61</v>
      </c>
      <c r="I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2104.83</v>
      </c>
      <c r="J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2133.5500000000002</v>
      </c>
      <c r="K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2122.96</v>
      </c>
      <c r="L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2126.34</v>
      </c>
      <c r="M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2125.2800000000002</v>
      </c>
      <c r="N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2119.2600000000002</v>
      </c>
      <c r="O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2107.2800000000002</v>
      </c>
      <c r="P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2105.3200000000002</v>
      </c>
      <c r="Q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2112.31</v>
      </c>
      <c r="R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2116</v>
      </c>
      <c r="S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2103.37</v>
      </c>
      <c r="T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2111.94</v>
      </c>
      <c r="U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2215.48</v>
      </c>
      <c r="V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2252.9900000000002</v>
      </c>
      <c r="W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2208.11</v>
      </c>
      <c r="X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2123.12</v>
      </c>
      <c r="Y129" s="105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РСО-А'!$K$6</f>
        <v>2270.8200000000002</v>
      </c>
      <c r="Z129" s="145"/>
    </row>
    <row r="130" spans="1:26" x14ac:dyDescent="0.2">
      <c r="A130" s="86">
        <f t="shared" si="3"/>
        <v>41917</v>
      </c>
      <c r="B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2141.5100000000002</v>
      </c>
      <c r="C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2105.6400000000003</v>
      </c>
      <c r="D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2102.11</v>
      </c>
      <c r="E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2098.7400000000002</v>
      </c>
      <c r="F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2106.14</v>
      </c>
      <c r="G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2104.1800000000003</v>
      </c>
      <c r="H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2104.39</v>
      </c>
      <c r="I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2103.88</v>
      </c>
      <c r="J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2132.3900000000003</v>
      </c>
      <c r="K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2117.79</v>
      </c>
      <c r="L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2120.4</v>
      </c>
      <c r="M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2121.13</v>
      </c>
      <c r="N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2116.44</v>
      </c>
      <c r="O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2104.38</v>
      </c>
      <c r="P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2105.69</v>
      </c>
      <c r="Q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2113.5</v>
      </c>
      <c r="R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2117.35</v>
      </c>
      <c r="S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2104.02</v>
      </c>
      <c r="T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2110.9700000000003</v>
      </c>
      <c r="U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2214.3900000000003</v>
      </c>
      <c r="V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2251.4300000000003</v>
      </c>
      <c r="W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2215.1600000000003</v>
      </c>
      <c r="X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2125.11</v>
      </c>
      <c r="Y130" s="105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РСО-А'!$K$6</f>
        <v>2250.23</v>
      </c>
      <c r="Z130" s="145"/>
    </row>
    <row r="131" spans="1:26" x14ac:dyDescent="0.2">
      <c r="A131" s="86">
        <f t="shared" si="3"/>
        <v>41918</v>
      </c>
      <c r="B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2110.34</v>
      </c>
      <c r="C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2104.92</v>
      </c>
      <c r="D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2124.9</v>
      </c>
      <c r="E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2131.8000000000002</v>
      </c>
      <c r="F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2135.41</v>
      </c>
      <c r="G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2130.1999999999998</v>
      </c>
      <c r="H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2109.6400000000003</v>
      </c>
      <c r="I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2113.81</v>
      </c>
      <c r="J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2124.3000000000002</v>
      </c>
      <c r="K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2125.31</v>
      </c>
      <c r="L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2126.33</v>
      </c>
      <c r="M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2118.6</v>
      </c>
      <c r="N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2174.6800000000003</v>
      </c>
      <c r="O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2150.44</v>
      </c>
      <c r="P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2119.3000000000002</v>
      </c>
      <c r="Q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2118.87</v>
      </c>
      <c r="R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2119.08</v>
      </c>
      <c r="S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2119.3000000000002</v>
      </c>
      <c r="T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2118.13</v>
      </c>
      <c r="U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2249.41</v>
      </c>
      <c r="V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2277.1000000000004</v>
      </c>
      <c r="W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2310.0700000000002</v>
      </c>
      <c r="X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2333.21</v>
      </c>
      <c r="Y131" s="105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РСО-А'!$K$6</f>
        <v>2211.2600000000002</v>
      </c>
      <c r="Z131" s="145"/>
    </row>
    <row r="132" spans="1:26" x14ac:dyDescent="0.2">
      <c r="A132" s="86">
        <f t="shared" si="3"/>
        <v>41919</v>
      </c>
      <c r="B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2108.29</v>
      </c>
      <c r="C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2104.94</v>
      </c>
      <c r="D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2125.02</v>
      </c>
      <c r="E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2131.9899999999998</v>
      </c>
      <c r="F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2135.58</v>
      </c>
      <c r="G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2129.9300000000003</v>
      </c>
      <c r="H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2108.41</v>
      </c>
      <c r="I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2114.83</v>
      </c>
      <c r="J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2121.34</v>
      </c>
      <c r="K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2121.86</v>
      </c>
      <c r="L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2122.2399999999998</v>
      </c>
      <c r="M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2116.0100000000002</v>
      </c>
      <c r="N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2168.9300000000003</v>
      </c>
      <c r="O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2146.2800000000002</v>
      </c>
      <c r="P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2116.58</v>
      </c>
      <c r="Q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2116.15</v>
      </c>
      <c r="R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2115.98</v>
      </c>
      <c r="S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2113.3000000000002</v>
      </c>
      <c r="T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2113.8200000000002</v>
      </c>
      <c r="U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2227.1400000000003</v>
      </c>
      <c r="V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2242.2600000000002</v>
      </c>
      <c r="W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2281.3900000000003</v>
      </c>
      <c r="X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2323.1000000000004</v>
      </c>
      <c r="Y132" s="105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РСО-А'!$K$6</f>
        <v>2209.92</v>
      </c>
      <c r="Z132" s="145"/>
    </row>
    <row r="133" spans="1:26" x14ac:dyDescent="0.2">
      <c r="A133" s="86">
        <f t="shared" si="3"/>
        <v>41920</v>
      </c>
      <c r="B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2108.92</v>
      </c>
      <c r="C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2105.08</v>
      </c>
      <c r="D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2118.2600000000002</v>
      </c>
      <c r="E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2125.06</v>
      </c>
      <c r="F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2125.11</v>
      </c>
      <c r="G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2126.2000000000003</v>
      </c>
      <c r="H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2108.21</v>
      </c>
      <c r="I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2109.71</v>
      </c>
      <c r="J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2121.25</v>
      </c>
      <c r="K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2121.94</v>
      </c>
      <c r="L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2122.38</v>
      </c>
      <c r="M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2122.33</v>
      </c>
      <c r="N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2191.1400000000003</v>
      </c>
      <c r="O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2191.5300000000002</v>
      </c>
      <c r="P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2202.34</v>
      </c>
      <c r="Q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2201.54</v>
      </c>
      <c r="R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2214.1800000000003</v>
      </c>
      <c r="S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2218.71</v>
      </c>
      <c r="T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2204.0100000000002</v>
      </c>
      <c r="U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2283.66</v>
      </c>
      <c r="V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2273.1</v>
      </c>
      <c r="W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2312.2399999999998</v>
      </c>
      <c r="X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2349.5300000000002</v>
      </c>
      <c r="Y133" s="105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РСО-А'!$K$6</f>
        <v>2229.5100000000002</v>
      </c>
      <c r="Z133" s="145"/>
    </row>
    <row r="134" spans="1:26" x14ac:dyDescent="0.2">
      <c r="A134" s="86">
        <f t="shared" si="3"/>
        <v>41921</v>
      </c>
      <c r="B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2108.7800000000002</v>
      </c>
      <c r="C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2103.84</v>
      </c>
      <c r="D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2101.1800000000003</v>
      </c>
      <c r="E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2101.0100000000002</v>
      </c>
      <c r="F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2098.6400000000003</v>
      </c>
      <c r="G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2103.5300000000002</v>
      </c>
      <c r="H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2109.0700000000002</v>
      </c>
      <c r="I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2109.3200000000002</v>
      </c>
      <c r="J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2121.7800000000002</v>
      </c>
      <c r="K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2153.3900000000003</v>
      </c>
      <c r="L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2212.0600000000004</v>
      </c>
      <c r="M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2201.46</v>
      </c>
      <c r="N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2254.0500000000002</v>
      </c>
      <c r="O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2248.7800000000002</v>
      </c>
      <c r="P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2264.27</v>
      </c>
      <c r="Q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2260.13</v>
      </c>
      <c r="R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2258.4300000000003</v>
      </c>
      <c r="S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2234.88</v>
      </c>
      <c r="T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2196.33</v>
      </c>
      <c r="U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2289.84</v>
      </c>
      <c r="V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2295.7800000000002</v>
      </c>
      <c r="W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2335.7600000000002</v>
      </c>
      <c r="X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2377.37</v>
      </c>
      <c r="Y134" s="105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РСО-А'!$K$6</f>
        <v>2254.1</v>
      </c>
      <c r="Z134" s="145"/>
    </row>
    <row r="135" spans="1:26" x14ac:dyDescent="0.2">
      <c r="A135" s="86">
        <f t="shared" si="3"/>
        <v>41922</v>
      </c>
      <c r="B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2114.81</v>
      </c>
      <c r="C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2104.9300000000003</v>
      </c>
      <c r="D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2101.83</v>
      </c>
      <c r="E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2102.31</v>
      </c>
      <c r="F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2098.6800000000003</v>
      </c>
      <c r="G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2105.19</v>
      </c>
      <c r="H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2110.7600000000002</v>
      </c>
      <c r="I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2110.48</v>
      </c>
      <c r="J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2122.5100000000002</v>
      </c>
      <c r="K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2122.3000000000002</v>
      </c>
      <c r="L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2122.7400000000002</v>
      </c>
      <c r="M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2123.4700000000003</v>
      </c>
      <c r="N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2222.9499999999998</v>
      </c>
      <c r="O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2222.73</v>
      </c>
      <c r="P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2223.0700000000002</v>
      </c>
      <c r="Q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2223.0300000000002</v>
      </c>
      <c r="R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2226.9900000000002</v>
      </c>
      <c r="S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2238.1400000000003</v>
      </c>
      <c r="T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2203.56</v>
      </c>
      <c r="U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2291.23</v>
      </c>
      <c r="V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2280.02</v>
      </c>
      <c r="W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2359.3200000000002</v>
      </c>
      <c r="X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2394.29</v>
      </c>
      <c r="Y135" s="105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РСО-А'!$K$6</f>
        <v>2285.65</v>
      </c>
      <c r="Z135" s="145"/>
    </row>
    <row r="136" spans="1:26" x14ac:dyDescent="0.2">
      <c r="A136" s="86">
        <f t="shared" si="3"/>
        <v>41923</v>
      </c>
      <c r="B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2154.52</v>
      </c>
      <c r="C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2103.4500000000003</v>
      </c>
      <c r="D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2103.08</v>
      </c>
      <c r="E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2102.52</v>
      </c>
      <c r="F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2102.3200000000002</v>
      </c>
      <c r="G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2102.98</v>
      </c>
      <c r="H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2102.3900000000003</v>
      </c>
      <c r="I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2102.19</v>
      </c>
      <c r="J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2111.37</v>
      </c>
      <c r="K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2114.7200000000003</v>
      </c>
      <c r="L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2115.25</v>
      </c>
      <c r="M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2116.16</v>
      </c>
      <c r="N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2116.2400000000002</v>
      </c>
      <c r="O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2116.42</v>
      </c>
      <c r="P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2116.71</v>
      </c>
      <c r="Q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2116.23</v>
      </c>
      <c r="R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2115.6999999999998</v>
      </c>
      <c r="S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2113.3500000000004</v>
      </c>
      <c r="T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2229.71</v>
      </c>
      <c r="U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2373.9499999999998</v>
      </c>
      <c r="V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2349.9700000000003</v>
      </c>
      <c r="W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2326.4700000000003</v>
      </c>
      <c r="X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2235.65</v>
      </c>
      <c r="Y136" s="105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РСО-А'!$K$6</f>
        <v>2288.35</v>
      </c>
      <c r="Z136" s="145"/>
    </row>
    <row r="137" spans="1:26" x14ac:dyDescent="0.2">
      <c r="A137" s="86">
        <f t="shared" si="3"/>
        <v>41924</v>
      </c>
      <c r="B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2198.42</v>
      </c>
      <c r="C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2105.88</v>
      </c>
      <c r="D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2105.75</v>
      </c>
      <c r="E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2105.79</v>
      </c>
      <c r="F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2105.88</v>
      </c>
      <c r="G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2103.8900000000003</v>
      </c>
      <c r="H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2103.9499999999998</v>
      </c>
      <c r="I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2104.6800000000003</v>
      </c>
      <c r="J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2111.81</v>
      </c>
      <c r="K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2114.5100000000002</v>
      </c>
      <c r="L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2116.6999999999998</v>
      </c>
      <c r="M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2117.33</v>
      </c>
      <c r="N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2117.54</v>
      </c>
      <c r="O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2116.88</v>
      </c>
      <c r="P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2117.37</v>
      </c>
      <c r="Q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2117.19</v>
      </c>
      <c r="R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2117.8200000000002</v>
      </c>
      <c r="S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2118.17</v>
      </c>
      <c r="T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2209.08</v>
      </c>
      <c r="U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2357.91</v>
      </c>
      <c r="V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2345.13</v>
      </c>
      <c r="W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2313.9</v>
      </c>
      <c r="X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2221.7200000000003</v>
      </c>
      <c r="Y137" s="105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РСО-А'!$K$6</f>
        <v>2289.38</v>
      </c>
      <c r="Z137" s="145"/>
    </row>
    <row r="138" spans="1:26" x14ac:dyDescent="0.2">
      <c r="A138" s="86">
        <f t="shared" si="3"/>
        <v>41925</v>
      </c>
      <c r="B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2117.02</v>
      </c>
      <c r="C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2111.3100000000004</v>
      </c>
      <c r="D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2105.84</v>
      </c>
      <c r="E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2102.7200000000003</v>
      </c>
      <c r="F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2100</v>
      </c>
      <c r="G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2105.56</v>
      </c>
      <c r="H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2111.27</v>
      </c>
      <c r="I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2112.6800000000003</v>
      </c>
      <c r="J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2125.4700000000003</v>
      </c>
      <c r="K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2125.33</v>
      </c>
      <c r="L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2125.64</v>
      </c>
      <c r="M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2126.25</v>
      </c>
      <c r="N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2201.9300000000003</v>
      </c>
      <c r="O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2207.59</v>
      </c>
      <c r="P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2212.73</v>
      </c>
      <c r="Q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2220.36</v>
      </c>
      <c r="R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2221.9900000000002</v>
      </c>
      <c r="S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2232.5500000000002</v>
      </c>
      <c r="T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2218.5100000000002</v>
      </c>
      <c r="U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2308.77</v>
      </c>
      <c r="V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2321.0300000000002</v>
      </c>
      <c r="W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2341.16</v>
      </c>
      <c r="X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2379.4700000000003</v>
      </c>
      <c r="Y138" s="105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РСО-А'!$K$6</f>
        <v>2265.46</v>
      </c>
      <c r="Z138" s="145"/>
    </row>
    <row r="139" spans="1:26" x14ac:dyDescent="0.2">
      <c r="A139" s="86">
        <f t="shared" si="3"/>
        <v>41926</v>
      </c>
      <c r="B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2108.4</v>
      </c>
      <c r="C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2104.25</v>
      </c>
      <c r="D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2101.63</v>
      </c>
      <c r="E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2101.5100000000002</v>
      </c>
      <c r="F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2098.94</v>
      </c>
      <c r="G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2105.41</v>
      </c>
      <c r="H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2110.36</v>
      </c>
      <c r="I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2111.4</v>
      </c>
      <c r="J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2126.12</v>
      </c>
      <c r="K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2125.4300000000003</v>
      </c>
      <c r="L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2125.52</v>
      </c>
      <c r="M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2112.9700000000003</v>
      </c>
      <c r="N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2125.5100000000002</v>
      </c>
      <c r="O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2125.61</v>
      </c>
      <c r="P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2125.42</v>
      </c>
      <c r="Q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2123.79</v>
      </c>
      <c r="R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2123.7600000000002</v>
      </c>
      <c r="S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2122.7200000000003</v>
      </c>
      <c r="T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2136.5700000000002</v>
      </c>
      <c r="U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2290.2200000000003</v>
      </c>
      <c r="V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2311.2800000000002</v>
      </c>
      <c r="W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2348.96</v>
      </c>
      <c r="X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2383.12</v>
      </c>
      <c r="Y139" s="105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РСО-А'!$K$6</f>
        <v>2273.48</v>
      </c>
      <c r="Z139" s="145"/>
    </row>
    <row r="140" spans="1:26" x14ac:dyDescent="0.2">
      <c r="A140" s="86">
        <f t="shared" si="3"/>
        <v>41927</v>
      </c>
      <c r="B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2117.0700000000002</v>
      </c>
      <c r="C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2105.91</v>
      </c>
      <c r="D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2117.59</v>
      </c>
      <c r="E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2117.65</v>
      </c>
      <c r="F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2117.5700000000002</v>
      </c>
      <c r="G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2117.61</v>
      </c>
      <c r="H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2103.5700000000002</v>
      </c>
      <c r="I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2101.11</v>
      </c>
      <c r="J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2106.7800000000002</v>
      </c>
      <c r="K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2126.9300000000003</v>
      </c>
      <c r="L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2127.38</v>
      </c>
      <c r="M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2110.92</v>
      </c>
      <c r="N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2127.67</v>
      </c>
      <c r="O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2130.56</v>
      </c>
      <c r="P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2127.9499999999998</v>
      </c>
      <c r="Q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2128.08</v>
      </c>
      <c r="R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2127.94</v>
      </c>
      <c r="S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2126.17</v>
      </c>
      <c r="T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2127.7600000000002</v>
      </c>
      <c r="U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2228.37</v>
      </c>
      <c r="V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2240.67</v>
      </c>
      <c r="W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2301.34</v>
      </c>
      <c r="X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2354.4</v>
      </c>
      <c r="Y140" s="105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РСО-А'!$K$6</f>
        <v>2238.21</v>
      </c>
      <c r="Z140" s="145"/>
    </row>
    <row r="141" spans="1:26" x14ac:dyDescent="0.2">
      <c r="A141" s="86">
        <f t="shared" si="3"/>
        <v>41928</v>
      </c>
      <c r="B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2122.4300000000003</v>
      </c>
      <c r="C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2111.2400000000002</v>
      </c>
      <c r="D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2117.54</v>
      </c>
      <c r="E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2121.0600000000004</v>
      </c>
      <c r="F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2124.5700000000002</v>
      </c>
      <c r="G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2125.1</v>
      </c>
      <c r="H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2099.0500000000002</v>
      </c>
      <c r="I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2113.38</v>
      </c>
      <c r="J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2108.63</v>
      </c>
      <c r="K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2113.2800000000002</v>
      </c>
      <c r="L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2113.91</v>
      </c>
      <c r="M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2104.19</v>
      </c>
      <c r="N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2128.61</v>
      </c>
      <c r="O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2117.11</v>
      </c>
      <c r="P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2103.44</v>
      </c>
      <c r="Q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2099.86</v>
      </c>
      <c r="R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2103.0100000000002</v>
      </c>
      <c r="S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2115.31</v>
      </c>
      <c r="T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2124.08</v>
      </c>
      <c r="U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2250.7200000000003</v>
      </c>
      <c r="V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2238.63</v>
      </c>
      <c r="W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2285</v>
      </c>
      <c r="X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2333.59</v>
      </c>
      <c r="Y141" s="105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РСО-А'!$K$6</f>
        <v>2249.73</v>
      </c>
      <c r="Z141" s="145"/>
    </row>
    <row r="142" spans="1:26" x14ac:dyDescent="0.2">
      <c r="A142" s="86">
        <f t="shared" si="3"/>
        <v>41929</v>
      </c>
      <c r="B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2111.98</v>
      </c>
      <c r="C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2111.36</v>
      </c>
      <c r="D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2111.2000000000003</v>
      </c>
      <c r="E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2111.34</v>
      </c>
      <c r="F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2111.27</v>
      </c>
      <c r="G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2111.86</v>
      </c>
      <c r="H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2099.3900000000003</v>
      </c>
      <c r="I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2116.81</v>
      </c>
      <c r="J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2122.8500000000004</v>
      </c>
      <c r="K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2105.21</v>
      </c>
      <c r="L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2105.9899999999998</v>
      </c>
      <c r="M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2101.0700000000002</v>
      </c>
      <c r="N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2124.86</v>
      </c>
      <c r="O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2125.0500000000002</v>
      </c>
      <c r="P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2125.9900000000002</v>
      </c>
      <c r="Q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2125.08</v>
      </c>
      <c r="R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2124.94</v>
      </c>
      <c r="S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2123.1400000000003</v>
      </c>
      <c r="T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2124.0700000000002</v>
      </c>
      <c r="U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2213.9300000000003</v>
      </c>
      <c r="V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2228.2400000000002</v>
      </c>
      <c r="W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2267.88</v>
      </c>
      <c r="X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2337.2400000000002</v>
      </c>
      <c r="Y142" s="105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РСО-А'!$K$6</f>
        <v>2216.79</v>
      </c>
      <c r="Z142" s="145"/>
    </row>
    <row r="143" spans="1:26" x14ac:dyDescent="0.2">
      <c r="A143" s="86">
        <f t="shared" si="3"/>
        <v>41930</v>
      </c>
      <c r="B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2151.12</v>
      </c>
      <c r="C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2108.52</v>
      </c>
      <c r="D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2107.56</v>
      </c>
      <c r="E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2106.17</v>
      </c>
      <c r="F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2106</v>
      </c>
      <c r="G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2106.66</v>
      </c>
      <c r="H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2107</v>
      </c>
      <c r="I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2108.9300000000003</v>
      </c>
      <c r="J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2123.5100000000002</v>
      </c>
      <c r="K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2125.7400000000002</v>
      </c>
      <c r="L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2126.0500000000002</v>
      </c>
      <c r="M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2126.16</v>
      </c>
      <c r="N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2126.98</v>
      </c>
      <c r="O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2127.7400000000002</v>
      </c>
      <c r="P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2127.5500000000002</v>
      </c>
      <c r="Q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2127.6800000000003</v>
      </c>
      <c r="R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2127.0300000000002</v>
      </c>
      <c r="S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2125.54</v>
      </c>
      <c r="T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2120.0500000000002</v>
      </c>
      <c r="U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2262.9700000000003</v>
      </c>
      <c r="V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2260.7200000000003</v>
      </c>
      <c r="W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2234.27</v>
      </c>
      <c r="X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2133.35</v>
      </c>
      <c r="Y143" s="105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РСО-А'!$K$6</f>
        <v>2257.1800000000003</v>
      </c>
      <c r="Z143" s="145"/>
    </row>
    <row r="144" spans="1:26" x14ac:dyDescent="0.2">
      <c r="A144" s="86">
        <f t="shared" si="3"/>
        <v>41931</v>
      </c>
      <c r="B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2168.48</v>
      </c>
      <c r="C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2119.56</v>
      </c>
      <c r="D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2113.9899999999998</v>
      </c>
      <c r="E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2108.79</v>
      </c>
      <c r="F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2117.92</v>
      </c>
      <c r="G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2117.9300000000003</v>
      </c>
      <c r="H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2117.02</v>
      </c>
      <c r="I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2118.87</v>
      </c>
      <c r="J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2125.88</v>
      </c>
      <c r="K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2131.0100000000002</v>
      </c>
      <c r="L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2130.75</v>
      </c>
      <c r="M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2131.5</v>
      </c>
      <c r="N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2131.54</v>
      </c>
      <c r="O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2125.54</v>
      </c>
      <c r="P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2125.1999999999998</v>
      </c>
      <c r="Q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2125.0500000000002</v>
      </c>
      <c r="R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2124.69</v>
      </c>
      <c r="S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2123.83</v>
      </c>
      <c r="T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2119.2800000000002</v>
      </c>
      <c r="U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2437.62</v>
      </c>
      <c r="V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2421.1400000000003</v>
      </c>
      <c r="W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2417.9499999999998</v>
      </c>
      <c r="X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2321.9300000000003</v>
      </c>
      <c r="Y144" s="105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РСО-А'!$K$6</f>
        <v>2359.08</v>
      </c>
      <c r="Z144" s="145"/>
    </row>
    <row r="145" spans="1:27" x14ac:dyDescent="0.2">
      <c r="A145" s="86">
        <f t="shared" si="3"/>
        <v>41932</v>
      </c>
      <c r="B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2117.5100000000002</v>
      </c>
      <c r="C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2105.9</v>
      </c>
      <c r="D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2106.56</v>
      </c>
      <c r="E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2103.04</v>
      </c>
      <c r="F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2103.36</v>
      </c>
      <c r="G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2105.88</v>
      </c>
      <c r="H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2123.6400000000003</v>
      </c>
      <c r="I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2114.21</v>
      </c>
      <c r="J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2126.2600000000002</v>
      </c>
      <c r="K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2125.9</v>
      </c>
      <c r="L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2125.8900000000003</v>
      </c>
      <c r="M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2126.96</v>
      </c>
      <c r="N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2151.9</v>
      </c>
      <c r="O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2152.27</v>
      </c>
      <c r="P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2151.1400000000003</v>
      </c>
      <c r="Q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2149.67</v>
      </c>
      <c r="R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2159.17</v>
      </c>
      <c r="S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2178.63</v>
      </c>
      <c r="T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2200.23</v>
      </c>
      <c r="U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2293.48</v>
      </c>
      <c r="V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2301.87</v>
      </c>
      <c r="W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2342.71</v>
      </c>
      <c r="X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2404.91</v>
      </c>
      <c r="Y145" s="105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РСО-А'!$K$6</f>
        <v>2289.0300000000002</v>
      </c>
      <c r="Z145" s="145"/>
    </row>
    <row r="146" spans="1:27" x14ac:dyDescent="0.2">
      <c r="A146" s="86">
        <f t="shared" si="3"/>
        <v>41933</v>
      </c>
      <c r="B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2116.36</v>
      </c>
      <c r="C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2104.83</v>
      </c>
      <c r="D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2111.46</v>
      </c>
      <c r="E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2111.5700000000002</v>
      </c>
      <c r="F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2111.58</v>
      </c>
      <c r="G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2111.88</v>
      </c>
      <c r="H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2107.31</v>
      </c>
      <c r="I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2110.5500000000002</v>
      </c>
      <c r="J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2123.31</v>
      </c>
      <c r="K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2122.66</v>
      </c>
      <c r="L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2123.21</v>
      </c>
      <c r="M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2124.63</v>
      </c>
      <c r="N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2123.59</v>
      </c>
      <c r="O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2123.6800000000003</v>
      </c>
      <c r="P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2123.4700000000003</v>
      </c>
      <c r="Q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2123.54</v>
      </c>
      <c r="R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2123.17</v>
      </c>
      <c r="S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2121.96</v>
      </c>
      <c r="T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2209.87</v>
      </c>
      <c r="U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2248.9700000000003</v>
      </c>
      <c r="V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2256.34</v>
      </c>
      <c r="W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2296.11</v>
      </c>
      <c r="X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2343.3900000000003</v>
      </c>
      <c r="Y146" s="105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РСО-А'!$K$6</f>
        <v>2233.42</v>
      </c>
      <c r="Z146" s="145"/>
    </row>
    <row r="147" spans="1:27" x14ac:dyDescent="0.2">
      <c r="A147" s="86">
        <f t="shared" si="3"/>
        <v>41934</v>
      </c>
      <c r="B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2114.59</v>
      </c>
      <c r="C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2098.79</v>
      </c>
      <c r="D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2105.15</v>
      </c>
      <c r="E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2111.8200000000002</v>
      </c>
      <c r="F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2111.9700000000003</v>
      </c>
      <c r="G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2102.4300000000003</v>
      </c>
      <c r="H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2107.2600000000002</v>
      </c>
      <c r="I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2104.31</v>
      </c>
      <c r="J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2122.46</v>
      </c>
      <c r="K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2123.6</v>
      </c>
      <c r="L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2124.0500000000002</v>
      </c>
      <c r="M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2124.4700000000003</v>
      </c>
      <c r="N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2124.4300000000003</v>
      </c>
      <c r="O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2123.23</v>
      </c>
      <c r="P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2122.69</v>
      </c>
      <c r="Q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2122.65</v>
      </c>
      <c r="R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2122.83</v>
      </c>
      <c r="S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2121.7800000000002</v>
      </c>
      <c r="T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2116.6000000000004</v>
      </c>
      <c r="U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2186.56</v>
      </c>
      <c r="V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2196.8200000000002</v>
      </c>
      <c r="W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2271.65</v>
      </c>
      <c r="X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2334.29</v>
      </c>
      <c r="Y147" s="105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РСО-А'!$K$6</f>
        <v>2231.75</v>
      </c>
      <c r="Z147" s="145"/>
    </row>
    <row r="148" spans="1:27" x14ac:dyDescent="0.2">
      <c r="A148" s="86">
        <f t="shared" si="3"/>
        <v>41935</v>
      </c>
      <c r="B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2115.16</v>
      </c>
      <c r="C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2108.85</v>
      </c>
      <c r="D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2107.41</v>
      </c>
      <c r="E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2105.3000000000002</v>
      </c>
      <c r="F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2105.2600000000002</v>
      </c>
      <c r="G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2107.36</v>
      </c>
      <c r="H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2107.37</v>
      </c>
      <c r="I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2126.79</v>
      </c>
      <c r="J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2121.3500000000004</v>
      </c>
      <c r="K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2123.13</v>
      </c>
      <c r="L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2124.4300000000003</v>
      </c>
      <c r="M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2124.08</v>
      </c>
      <c r="N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2122.4700000000003</v>
      </c>
      <c r="O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2122.84</v>
      </c>
      <c r="P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2122.69</v>
      </c>
      <c r="Q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2122.83</v>
      </c>
      <c r="R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2122.7600000000002</v>
      </c>
      <c r="S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2121.2600000000002</v>
      </c>
      <c r="T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2187.4900000000002</v>
      </c>
      <c r="U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2281.35</v>
      </c>
      <c r="V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2294.12</v>
      </c>
      <c r="W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2330.67</v>
      </c>
      <c r="X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2388.5</v>
      </c>
      <c r="Y148" s="105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РСО-А'!$K$6</f>
        <v>2278.1999999999998</v>
      </c>
      <c r="Z148" s="145"/>
    </row>
    <row r="149" spans="1:27" x14ac:dyDescent="0.2">
      <c r="A149" s="86">
        <f t="shared" si="3"/>
        <v>41936</v>
      </c>
      <c r="B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2121.44</v>
      </c>
      <c r="C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2121.3000000000002</v>
      </c>
      <c r="D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2111.5100000000002</v>
      </c>
      <c r="E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2111.63</v>
      </c>
      <c r="F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2111.65</v>
      </c>
      <c r="G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2106.1600000000003</v>
      </c>
      <c r="H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2107.8900000000003</v>
      </c>
      <c r="I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2128.3200000000002</v>
      </c>
      <c r="J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2123.7200000000003</v>
      </c>
      <c r="K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2124.5700000000002</v>
      </c>
      <c r="L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2173.21</v>
      </c>
      <c r="M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2161.19</v>
      </c>
      <c r="N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2189.23</v>
      </c>
      <c r="O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2123.69</v>
      </c>
      <c r="P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2123.1999999999998</v>
      </c>
      <c r="Q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2123.5300000000002</v>
      </c>
      <c r="R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2123.0300000000002</v>
      </c>
      <c r="S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2121.65</v>
      </c>
      <c r="T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2190.7600000000002</v>
      </c>
      <c r="U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2314.34</v>
      </c>
      <c r="V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2308.25</v>
      </c>
      <c r="W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2345.7400000000002</v>
      </c>
      <c r="X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2404.13</v>
      </c>
      <c r="Y149" s="105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РСО-А'!$K$6</f>
        <v>2309.66</v>
      </c>
      <c r="Z149" s="145"/>
    </row>
    <row r="150" spans="1:27" x14ac:dyDescent="0.2">
      <c r="A150" s="86">
        <f t="shared" si="3"/>
        <v>41937</v>
      </c>
      <c r="B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2145.0300000000002</v>
      </c>
      <c r="C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2110.9</v>
      </c>
      <c r="D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2116.6400000000003</v>
      </c>
      <c r="E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2116.6800000000003</v>
      </c>
      <c r="F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2117.15</v>
      </c>
      <c r="G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2108.1400000000003</v>
      </c>
      <c r="H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2103.91</v>
      </c>
      <c r="I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2105.7800000000002</v>
      </c>
      <c r="J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2126.54</v>
      </c>
      <c r="K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2127.25</v>
      </c>
      <c r="L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2126.41</v>
      </c>
      <c r="M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2118.29</v>
      </c>
      <c r="N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2118.52</v>
      </c>
      <c r="O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2117.5100000000002</v>
      </c>
      <c r="P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2118.0100000000002</v>
      </c>
      <c r="Q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2117.35</v>
      </c>
      <c r="R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2116.0700000000002</v>
      </c>
      <c r="S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2116.73</v>
      </c>
      <c r="T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2318.67</v>
      </c>
      <c r="U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2364.77</v>
      </c>
      <c r="V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2347.79</v>
      </c>
      <c r="W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2321.75</v>
      </c>
      <c r="X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2261.7600000000002</v>
      </c>
      <c r="Y150" s="105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РСО-А'!$K$6</f>
        <v>2363.67</v>
      </c>
      <c r="Z150" s="145"/>
    </row>
    <row r="151" spans="1:27" x14ac:dyDescent="0.2">
      <c r="A151" s="86">
        <f t="shared" si="3"/>
        <v>41938</v>
      </c>
      <c r="B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2168.7800000000002</v>
      </c>
      <c r="C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2115.69</v>
      </c>
      <c r="D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2110.6400000000003</v>
      </c>
      <c r="E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2118.08</v>
      </c>
      <c r="F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2126.04</v>
      </c>
      <c r="G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2126.65</v>
      </c>
      <c r="H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2119.1</v>
      </c>
      <c r="I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2104.87</v>
      </c>
      <c r="J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2198.4899999999998</v>
      </c>
      <c r="K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2140.4</v>
      </c>
      <c r="L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2113.34</v>
      </c>
      <c r="M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2106.7200000000003</v>
      </c>
      <c r="N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2099.42</v>
      </c>
      <c r="O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2099.3200000000002</v>
      </c>
      <c r="P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2102.9900000000002</v>
      </c>
      <c r="Q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2106.2000000000003</v>
      </c>
      <c r="R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2110.8200000000002</v>
      </c>
      <c r="S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2210.48</v>
      </c>
      <c r="T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2330.42</v>
      </c>
      <c r="U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2377.7800000000002</v>
      </c>
      <c r="V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2365.2200000000003</v>
      </c>
      <c r="W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2326.3500000000004</v>
      </c>
      <c r="X151" s="105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РСО-А'!$K$6</f>
        <v>2258.1999999999998</v>
      </c>
      <c r="Y151" s="105">
        <f>'Иные услуги '!C5+'РСТ РСО-А'!K6+АТС!F664+'Расчет сбытовых надбавок'!G666</f>
        <v>2356.5499999999997</v>
      </c>
      <c r="Z151" s="133">
        <v>3105.7</v>
      </c>
    </row>
    <row r="152" spans="1:27" x14ac:dyDescent="0.2">
      <c r="A152" s="86">
        <f t="shared" si="3"/>
        <v>41939</v>
      </c>
      <c r="B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2152.63</v>
      </c>
      <c r="C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2114.34</v>
      </c>
      <c r="D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2102.2200000000003</v>
      </c>
      <c r="E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2111.9700000000003</v>
      </c>
      <c r="F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2112.21</v>
      </c>
      <c r="G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2103.46</v>
      </c>
      <c r="H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2145.9</v>
      </c>
      <c r="I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2099.35</v>
      </c>
      <c r="J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2100.5700000000002</v>
      </c>
      <c r="K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2161.88</v>
      </c>
      <c r="L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2191.94</v>
      </c>
      <c r="M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2178.2600000000002</v>
      </c>
      <c r="N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2253.08</v>
      </c>
      <c r="O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2235.91</v>
      </c>
      <c r="P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2219.71</v>
      </c>
      <c r="Q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2211.94</v>
      </c>
      <c r="R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2206.1000000000004</v>
      </c>
      <c r="S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2210.09</v>
      </c>
      <c r="T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2257.09</v>
      </c>
      <c r="U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2328.1999999999998</v>
      </c>
      <c r="V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2308.96</v>
      </c>
      <c r="W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2332.5100000000002</v>
      </c>
      <c r="X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2367.5100000000002</v>
      </c>
      <c r="Y152" s="105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РСО-А'!$K$6</f>
        <v>2289.96</v>
      </c>
      <c r="Z152" s="145"/>
    </row>
    <row r="153" spans="1:27" x14ac:dyDescent="0.2">
      <c r="A153" s="86">
        <f t="shared" si="3"/>
        <v>41940</v>
      </c>
      <c r="B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2156.17</v>
      </c>
      <c r="C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2113.88</v>
      </c>
      <c r="D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2102.9300000000003</v>
      </c>
      <c r="E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2113.04</v>
      </c>
      <c r="F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2113.25</v>
      </c>
      <c r="G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2106.7600000000002</v>
      </c>
      <c r="H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2123.65</v>
      </c>
      <c r="I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2102.9500000000003</v>
      </c>
      <c r="J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2103.98</v>
      </c>
      <c r="K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2154.2600000000002</v>
      </c>
      <c r="L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2184.91</v>
      </c>
      <c r="M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2173.88</v>
      </c>
      <c r="N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2249.96</v>
      </c>
      <c r="O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2238.19</v>
      </c>
      <c r="P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2219.94</v>
      </c>
      <c r="Q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2209.2800000000002</v>
      </c>
      <c r="R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2206.4300000000003</v>
      </c>
      <c r="S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2227.77</v>
      </c>
      <c r="T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2263.19</v>
      </c>
      <c r="U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2331.8900000000003</v>
      </c>
      <c r="V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2308.83</v>
      </c>
      <c r="W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2337.58</v>
      </c>
      <c r="X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2396.6400000000003</v>
      </c>
      <c r="Y153" s="105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РСО-А'!$K$6</f>
        <v>2294.0300000000002</v>
      </c>
      <c r="Z153" s="145"/>
    </row>
    <row r="154" spans="1:27" x14ac:dyDescent="0.2">
      <c r="A154" s="86">
        <f t="shared" si="3"/>
        <v>41941</v>
      </c>
      <c r="B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2183.44</v>
      </c>
      <c r="C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2120.54</v>
      </c>
      <c r="D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2120.42</v>
      </c>
      <c r="E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2118.6</v>
      </c>
      <c r="F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2108.91</v>
      </c>
      <c r="G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2110.5</v>
      </c>
      <c r="H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2145.6000000000004</v>
      </c>
      <c r="I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2115.09</v>
      </c>
      <c r="J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2120.4700000000003</v>
      </c>
      <c r="K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2158.25</v>
      </c>
      <c r="L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2209.2800000000002</v>
      </c>
      <c r="M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2210.91</v>
      </c>
      <c r="N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2290.79</v>
      </c>
      <c r="O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2253.44</v>
      </c>
      <c r="P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2252.0500000000002</v>
      </c>
      <c r="Q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2241.61</v>
      </c>
      <c r="R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2295.1000000000004</v>
      </c>
      <c r="S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2372.8200000000002</v>
      </c>
      <c r="T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2373.08</v>
      </c>
      <c r="U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2358.09</v>
      </c>
      <c r="V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2341.75</v>
      </c>
      <c r="W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2353.2800000000002</v>
      </c>
      <c r="X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2405.8200000000002</v>
      </c>
      <c r="Y154" s="105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РСО-А'!$K$6</f>
        <v>2310.84</v>
      </c>
      <c r="Z154" s="145"/>
    </row>
    <row r="155" spans="1:27" x14ac:dyDescent="0.2">
      <c r="A155" s="86">
        <f t="shared" si="3"/>
        <v>41942</v>
      </c>
      <c r="B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2222.04</v>
      </c>
      <c r="C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2182.61</v>
      </c>
      <c r="D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2181</v>
      </c>
      <c r="E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2156.61</v>
      </c>
      <c r="F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2156.94</v>
      </c>
      <c r="G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2134.0700000000002</v>
      </c>
      <c r="H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2236.66</v>
      </c>
      <c r="I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2237.23</v>
      </c>
      <c r="J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2154.46</v>
      </c>
      <c r="K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2317.86</v>
      </c>
      <c r="L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2317.11</v>
      </c>
      <c r="M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2316.77</v>
      </c>
      <c r="N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2412.5500000000002</v>
      </c>
      <c r="O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2375.36</v>
      </c>
      <c r="P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2336.77</v>
      </c>
      <c r="Q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2335.3200000000002</v>
      </c>
      <c r="R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2371.0300000000002</v>
      </c>
      <c r="S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2417.5100000000002</v>
      </c>
      <c r="T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2438.0100000000002</v>
      </c>
      <c r="U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2454.2000000000003</v>
      </c>
      <c r="V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2420.3200000000002</v>
      </c>
      <c r="W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2414.4700000000003</v>
      </c>
      <c r="X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2448.91</v>
      </c>
      <c r="Y155" s="105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РСО-А'!$K$6</f>
        <v>2355.61</v>
      </c>
      <c r="Z155" s="145"/>
    </row>
    <row r="156" spans="1:27" x14ac:dyDescent="0.2">
      <c r="A156" s="86">
        <f t="shared" si="3"/>
        <v>41943</v>
      </c>
      <c r="B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2187.54</v>
      </c>
      <c r="C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2138.2399999999998</v>
      </c>
      <c r="D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2119.88</v>
      </c>
      <c r="E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2114.2600000000002</v>
      </c>
      <c r="F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2116.96</v>
      </c>
      <c r="G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2129.61</v>
      </c>
      <c r="H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2164.6</v>
      </c>
      <c r="I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2157.63</v>
      </c>
      <c r="J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2151.44</v>
      </c>
      <c r="K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2249.8200000000002</v>
      </c>
      <c r="L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2287.2600000000002</v>
      </c>
      <c r="M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2295.12</v>
      </c>
      <c r="N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2342.15</v>
      </c>
      <c r="O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2337.62</v>
      </c>
      <c r="P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2344.48</v>
      </c>
      <c r="Q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2354.4700000000003</v>
      </c>
      <c r="R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2356.7800000000002</v>
      </c>
      <c r="S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2427.98</v>
      </c>
      <c r="T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2430.0300000000002</v>
      </c>
      <c r="U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2426.9900000000002</v>
      </c>
      <c r="V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2384.25</v>
      </c>
      <c r="W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2397.08</v>
      </c>
      <c r="X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2436.27</v>
      </c>
      <c r="Y156" s="105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РСО-А'!$K$6</f>
        <v>2427.0100000000002</v>
      </c>
      <c r="Z156" s="145"/>
    </row>
    <row r="157" spans="1:27" x14ac:dyDescent="0.2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7" s="118" customFormat="1" ht="19.5" customHeight="1" x14ac:dyDescent="0.25">
      <c r="A158" s="117" t="s">
        <v>153</v>
      </c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7" ht="15.75" customHeight="1" x14ac:dyDescent="0.25">
      <c r="A159" s="94" t="s">
        <v>156</v>
      </c>
      <c r="B159" s="85"/>
      <c r="C159" s="85"/>
      <c r="D159" s="85"/>
      <c r="AA159" s="87"/>
    </row>
    <row r="160" spans="1:27" ht="12.75" customHeight="1" x14ac:dyDescent="0.2">
      <c r="A160" s="184" t="s">
        <v>49</v>
      </c>
      <c r="B160" s="172" t="s">
        <v>128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spans="1:26" ht="12.75" customHeight="1" x14ac:dyDescent="0.2">
      <c r="A161" s="185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spans="1:26" ht="12.75" x14ac:dyDescent="0.2">
      <c r="A162" s="185"/>
      <c r="B162" s="187" t="s">
        <v>129</v>
      </c>
      <c r="C162" s="173" t="s">
        <v>130</v>
      </c>
      <c r="D162" s="173" t="s">
        <v>131</v>
      </c>
      <c r="E162" s="173" t="s">
        <v>132</v>
      </c>
      <c r="F162" s="173" t="s">
        <v>133</v>
      </c>
      <c r="G162" s="173" t="s">
        <v>134</v>
      </c>
      <c r="H162" s="173" t="s">
        <v>135</v>
      </c>
      <c r="I162" s="173" t="s">
        <v>136</v>
      </c>
      <c r="J162" s="173" t="s">
        <v>137</v>
      </c>
      <c r="K162" s="173" t="s">
        <v>138</v>
      </c>
      <c r="L162" s="173" t="s">
        <v>139</v>
      </c>
      <c r="M162" s="173" t="s">
        <v>140</v>
      </c>
      <c r="N162" s="189" t="s">
        <v>141</v>
      </c>
      <c r="O162" s="173" t="s">
        <v>142</v>
      </c>
      <c r="P162" s="173" t="s">
        <v>143</v>
      </c>
      <c r="Q162" s="173" t="s">
        <v>144</v>
      </c>
      <c r="R162" s="173" t="s">
        <v>145</v>
      </c>
      <c r="S162" s="173" t="s">
        <v>146</v>
      </c>
      <c r="T162" s="173" t="s">
        <v>147</v>
      </c>
      <c r="U162" s="173" t="s">
        <v>148</v>
      </c>
      <c r="V162" s="173" t="s">
        <v>149</v>
      </c>
      <c r="W162" s="173" t="s">
        <v>150</v>
      </c>
      <c r="X162" s="173" t="s">
        <v>151</v>
      </c>
      <c r="Y162" s="173" t="s">
        <v>152</v>
      </c>
      <c r="Z162" s="173" t="s">
        <v>152</v>
      </c>
    </row>
    <row r="163" spans="1:26" ht="12.75" x14ac:dyDescent="0.2">
      <c r="A163" s="186"/>
      <c r="B163" s="188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90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spans="1:26" x14ac:dyDescent="0.2">
      <c r="A164" s="86">
        <f>A126</f>
        <v>41913</v>
      </c>
      <c r="B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2718.47</v>
      </c>
      <c r="C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2712.18</v>
      </c>
      <c r="D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2735.63</v>
      </c>
      <c r="E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2748.05</v>
      </c>
      <c r="F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2752.33</v>
      </c>
      <c r="G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2732.02</v>
      </c>
      <c r="H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2706.45</v>
      </c>
      <c r="I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2726.3199999999997</v>
      </c>
      <c r="J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2729.96</v>
      </c>
      <c r="K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2727.77</v>
      </c>
      <c r="L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2727.5699999999997</v>
      </c>
      <c r="M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2727.59</v>
      </c>
      <c r="N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2719.68</v>
      </c>
      <c r="O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2721.14</v>
      </c>
      <c r="P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2721.62</v>
      </c>
      <c r="Q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2720.16</v>
      </c>
      <c r="R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2719.66</v>
      </c>
      <c r="S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2716.22</v>
      </c>
      <c r="T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2718.89</v>
      </c>
      <c r="U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2757.72</v>
      </c>
      <c r="V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2773.4</v>
      </c>
      <c r="W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2834.22</v>
      </c>
      <c r="X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2891.22</v>
      </c>
      <c r="Y164" s="105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РСО-А'!$L$6</f>
        <v>2779.96</v>
      </c>
      <c r="Z164" s="145"/>
    </row>
    <row r="165" spans="1:26" x14ac:dyDescent="0.2">
      <c r="A165" s="86">
        <f>A164+1</f>
        <v>41914</v>
      </c>
      <c r="B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2717.67</v>
      </c>
      <c r="C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2705.54</v>
      </c>
      <c r="D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2712.38</v>
      </c>
      <c r="E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2719.8999999999996</v>
      </c>
      <c r="F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2708.69</v>
      </c>
      <c r="G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2698.45</v>
      </c>
      <c r="H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2710.87</v>
      </c>
      <c r="I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2726.19</v>
      </c>
      <c r="J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2729.66</v>
      </c>
      <c r="K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2730.5099999999998</v>
      </c>
      <c r="L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2732.3599999999997</v>
      </c>
      <c r="M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2731.08</v>
      </c>
      <c r="N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2722.6899999999996</v>
      </c>
      <c r="O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2722.84</v>
      </c>
      <c r="P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2722.87</v>
      </c>
      <c r="Q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2722.81</v>
      </c>
      <c r="R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2704.29</v>
      </c>
      <c r="S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2711.71</v>
      </c>
      <c r="T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2743.33</v>
      </c>
      <c r="U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2753.41</v>
      </c>
      <c r="V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2788.89</v>
      </c>
      <c r="W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2881.35</v>
      </c>
      <c r="X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2938.96</v>
      </c>
      <c r="Y165" s="105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РСО-А'!$L$6</f>
        <v>2819.7999999999997</v>
      </c>
      <c r="Z165" s="145"/>
    </row>
    <row r="166" spans="1:26" x14ac:dyDescent="0.2">
      <c r="A166" s="86">
        <f t="shared" ref="A166:A194" si="4">A165+1</f>
        <v>41915</v>
      </c>
      <c r="B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2717.99</v>
      </c>
      <c r="C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2705.5299999999997</v>
      </c>
      <c r="D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2719.7799999999997</v>
      </c>
      <c r="E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2731.49</v>
      </c>
      <c r="F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2727.66</v>
      </c>
      <c r="G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2719.95</v>
      </c>
      <c r="H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2717.45</v>
      </c>
      <c r="I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2729.83</v>
      </c>
      <c r="J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2742.23</v>
      </c>
      <c r="K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2729.87</v>
      </c>
      <c r="L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2730.37</v>
      </c>
      <c r="M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2728.3</v>
      </c>
      <c r="N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2721.5699999999997</v>
      </c>
      <c r="O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2721.73</v>
      </c>
      <c r="P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2721.7799999999997</v>
      </c>
      <c r="Q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2721.8599999999997</v>
      </c>
      <c r="R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2704.16</v>
      </c>
      <c r="S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2711.3399999999997</v>
      </c>
      <c r="T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2743.71</v>
      </c>
      <c r="U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2726.86</v>
      </c>
      <c r="V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2802.41</v>
      </c>
      <c r="W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2865.42</v>
      </c>
      <c r="X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2923.29</v>
      </c>
      <c r="Y166" s="105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РСО-А'!$L$6</f>
        <v>2794.98</v>
      </c>
      <c r="Z166" s="145"/>
    </row>
    <row r="167" spans="1:26" x14ac:dyDescent="0.2">
      <c r="A167" s="86">
        <f t="shared" si="4"/>
        <v>41916</v>
      </c>
      <c r="B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2750.88</v>
      </c>
      <c r="C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2706.16</v>
      </c>
      <c r="D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2702.0299999999997</v>
      </c>
      <c r="E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2698.18</v>
      </c>
      <c r="F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2706.37</v>
      </c>
      <c r="G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2705.56</v>
      </c>
      <c r="H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2704.8599999999997</v>
      </c>
      <c r="I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2705.1099999999997</v>
      </c>
      <c r="J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2737.65</v>
      </c>
      <c r="K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2725.65</v>
      </c>
      <c r="L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2729.48</v>
      </c>
      <c r="M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2728.27</v>
      </c>
      <c r="N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2721.46</v>
      </c>
      <c r="O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2707.89</v>
      </c>
      <c r="P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2705.67</v>
      </c>
      <c r="Q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2713.58</v>
      </c>
      <c r="R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2717.77</v>
      </c>
      <c r="S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2703.46</v>
      </c>
      <c r="T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2713.17</v>
      </c>
      <c r="U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2830.47</v>
      </c>
      <c r="V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2872.98</v>
      </c>
      <c r="W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2822.13</v>
      </c>
      <c r="X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2725.83</v>
      </c>
      <c r="Y167" s="105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РСО-А'!$L$6</f>
        <v>2893.18</v>
      </c>
      <c r="Z167" s="145"/>
    </row>
    <row r="168" spans="1:26" x14ac:dyDescent="0.2">
      <c r="A168" s="86">
        <f t="shared" si="4"/>
        <v>41917</v>
      </c>
      <c r="B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2746.67</v>
      </c>
      <c r="C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2706.02</v>
      </c>
      <c r="D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2702.0299999999997</v>
      </c>
      <c r="E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2698.2</v>
      </c>
      <c r="F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2706.6</v>
      </c>
      <c r="G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2704.38</v>
      </c>
      <c r="H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2704.6099999999997</v>
      </c>
      <c r="I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2704.0299999999997</v>
      </c>
      <c r="J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2736.3399999999997</v>
      </c>
      <c r="K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2719.79</v>
      </c>
      <c r="L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2722.75</v>
      </c>
      <c r="M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2723.5699999999997</v>
      </c>
      <c r="N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2718.2599999999998</v>
      </c>
      <c r="O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2704.6</v>
      </c>
      <c r="P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2706.08</v>
      </c>
      <c r="Q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2714.93</v>
      </c>
      <c r="R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2719.29</v>
      </c>
      <c r="S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2704.19</v>
      </c>
      <c r="T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2712.06</v>
      </c>
      <c r="U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2829.25</v>
      </c>
      <c r="V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2871.21</v>
      </c>
      <c r="W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2830.12</v>
      </c>
      <c r="X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2728.09</v>
      </c>
      <c r="Y168" s="105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РСО-А'!$L$6</f>
        <v>2869.85</v>
      </c>
      <c r="Z168" s="145"/>
    </row>
    <row r="169" spans="1:26" x14ac:dyDescent="0.2">
      <c r="A169" s="86">
        <f t="shared" si="4"/>
        <v>41918</v>
      </c>
      <c r="B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2711.35</v>
      </c>
      <c r="C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2705.21</v>
      </c>
      <c r="D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2727.84</v>
      </c>
      <c r="E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2735.66</v>
      </c>
      <c r="F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2739.76</v>
      </c>
      <c r="G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2733.8599999999997</v>
      </c>
      <c r="H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2710.56</v>
      </c>
      <c r="I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2715.29</v>
      </c>
      <c r="J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2727.17</v>
      </c>
      <c r="K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2728.31</v>
      </c>
      <c r="L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2729.46</v>
      </c>
      <c r="M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2720.71</v>
      </c>
      <c r="N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2784.25</v>
      </c>
      <c r="O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2756.79</v>
      </c>
      <c r="P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2721.5</v>
      </c>
      <c r="Q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2721.02</v>
      </c>
      <c r="R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2721.25</v>
      </c>
      <c r="S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2721.5</v>
      </c>
      <c r="T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2720.17</v>
      </c>
      <c r="U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2868.91</v>
      </c>
      <c r="V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2900.2999999999997</v>
      </c>
      <c r="W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2937.6499999999996</v>
      </c>
      <c r="X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2963.8599999999997</v>
      </c>
      <c r="Y169" s="105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РСО-А'!$L$6</f>
        <v>2825.7</v>
      </c>
      <c r="Z169" s="145"/>
    </row>
    <row r="170" spans="1:26" x14ac:dyDescent="0.2">
      <c r="A170" s="86">
        <f t="shared" si="4"/>
        <v>41919</v>
      </c>
      <c r="B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2709.0299999999997</v>
      </c>
      <c r="C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2705.24</v>
      </c>
      <c r="D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2727.98</v>
      </c>
      <c r="E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2735.88</v>
      </c>
      <c r="F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2739.95</v>
      </c>
      <c r="G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2733.5499999999997</v>
      </c>
      <c r="H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2709.16</v>
      </c>
      <c r="I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2716.44</v>
      </c>
      <c r="J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2723.8199999999997</v>
      </c>
      <c r="K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2724.41</v>
      </c>
      <c r="L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2724.8399999999997</v>
      </c>
      <c r="M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2717.7799999999997</v>
      </c>
      <c r="N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2777.74</v>
      </c>
      <c r="O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2752.0699999999997</v>
      </c>
      <c r="P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2718.42</v>
      </c>
      <c r="Q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2717.9399999999996</v>
      </c>
      <c r="R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2717.74</v>
      </c>
      <c r="S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2714.71</v>
      </c>
      <c r="T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2715.2999999999997</v>
      </c>
      <c r="U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2843.69</v>
      </c>
      <c r="V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2860.81</v>
      </c>
      <c r="W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2905.16</v>
      </c>
      <c r="X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2952.41</v>
      </c>
      <c r="Y170" s="105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РСО-А'!$L$6</f>
        <v>2824.18</v>
      </c>
      <c r="Z170" s="145"/>
    </row>
    <row r="171" spans="1:26" x14ac:dyDescent="0.2">
      <c r="A171" s="86">
        <f t="shared" si="4"/>
        <v>41920</v>
      </c>
      <c r="B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2709.74</v>
      </c>
      <c r="C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2705.4</v>
      </c>
      <c r="D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2720.3199999999997</v>
      </c>
      <c r="E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2728.0299999999997</v>
      </c>
      <c r="F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2728.09</v>
      </c>
      <c r="G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2729.3199999999997</v>
      </c>
      <c r="H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2708.94</v>
      </c>
      <c r="I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2710.64</v>
      </c>
      <c r="J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2723.71</v>
      </c>
      <c r="K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2724.49</v>
      </c>
      <c r="L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2725</v>
      </c>
      <c r="M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2724.94</v>
      </c>
      <c r="N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2802.8999999999996</v>
      </c>
      <c r="O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2803.34</v>
      </c>
      <c r="P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2815.59</v>
      </c>
      <c r="Q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2814.68</v>
      </c>
      <c r="R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2829</v>
      </c>
      <c r="S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2834.13</v>
      </c>
      <c r="T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2817.48</v>
      </c>
      <c r="U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2907.72</v>
      </c>
      <c r="V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2895.7599999999998</v>
      </c>
      <c r="W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2940.1</v>
      </c>
      <c r="X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2982.3599999999997</v>
      </c>
      <c r="Y171" s="105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РСО-А'!$L$6</f>
        <v>2846.37</v>
      </c>
      <c r="Z171" s="145"/>
    </row>
    <row r="172" spans="1:26" x14ac:dyDescent="0.2">
      <c r="A172" s="86">
        <f t="shared" si="4"/>
        <v>41921</v>
      </c>
      <c r="B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2709.58</v>
      </c>
      <c r="C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2703.99</v>
      </c>
      <c r="D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2700.98</v>
      </c>
      <c r="E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2700.7799999999997</v>
      </c>
      <c r="F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2698.09</v>
      </c>
      <c r="G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2703.64</v>
      </c>
      <c r="H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2709.91</v>
      </c>
      <c r="I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2710.2</v>
      </c>
      <c r="J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2724.31</v>
      </c>
      <c r="K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2760.12</v>
      </c>
      <c r="L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2826.6</v>
      </c>
      <c r="M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2814.5899999999997</v>
      </c>
      <c r="N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2874.18</v>
      </c>
      <c r="O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2868.2</v>
      </c>
      <c r="P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2885.75</v>
      </c>
      <c r="Q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2881.0699999999997</v>
      </c>
      <c r="R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2879.14</v>
      </c>
      <c r="S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2852.46</v>
      </c>
      <c r="T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2808.7799999999997</v>
      </c>
      <c r="U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2914.73</v>
      </c>
      <c r="V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2921.46</v>
      </c>
      <c r="W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2966.7599999999998</v>
      </c>
      <c r="X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3013.8999999999996</v>
      </c>
      <c r="Y172" s="105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РСО-А'!$L$6</f>
        <v>2874.23</v>
      </c>
      <c r="Z172" s="145"/>
    </row>
    <row r="173" spans="1:26" x14ac:dyDescent="0.2">
      <c r="A173" s="86">
        <f t="shared" si="4"/>
        <v>41922</v>
      </c>
      <c r="B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2716.42</v>
      </c>
      <c r="C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2705.22</v>
      </c>
      <c r="D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2701.71</v>
      </c>
      <c r="E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2702.25</v>
      </c>
      <c r="F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2698.14</v>
      </c>
      <c r="G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2705.52</v>
      </c>
      <c r="H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2711.83</v>
      </c>
      <c r="I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2711.5099999999998</v>
      </c>
      <c r="J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2725.14</v>
      </c>
      <c r="K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2724.9</v>
      </c>
      <c r="L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2725.3999999999996</v>
      </c>
      <c r="M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2726.22</v>
      </c>
      <c r="N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2838.94</v>
      </c>
      <c r="O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2838.6899999999996</v>
      </c>
      <c r="P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2839.08</v>
      </c>
      <c r="Q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2839.0299999999997</v>
      </c>
      <c r="R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2843.52</v>
      </c>
      <c r="S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2856.1499999999996</v>
      </c>
      <c r="T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2816.97</v>
      </c>
      <c r="U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2916.2999999999997</v>
      </c>
      <c r="V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2903.6</v>
      </c>
      <c r="W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2993.45</v>
      </c>
      <c r="X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3033.0699999999997</v>
      </c>
      <c r="Y173" s="105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РСО-А'!$L$6</f>
        <v>2909.98</v>
      </c>
      <c r="Z173" s="145"/>
    </row>
    <row r="174" spans="1:26" x14ac:dyDescent="0.2">
      <c r="A174" s="86">
        <f t="shared" si="4"/>
        <v>41923</v>
      </c>
      <c r="B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2761.41</v>
      </c>
      <c r="C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2703.54</v>
      </c>
      <c r="D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2703.13</v>
      </c>
      <c r="E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2702.49</v>
      </c>
      <c r="F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2702.27</v>
      </c>
      <c r="G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2703.02</v>
      </c>
      <c r="H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2702.34</v>
      </c>
      <c r="I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2702.12</v>
      </c>
      <c r="J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2712.52</v>
      </c>
      <c r="K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2716.3199999999997</v>
      </c>
      <c r="L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2716.92</v>
      </c>
      <c r="M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2717.95</v>
      </c>
      <c r="N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2718.04</v>
      </c>
      <c r="O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2718.25</v>
      </c>
      <c r="P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2718.5699999999997</v>
      </c>
      <c r="Q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2718.0299999999997</v>
      </c>
      <c r="R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2717.42</v>
      </c>
      <c r="S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2714.76</v>
      </c>
      <c r="T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2846.6</v>
      </c>
      <c r="U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3010.02</v>
      </c>
      <c r="V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2982.85</v>
      </c>
      <c r="W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2956.23</v>
      </c>
      <c r="X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2853.33</v>
      </c>
      <c r="Y174" s="105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РСО-А'!$L$6</f>
        <v>2913.04</v>
      </c>
      <c r="Z174" s="145"/>
    </row>
    <row r="175" spans="1:26" x14ac:dyDescent="0.2">
      <c r="A175" s="86">
        <f t="shared" si="4"/>
        <v>41924</v>
      </c>
      <c r="B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2811.14</v>
      </c>
      <c r="C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2706.3</v>
      </c>
      <c r="D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2706.16</v>
      </c>
      <c r="E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2706.19</v>
      </c>
      <c r="F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2706.3</v>
      </c>
      <c r="G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2704.05</v>
      </c>
      <c r="H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2704.1099999999997</v>
      </c>
      <c r="I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2704.94</v>
      </c>
      <c r="J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2713.02</v>
      </c>
      <c r="K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2716.0699999999997</v>
      </c>
      <c r="L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2718.5499999999997</v>
      </c>
      <c r="M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2719.2799999999997</v>
      </c>
      <c r="N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2719.51</v>
      </c>
      <c r="O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2718.7599999999998</v>
      </c>
      <c r="P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2719.31</v>
      </c>
      <c r="Q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2719.12</v>
      </c>
      <c r="R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2719.83</v>
      </c>
      <c r="S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2720.22</v>
      </c>
      <c r="T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2823.22</v>
      </c>
      <c r="U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2991.85</v>
      </c>
      <c r="V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2977.37</v>
      </c>
      <c r="W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2941.99</v>
      </c>
      <c r="X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2837.54</v>
      </c>
      <c r="Y175" s="105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РСО-А'!$L$6</f>
        <v>2914.2</v>
      </c>
      <c r="Z175" s="145"/>
    </row>
    <row r="176" spans="1:26" x14ac:dyDescent="0.2">
      <c r="A176" s="86">
        <f t="shared" si="4"/>
        <v>41925</v>
      </c>
      <c r="B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2718.92</v>
      </c>
      <c r="C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2712.45</v>
      </c>
      <c r="D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2706.2599999999998</v>
      </c>
      <c r="E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2702.72</v>
      </c>
      <c r="F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2699.64</v>
      </c>
      <c r="G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2705.94</v>
      </c>
      <c r="H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2712.3999999999996</v>
      </c>
      <c r="I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2714</v>
      </c>
      <c r="J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2728.5</v>
      </c>
      <c r="K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2728.34</v>
      </c>
      <c r="L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2728.6899999999996</v>
      </c>
      <c r="M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2729.38</v>
      </c>
      <c r="N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2815.12</v>
      </c>
      <c r="O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2821.54</v>
      </c>
      <c r="P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2827.36</v>
      </c>
      <c r="Q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2836.0099999999998</v>
      </c>
      <c r="R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2837.85</v>
      </c>
      <c r="S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2849.8199999999997</v>
      </c>
      <c r="T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2833.91</v>
      </c>
      <c r="U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2936.17</v>
      </c>
      <c r="V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2950.0699999999997</v>
      </c>
      <c r="W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2972.87</v>
      </c>
      <c r="X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3016.2799999999997</v>
      </c>
      <c r="Y176" s="105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РСО-А'!$L$6</f>
        <v>2887.1</v>
      </c>
      <c r="Z176" s="145"/>
    </row>
    <row r="177" spans="1:26" x14ac:dyDescent="0.2">
      <c r="A177" s="86">
        <f t="shared" si="4"/>
        <v>41926</v>
      </c>
      <c r="B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2709.1499999999996</v>
      </c>
      <c r="C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2704.45</v>
      </c>
      <c r="D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2701.48</v>
      </c>
      <c r="E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2701.35</v>
      </c>
      <c r="F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2698.44</v>
      </c>
      <c r="G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2705.7599999999998</v>
      </c>
      <c r="H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2711.37</v>
      </c>
      <c r="I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2712.5499999999997</v>
      </c>
      <c r="J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2729.23</v>
      </c>
      <c r="K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2728.45</v>
      </c>
      <c r="L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2728.56</v>
      </c>
      <c r="M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2714.33</v>
      </c>
      <c r="N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2728.54</v>
      </c>
      <c r="O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2728.6499999999996</v>
      </c>
      <c r="P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2728.43</v>
      </c>
      <c r="Q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2726.59</v>
      </c>
      <c r="R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2726.56</v>
      </c>
      <c r="S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2725.38</v>
      </c>
      <c r="T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2741.08</v>
      </c>
      <c r="U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2915.16</v>
      </c>
      <c r="V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2939.02</v>
      </c>
      <c r="W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2981.71</v>
      </c>
      <c r="X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3020.42</v>
      </c>
      <c r="Y177" s="105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РСО-А'!$L$6</f>
        <v>2896.19</v>
      </c>
      <c r="Z177" s="145"/>
    </row>
    <row r="178" spans="1:26" x14ac:dyDescent="0.2">
      <c r="A178" s="86">
        <f t="shared" si="4"/>
        <v>41927</v>
      </c>
      <c r="B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2718.98</v>
      </c>
      <c r="C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2706.33</v>
      </c>
      <c r="D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2719.5699999999997</v>
      </c>
      <c r="E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2719.63</v>
      </c>
      <c r="F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2719.55</v>
      </c>
      <c r="G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2719.58</v>
      </c>
      <c r="H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2703.68</v>
      </c>
      <c r="I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2700.89</v>
      </c>
      <c r="J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2707.3199999999997</v>
      </c>
      <c r="K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2730.1499999999996</v>
      </c>
      <c r="L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2730.66</v>
      </c>
      <c r="M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2712.0099999999998</v>
      </c>
      <c r="N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2730.99</v>
      </c>
      <c r="O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2734.2599999999998</v>
      </c>
      <c r="P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2731.31</v>
      </c>
      <c r="Q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2731.45</v>
      </c>
      <c r="R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2731.29</v>
      </c>
      <c r="S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2729.29</v>
      </c>
      <c r="T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2731.08</v>
      </c>
      <c r="U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2845.08</v>
      </c>
      <c r="V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2859.02</v>
      </c>
      <c r="W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2927.75</v>
      </c>
      <c r="X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2987.87</v>
      </c>
      <c r="Y178" s="105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РСО-А'!$L$6</f>
        <v>2856.22</v>
      </c>
      <c r="Z178" s="145"/>
    </row>
    <row r="179" spans="1:26" x14ac:dyDescent="0.2">
      <c r="A179" s="86">
        <f t="shared" si="4"/>
        <v>41928</v>
      </c>
      <c r="B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2725.05</v>
      </c>
      <c r="C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2712.37</v>
      </c>
      <c r="D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2719.51</v>
      </c>
      <c r="E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2723.5</v>
      </c>
      <c r="F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2727.48</v>
      </c>
      <c r="G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2728.08</v>
      </c>
      <c r="H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2698.56</v>
      </c>
      <c r="I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2714.8</v>
      </c>
      <c r="J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2709.41</v>
      </c>
      <c r="K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2714.69</v>
      </c>
      <c r="L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2715.4</v>
      </c>
      <c r="M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2704.39</v>
      </c>
      <c r="N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2732.0499999999997</v>
      </c>
      <c r="O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2719.02</v>
      </c>
      <c r="P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2703.5299999999997</v>
      </c>
      <c r="Q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2699.48</v>
      </c>
      <c r="R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2703.0499999999997</v>
      </c>
      <c r="S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2716.98</v>
      </c>
      <c r="T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2726.92</v>
      </c>
      <c r="U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2870.3999999999996</v>
      </c>
      <c r="V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2856.7</v>
      </c>
      <c r="W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2909.25</v>
      </c>
      <c r="X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2964.29</v>
      </c>
      <c r="Y179" s="105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РСО-А'!$L$6</f>
        <v>2869.2799999999997</v>
      </c>
      <c r="Z179" s="145"/>
    </row>
    <row r="180" spans="1:26" x14ac:dyDescent="0.2">
      <c r="A180" s="86">
        <f t="shared" si="4"/>
        <v>41929</v>
      </c>
      <c r="B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2713.21</v>
      </c>
      <c r="C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2712.5</v>
      </c>
      <c r="D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2712.33</v>
      </c>
      <c r="E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2712.49</v>
      </c>
      <c r="F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2712.3999999999996</v>
      </c>
      <c r="G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2713.08</v>
      </c>
      <c r="H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2698.94</v>
      </c>
      <c r="I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2718.69</v>
      </c>
      <c r="J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2725.5299999999997</v>
      </c>
      <c r="K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2705.54</v>
      </c>
      <c r="L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2706.43</v>
      </c>
      <c r="M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2700.8599999999997</v>
      </c>
      <c r="N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2727.81</v>
      </c>
      <c r="O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2728.02</v>
      </c>
      <c r="P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2729.08</v>
      </c>
      <c r="Q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2728.0499999999997</v>
      </c>
      <c r="R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2727.89</v>
      </c>
      <c r="S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2725.8599999999997</v>
      </c>
      <c r="T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2726.91</v>
      </c>
      <c r="U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2828.72</v>
      </c>
      <c r="V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2844.93</v>
      </c>
      <c r="W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2889.84</v>
      </c>
      <c r="X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2968.43</v>
      </c>
      <c r="Y180" s="105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РСО-А'!$L$6</f>
        <v>2831.96</v>
      </c>
      <c r="Z180" s="145"/>
    </row>
    <row r="181" spans="1:26" x14ac:dyDescent="0.2">
      <c r="A181" s="86">
        <f t="shared" si="4"/>
        <v>41930</v>
      </c>
      <c r="B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2757.56</v>
      </c>
      <c r="C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2709.29</v>
      </c>
      <c r="D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2708.21</v>
      </c>
      <c r="E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2706.62</v>
      </c>
      <c r="F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2706.4399999999996</v>
      </c>
      <c r="G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2707.1899999999996</v>
      </c>
      <c r="H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2707.5699999999997</v>
      </c>
      <c r="I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2709.75</v>
      </c>
      <c r="J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2726.27</v>
      </c>
      <c r="K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2728.7999999999997</v>
      </c>
      <c r="L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2729.16</v>
      </c>
      <c r="M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2729.2799999999997</v>
      </c>
      <c r="N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2730.2</v>
      </c>
      <c r="O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2731.0699999999997</v>
      </c>
      <c r="P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2730.85</v>
      </c>
      <c r="Q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2731</v>
      </c>
      <c r="R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2730.2599999999998</v>
      </c>
      <c r="S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2728.5699999999997</v>
      </c>
      <c r="T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2722.3599999999997</v>
      </c>
      <c r="U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2884.2799999999997</v>
      </c>
      <c r="V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2881.73</v>
      </c>
      <c r="W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2851.77</v>
      </c>
      <c r="X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2737.42</v>
      </c>
      <c r="Y181" s="105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РСО-А'!$L$6</f>
        <v>2877.73</v>
      </c>
      <c r="Z181" s="145"/>
    </row>
    <row r="182" spans="1:26" x14ac:dyDescent="0.2">
      <c r="A182" s="86">
        <f t="shared" si="4"/>
        <v>41931</v>
      </c>
      <c r="B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2777.22</v>
      </c>
      <c r="C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2721.79</v>
      </c>
      <c r="D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2715.49</v>
      </c>
      <c r="E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2709.59</v>
      </c>
      <c r="F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2719.9399999999996</v>
      </c>
      <c r="G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2719.95</v>
      </c>
      <c r="H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2718.92</v>
      </c>
      <c r="I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2721.02</v>
      </c>
      <c r="J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2728.96</v>
      </c>
      <c r="K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2734.77</v>
      </c>
      <c r="L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2734.47</v>
      </c>
      <c r="M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2735.33</v>
      </c>
      <c r="N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2735.37</v>
      </c>
      <c r="O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2728.5699999999997</v>
      </c>
      <c r="P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2728.19</v>
      </c>
      <c r="Q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2728.02</v>
      </c>
      <c r="R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2727.6099999999997</v>
      </c>
      <c r="S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2726.64</v>
      </c>
      <c r="T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2721.49</v>
      </c>
      <c r="U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3082.16</v>
      </c>
      <c r="V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3063.48</v>
      </c>
      <c r="W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3059.88</v>
      </c>
      <c r="X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2951.09</v>
      </c>
      <c r="Y182" s="105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РСО-А'!$L$6</f>
        <v>2993.17</v>
      </c>
      <c r="Z182" s="145"/>
    </row>
    <row r="183" spans="1:26" x14ac:dyDescent="0.2">
      <c r="A183" s="86">
        <f t="shared" si="4"/>
        <v>41932</v>
      </c>
      <c r="B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2719.47</v>
      </c>
      <c r="C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2706.3199999999997</v>
      </c>
      <c r="D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2707.0699999999997</v>
      </c>
      <c r="E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2703.08</v>
      </c>
      <c r="F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2703.45</v>
      </c>
      <c r="G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2706.3</v>
      </c>
      <c r="H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2726.42</v>
      </c>
      <c r="I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2715.74</v>
      </c>
      <c r="J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2729.39</v>
      </c>
      <c r="K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2728.99</v>
      </c>
      <c r="L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2728.97</v>
      </c>
      <c r="M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2730.19</v>
      </c>
      <c r="N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2758.4399999999996</v>
      </c>
      <c r="O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2758.8599999999997</v>
      </c>
      <c r="P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2757.58</v>
      </c>
      <c r="Q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2755.91</v>
      </c>
      <c r="R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2766.68</v>
      </c>
      <c r="S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2788.72</v>
      </c>
      <c r="T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2813.19</v>
      </c>
      <c r="U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2918.8599999999997</v>
      </c>
      <c r="V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2928.35</v>
      </c>
      <c r="W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2974.63</v>
      </c>
      <c r="X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3045.1</v>
      </c>
      <c r="Y183" s="105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РСО-А'!$L$6</f>
        <v>2913.81</v>
      </c>
      <c r="Z183" s="145"/>
    </row>
    <row r="184" spans="1:26" x14ac:dyDescent="0.2">
      <c r="A184" s="86">
        <f t="shared" si="4"/>
        <v>41933</v>
      </c>
      <c r="B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2718.17</v>
      </c>
      <c r="C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2705.1099999999997</v>
      </c>
      <c r="D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2712.63</v>
      </c>
      <c r="E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2712.75</v>
      </c>
      <c r="F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2712.76</v>
      </c>
      <c r="G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2713.09</v>
      </c>
      <c r="H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2707.93</v>
      </c>
      <c r="I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2711.59</v>
      </c>
      <c r="J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2726.0499999999997</v>
      </c>
      <c r="K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2725.3199999999997</v>
      </c>
      <c r="L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2725.93</v>
      </c>
      <c r="M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2727.54</v>
      </c>
      <c r="N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2726.3599999999997</v>
      </c>
      <c r="O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2726.47</v>
      </c>
      <c r="P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2726.22</v>
      </c>
      <c r="Q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2726.31</v>
      </c>
      <c r="R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2725.89</v>
      </c>
      <c r="S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2724.52</v>
      </c>
      <c r="T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2824.12</v>
      </c>
      <c r="U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2868.42</v>
      </c>
      <c r="V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2876.77</v>
      </c>
      <c r="W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2921.83</v>
      </c>
      <c r="X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2975.4</v>
      </c>
      <c r="Y184" s="105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РСО-А'!$L$6</f>
        <v>2850.7999999999997</v>
      </c>
      <c r="Z184" s="145"/>
    </row>
    <row r="185" spans="1:26" x14ac:dyDescent="0.2">
      <c r="A185" s="86">
        <f t="shared" si="4"/>
        <v>41934</v>
      </c>
      <c r="B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2716.17</v>
      </c>
      <c r="C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2698.27</v>
      </c>
      <c r="D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2705.47</v>
      </c>
      <c r="E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2713.0299999999997</v>
      </c>
      <c r="F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2713.2</v>
      </c>
      <c r="G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2702.39</v>
      </c>
      <c r="H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2707.8599999999997</v>
      </c>
      <c r="I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2704.5299999999997</v>
      </c>
      <c r="J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2725.08</v>
      </c>
      <c r="K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2726.37</v>
      </c>
      <c r="L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2726.89</v>
      </c>
      <c r="M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2727.37</v>
      </c>
      <c r="N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2727.3199999999997</v>
      </c>
      <c r="O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2725.95</v>
      </c>
      <c r="P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2725.34</v>
      </c>
      <c r="Q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2725.2999999999997</v>
      </c>
      <c r="R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2725.5</v>
      </c>
      <c r="S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2724.31</v>
      </c>
      <c r="T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2718.44</v>
      </c>
      <c r="U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2797.7</v>
      </c>
      <c r="V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2809.34</v>
      </c>
      <c r="W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2894.1099999999997</v>
      </c>
      <c r="X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2965.0899999999997</v>
      </c>
      <c r="Y185" s="105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РСО-А'!$L$6</f>
        <v>2848.91</v>
      </c>
      <c r="Z185" s="145"/>
    </row>
    <row r="186" spans="1:26" x14ac:dyDescent="0.2">
      <c r="A186" s="86">
        <f t="shared" si="4"/>
        <v>41935</v>
      </c>
      <c r="B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2716.81</v>
      </c>
      <c r="C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2709.67</v>
      </c>
      <c r="D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2708.04</v>
      </c>
      <c r="E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2705.64</v>
      </c>
      <c r="F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2705.59</v>
      </c>
      <c r="G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2707.97</v>
      </c>
      <c r="H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2707.99</v>
      </c>
      <c r="I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2729.99</v>
      </c>
      <c r="J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2723.83</v>
      </c>
      <c r="K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2725.84</v>
      </c>
      <c r="L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2727.3199999999997</v>
      </c>
      <c r="M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2726.92</v>
      </c>
      <c r="N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2725.1</v>
      </c>
      <c r="O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2725.5099999999998</v>
      </c>
      <c r="P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2725.34</v>
      </c>
      <c r="Q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2725.5</v>
      </c>
      <c r="R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2725.43</v>
      </c>
      <c r="S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2723.72</v>
      </c>
      <c r="T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2798.7599999999998</v>
      </c>
      <c r="U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2905.1099999999997</v>
      </c>
      <c r="V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2919.58</v>
      </c>
      <c r="W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2960.99</v>
      </c>
      <c r="X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3026.5099999999998</v>
      </c>
      <c r="Y186" s="105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РСО-А'!$L$6</f>
        <v>2901.54</v>
      </c>
      <c r="Z186" s="145"/>
    </row>
    <row r="187" spans="1:26" x14ac:dyDescent="0.2">
      <c r="A187" s="86">
        <f t="shared" si="4"/>
        <v>41936</v>
      </c>
      <c r="B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2723.93</v>
      </c>
      <c r="C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2723.77</v>
      </c>
      <c r="D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2712.67</v>
      </c>
      <c r="E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2712.81</v>
      </c>
      <c r="F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2712.83</v>
      </c>
      <c r="G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2706.61</v>
      </c>
      <c r="H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2708.58</v>
      </c>
      <c r="I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2731.72</v>
      </c>
      <c r="J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2726.5099999999998</v>
      </c>
      <c r="K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2727.48</v>
      </c>
      <c r="L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2782.58</v>
      </c>
      <c r="M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2768.96</v>
      </c>
      <c r="N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2800.74</v>
      </c>
      <c r="O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2726.48</v>
      </c>
      <c r="P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2725.92</v>
      </c>
      <c r="Q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2726.3</v>
      </c>
      <c r="R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2725.73</v>
      </c>
      <c r="S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2724.16</v>
      </c>
      <c r="T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2802.47</v>
      </c>
      <c r="U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2942.48</v>
      </c>
      <c r="V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2935.58</v>
      </c>
      <c r="W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2978.06</v>
      </c>
      <c r="X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3044.22</v>
      </c>
      <c r="Y187" s="105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РСО-А'!$L$6</f>
        <v>2937.18</v>
      </c>
      <c r="Z187" s="145"/>
    </row>
    <row r="188" spans="1:26" x14ac:dyDescent="0.2">
      <c r="A188" s="86">
        <f t="shared" si="4"/>
        <v>41937</v>
      </c>
      <c r="B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2750.66</v>
      </c>
      <c r="C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2711.99</v>
      </c>
      <c r="D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2718.49</v>
      </c>
      <c r="E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2718.54</v>
      </c>
      <c r="F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2719.0699999999997</v>
      </c>
      <c r="G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2708.8599999999997</v>
      </c>
      <c r="H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2704.0699999999997</v>
      </c>
      <c r="I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2706.18</v>
      </c>
      <c r="J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2729.71</v>
      </c>
      <c r="K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2730.5099999999998</v>
      </c>
      <c r="L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2729.56</v>
      </c>
      <c r="M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2720.3599999999997</v>
      </c>
      <c r="N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2720.62</v>
      </c>
      <c r="O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2719.47</v>
      </c>
      <c r="P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2720.04</v>
      </c>
      <c r="Q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2719.29</v>
      </c>
      <c r="R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2717.84</v>
      </c>
      <c r="S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2718.59</v>
      </c>
      <c r="T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2947.39</v>
      </c>
      <c r="U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2999.63</v>
      </c>
      <c r="V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2980.38</v>
      </c>
      <c r="W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2950.88</v>
      </c>
      <c r="X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2882.91</v>
      </c>
      <c r="Y188" s="105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РСО-А'!$L$6</f>
        <v>2998.37</v>
      </c>
      <c r="Z188" s="145"/>
    </row>
    <row r="189" spans="1:26" x14ac:dyDescent="0.2">
      <c r="A189" s="86">
        <f t="shared" si="4"/>
        <v>41938</v>
      </c>
      <c r="B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2777.56</v>
      </c>
      <c r="C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2717.41</v>
      </c>
      <c r="D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2711.69</v>
      </c>
      <c r="E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2720.12</v>
      </c>
      <c r="F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2729.1499999999996</v>
      </c>
      <c r="G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2729.83</v>
      </c>
      <c r="H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2721.2799999999997</v>
      </c>
      <c r="I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2705.1499999999996</v>
      </c>
      <c r="J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2811.23</v>
      </c>
      <c r="K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2745.41</v>
      </c>
      <c r="L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2714.75</v>
      </c>
      <c r="M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2707.25</v>
      </c>
      <c r="N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2698.98</v>
      </c>
      <c r="O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2698.87</v>
      </c>
      <c r="P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2703.0299999999997</v>
      </c>
      <c r="Q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2706.66</v>
      </c>
      <c r="R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2711.8999999999996</v>
      </c>
      <c r="S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2824.8199999999997</v>
      </c>
      <c r="T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2960.71</v>
      </c>
      <c r="U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3014.37</v>
      </c>
      <c r="V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3000.13</v>
      </c>
      <c r="W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2956.09</v>
      </c>
      <c r="X189" s="105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РСО-А'!$L$6</f>
        <v>2878.88</v>
      </c>
      <c r="Y189" s="133">
        <f>'Расчет сбытовых надбавок'!D666+АТС!F664+'Иные услуги '!$C$5+'РСТ РСО-А'!$L$6</f>
        <v>2990.31</v>
      </c>
      <c r="Z189" s="133">
        <v>3839.1000000000004</v>
      </c>
    </row>
    <row r="190" spans="1:26" x14ac:dyDescent="0.2">
      <c r="A190" s="86">
        <f t="shared" si="4"/>
        <v>41939</v>
      </c>
      <c r="B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2759.2599999999998</v>
      </c>
      <c r="C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2715.89</v>
      </c>
      <c r="D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2702.16</v>
      </c>
      <c r="E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2713.2</v>
      </c>
      <c r="F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2713.47</v>
      </c>
      <c r="G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2703.56</v>
      </c>
      <c r="H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2751.64</v>
      </c>
      <c r="I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2698.8999999999996</v>
      </c>
      <c r="J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2700.2799999999997</v>
      </c>
      <c r="K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2769.75</v>
      </c>
      <c r="L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2803.7999999999997</v>
      </c>
      <c r="M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2788.2999999999997</v>
      </c>
      <c r="N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2873.08</v>
      </c>
      <c r="O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2853.62</v>
      </c>
      <c r="P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2835.27</v>
      </c>
      <c r="Q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2826.46</v>
      </c>
      <c r="R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2819.85</v>
      </c>
      <c r="S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2824.37</v>
      </c>
      <c r="T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2877.62</v>
      </c>
      <c r="U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2958.1899999999996</v>
      </c>
      <c r="V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2936.39</v>
      </c>
      <c r="W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2963.08</v>
      </c>
      <c r="X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3002.73</v>
      </c>
      <c r="Y190" s="105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РСО-А'!$L$6</f>
        <v>2914.87</v>
      </c>
      <c r="Z190" s="145"/>
    </row>
    <row r="191" spans="1:26" x14ac:dyDescent="0.2">
      <c r="A191" s="86">
        <f t="shared" si="4"/>
        <v>41940</v>
      </c>
      <c r="B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2763.2799999999997</v>
      </c>
      <c r="C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2715.36</v>
      </c>
      <c r="D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2702.95</v>
      </c>
      <c r="E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2714.42</v>
      </c>
      <c r="F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2714.65</v>
      </c>
      <c r="G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2707.2999999999997</v>
      </c>
      <c r="H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2726.43</v>
      </c>
      <c r="I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2702.98</v>
      </c>
      <c r="J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2704.14</v>
      </c>
      <c r="K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2761.12</v>
      </c>
      <c r="L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2795.84</v>
      </c>
      <c r="M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2783.34</v>
      </c>
      <c r="N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2869.54</v>
      </c>
      <c r="O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2856.21</v>
      </c>
      <c r="P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2835.5299999999997</v>
      </c>
      <c r="Q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2823.45</v>
      </c>
      <c r="R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2820.23</v>
      </c>
      <c r="S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2844.41</v>
      </c>
      <c r="T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2884.5299999999997</v>
      </c>
      <c r="U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2962.36</v>
      </c>
      <c r="V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2936.25</v>
      </c>
      <c r="W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2968.8199999999997</v>
      </c>
      <c r="X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3035.73</v>
      </c>
      <c r="Y191" s="105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РСО-А'!$L$6</f>
        <v>2919.47</v>
      </c>
      <c r="Z191" s="145"/>
    </row>
    <row r="192" spans="1:26" x14ac:dyDescent="0.2">
      <c r="A192" s="86">
        <f t="shared" si="4"/>
        <v>41941</v>
      </c>
      <c r="B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2794.17</v>
      </c>
      <c r="C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2722.91</v>
      </c>
      <c r="D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2722.7799999999997</v>
      </c>
      <c r="E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2720.71</v>
      </c>
      <c r="F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2709.73</v>
      </c>
      <c r="G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2711.5299999999997</v>
      </c>
      <c r="H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2751.3</v>
      </c>
      <c r="I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2716.74</v>
      </c>
      <c r="J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2722.8199999999997</v>
      </c>
      <c r="K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2765.63</v>
      </c>
      <c r="L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2823.45</v>
      </c>
      <c r="M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2825.2999999999997</v>
      </c>
      <c r="N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2915.7999999999997</v>
      </c>
      <c r="O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2873.48</v>
      </c>
      <c r="P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2871.91</v>
      </c>
      <c r="Q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2860.08</v>
      </c>
      <c r="R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2920.68</v>
      </c>
      <c r="S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3008.75</v>
      </c>
      <c r="T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3009.04</v>
      </c>
      <c r="U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2992.0499999999997</v>
      </c>
      <c r="V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2973.5499999999997</v>
      </c>
      <c r="W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2986.6</v>
      </c>
      <c r="X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3046.13</v>
      </c>
      <c r="Y192" s="105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РСО-А'!$L$6</f>
        <v>2938.52</v>
      </c>
      <c r="Z192" s="145"/>
    </row>
    <row r="193" spans="1:27" x14ac:dyDescent="0.2">
      <c r="A193" s="86">
        <f t="shared" si="4"/>
        <v>41942</v>
      </c>
      <c r="B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2837.91</v>
      </c>
      <c r="C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2793.24</v>
      </c>
      <c r="D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2791.41</v>
      </c>
      <c r="E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2763.7799999999997</v>
      </c>
      <c r="F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2764.15</v>
      </c>
      <c r="G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2738.24</v>
      </c>
      <c r="H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2854.47</v>
      </c>
      <c r="I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2855.12</v>
      </c>
      <c r="J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2761.34</v>
      </c>
      <c r="K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2946.47</v>
      </c>
      <c r="L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2945.62</v>
      </c>
      <c r="M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2945.24</v>
      </c>
      <c r="N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3053.75</v>
      </c>
      <c r="O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3011.62</v>
      </c>
      <c r="P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2967.9</v>
      </c>
      <c r="Q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2966.2599999999998</v>
      </c>
      <c r="R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3006.72</v>
      </c>
      <c r="S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3059.37</v>
      </c>
      <c r="T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3082.6099999999997</v>
      </c>
      <c r="U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3100.9399999999996</v>
      </c>
      <c r="V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3062.56</v>
      </c>
      <c r="W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3055.9399999999996</v>
      </c>
      <c r="X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3094.95</v>
      </c>
      <c r="Y193" s="105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РСО-А'!$L$6</f>
        <v>2989.24</v>
      </c>
      <c r="Z193" s="145"/>
      <c r="AA193" s="87"/>
    </row>
    <row r="194" spans="1:27" x14ac:dyDescent="0.2">
      <c r="A194" s="86">
        <f t="shared" si="4"/>
        <v>41943</v>
      </c>
      <c r="B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2798.8199999999997</v>
      </c>
      <c r="C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2742.97</v>
      </c>
      <c r="D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2722.16</v>
      </c>
      <c r="E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2715.79</v>
      </c>
      <c r="F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2718.85</v>
      </c>
      <c r="G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2733.18</v>
      </c>
      <c r="H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2772.83</v>
      </c>
      <c r="I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2764.93</v>
      </c>
      <c r="J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2757.91</v>
      </c>
      <c r="K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2869.38</v>
      </c>
      <c r="L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2911.7999999999997</v>
      </c>
      <c r="M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2920.71</v>
      </c>
      <c r="N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2974</v>
      </c>
      <c r="O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2968.8599999999997</v>
      </c>
      <c r="P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2976.64</v>
      </c>
      <c r="Q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2987.95</v>
      </c>
      <c r="R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2990.5699999999997</v>
      </c>
      <c r="S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3071.24</v>
      </c>
      <c r="T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3073.5599999999995</v>
      </c>
      <c r="U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3070.1099999999997</v>
      </c>
      <c r="V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3021.69</v>
      </c>
      <c r="W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3036.23</v>
      </c>
      <c r="X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3080.6299999999997</v>
      </c>
      <c r="Y194" s="105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РСО-А'!$L$6</f>
        <v>3055.35</v>
      </c>
      <c r="Z194" s="145"/>
    </row>
    <row r="196" spans="1:27" x14ac:dyDescent="0.25">
      <c r="A196" s="94" t="s">
        <v>157</v>
      </c>
    </row>
    <row r="197" spans="1:27" ht="12.75" customHeight="1" x14ac:dyDescent="0.2">
      <c r="A197" s="184" t="s">
        <v>49</v>
      </c>
      <c r="B197" s="172" t="s">
        <v>128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spans="1:27" ht="12.75" customHeight="1" x14ac:dyDescent="0.2">
      <c r="A198" s="185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spans="1:27" ht="12.75" x14ac:dyDescent="0.2">
      <c r="A199" s="185"/>
      <c r="B199" s="187" t="s">
        <v>129</v>
      </c>
      <c r="C199" s="173" t="s">
        <v>130</v>
      </c>
      <c r="D199" s="173" t="s">
        <v>131</v>
      </c>
      <c r="E199" s="173" t="s">
        <v>132</v>
      </c>
      <c r="F199" s="173" t="s">
        <v>133</v>
      </c>
      <c r="G199" s="173" t="s">
        <v>134</v>
      </c>
      <c r="H199" s="173" t="s">
        <v>135</v>
      </c>
      <c r="I199" s="173" t="s">
        <v>136</v>
      </c>
      <c r="J199" s="173" t="s">
        <v>137</v>
      </c>
      <c r="K199" s="173" t="s">
        <v>138</v>
      </c>
      <c r="L199" s="173" t="s">
        <v>139</v>
      </c>
      <c r="M199" s="173" t="s">
        <v>140</v>
      </c>
      <c r="N199" s="189" t="s">
        <v>141</v>
      </c>
      <c r="O199" s="173" t="s">
        <v>142</v>
      </c>
      <c r="P199" s="173" t="s">
        <v>143</v>
      </c>
      <c r="Q199" s="173" t="s">
        <v>144</v>
      </c>
      <c r="R199" s="173" t="s">
        <v>145</v>
      </c>
      <c r="S199" s="173" t="s">
        <v>146</v>
      </c>
      <c r="T199" s="173" t="s">
        <v>147</v>
      </c>
      <c r="U199" s="173" t="s">
        <v>148</v>
      </c>
      <c r="V199" s="173" t="s">
        <v>149</v>
      </c>
      <c r="W199" s="173" t="s">
        <v>150</v>
      </c>
      <c r="X199" s="173" t="s">
        <v>151</v>
      </c>
      <c r="Y199" s="173" t="s">
        <v>152</v>
      </c>
      <c r="Z199" s="173" t="s">
        <v>152</v>
      </c>
    </row>
    <row r="200" spans="1:27" ht="12.75" x14ac:dyDescent="0.2">
      <c r="A200" s="186"/>
      <c r="B200" s="188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90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spans="1:27" x14ac:dyDescent="0.2">
      <c r="A201" s="86">
        <f>A164</f>
        <v>41913</v>
      </c>
      <c r="B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2708.3199999999997</v>
      </c>
      <c r="C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2702.13</v>
      </c>
      <c r="D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2725.22</v>
      </c>
      <c r="E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2737.46</v>
      </c>
      <c r="F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2741.68</v>
      </c>
      <c r="G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2721.67</v>
      </c>
      <c r="H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2696.49</v>
      </c>
      <c r="I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2716.06</v>
      </c>
      <c r="J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2719.64</v>
      </c>
      <c r="K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2717.49</v>
      </c>
      <c r="L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2717.29</v>
      </c>
      <c r="M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2717.2999999999997</v>
      </c>
      <c r="N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2709.52</v>
      </c>
      <c r="O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2710.96</v>
      </c>
      <c r="P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2711.43</v>
      </c>
      <c r="Q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2709.99</v>
      </c>
      <c r="R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2709.5</v>
      </c>
      <c r="S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2706.1099999999997</v>
      </c>
      <c r="T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2708.73</v>
      </c>
      <c r="U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2746.98</v>
      </c>
      <c r="V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2762.43</v>
      </c>
      <c r="W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2822.33</v>
      </c>
      <c r="X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2878.47</v>
      </c>
      <c r="Y201" s="105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РСО-А'!$L$6</f>
        <v>2768.89</v>
      </c>
      <c r="Z201" s="145"/>
    </row>
    <row r="202" spans="1:27" x14ac:dyDescent="0.2">
      <c r="A202" s="86">
        <f t="shared" ref="A202:A231" si="5">A165</f>
        <v>41914</v>
      </c>
      <c r="B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2707.54</v>
      </c>
      <c r="C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2695.59</v>
      </c>
      <c r="D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2702.33</v>
      </c>
      <c r="E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2709.74</v>
      </c>
      <c r="F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2698.69</v>
      </c>
      <c r="G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2688.6099999999997</v>
      </c>
      <c r="H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2700.84</v>
      </c>
      <c r="I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2715.93</v>
      </c>
      <c r="J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2719.35</v>
      </c>
      <c r="K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2720.18</v>
      </c>
      <c r="L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2722.0099999999998</v>
      </c>
      <c r="M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2720.75</v>
      </c>
      <c r="N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2712.48</v>
      </c>
      <c r="O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2712.63</v>
      </c>
      <c r="P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2712.66</v>
      </c>
      <c r="Q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2712.6</v>
      </c>
      <c r="R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2694.3599999999997</v>
      </c>
      <c r="S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2701.66</v>
      </c>
      <c r="T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2732.81</v>
      </c>
      <c r="U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2742.74</v>
      </c>
      <c r="V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2777.69</v>
      </c>
      <c r="W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2868.75</v>
      </c>
      <c r="X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2925.5</v>
      </c>
      <c r="Y202" s="105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РСО-А'!$L$6</f>
        <v>2808.13</v>
      </c>
      <c r="Z202" s="145"/>
    </row>
    <row r="203" spans="1:27" x14ac:dyDescent="0.2">
      <c r="A203" s="86">
        <f t="shared" si="5"/>
        <v>41915</v>
      </c>
      <c r="B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2707.85</v>
      </c>
      <c r="C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2695.58</v>
      </c>
      <c r="D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2709.62</v>
      </c>
      <c r="E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2721.15</v>
      </c>
      <c r="F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2717.38</v>
      </c>
      <c r="G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2709.79</v>
      </c>
      <c r="H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2707.3199999999997</v>
      </c>
      <c r="I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2719.52</v>
      </c>
      <c r="J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2731.73</v>
      </c>
      <c r="K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2719.5499999999997</v>
      </c>
      <c r="L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2720.0499999999997</v>
      </c>
      <c r="M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2718.0099999999998</v>
      </c>
      <c r="N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2711.38</v>
      </c>
      <c r="O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2711.54</v>
      </c>
      <c r="P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2711.5899999999997</v>
      </c>
      <c r="Q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2711.66</v>
      </c>
      <c r="R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2694.23</v>
      </c>
      <c r="S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2701.2999999999997</v>
      </c>
      <c r="T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2733.1899999999996</v>
      </c>
      <c r="U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2716.59</v>
      </c>
      <c r="V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2791</v>
      </c>
      <c r="W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2853.06</v>
      </c>
      <c r="X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2910.06</v>
      </c>
      <c r="Y203" s="105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РСО-А'!$L$6</f>
        <v>2783.68</v>
      </c>
      <c r="Z203" s="145"/>
    </row>
    <row r="204" spans="1:27" x14ac:dyDescent="0.2">
      <c r="A204" s="86">
        <f t="shared" si="5"/>
        <v>41916</v>
      </c>
      <c r="B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2740.25</v>
      </c>
      <c r="C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2696.2</v>
      </c>
      <c r="D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2692.14</v>
      </c>
      <c r="E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2688.34</v>
      </c>
      <c r="F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2696.4</v>
      </c>
      <c r="G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2695.6099999999997</v>
      </c>
      <c r="H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2694.92</v>
      </c>
      <c r="I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2695.17</v>
      </c>
      <c r="J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2727.22</v>
      </c>
      <c r="K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2715.39</v>
      </c>
      <c r="L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2719.17</v>
      </c>
      <c r="M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2717.98</v>
      </c>
      <c r="N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2711.27</v>
      </c>
      <c r="O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2697.9</v>
      </c>
      <c r="P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2695.71</v>
      </c>
      <c r="Q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2703.5099999999998</v>
      </c>
      <c r="R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2707.63</v>
      </c>
      <c r="S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2693.54</v>
      </c>
      <c r="T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2703.1</v>
      </c>
      <c r="U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2818.64</v>
      </c>
      <c r="V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2860.5099999999998</v>
      </c>
      <c r="W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2810.42</v>
      </c>
      <c r="X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2715.58</v>
      </c>
      <c r="Y204" s="105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РСО-А'!$L$6</f>
        <v>2880.41</v>
      </c>
      <c r="Z204" s="145"/>
    </row>
    <row r="205" spans="1:27" x14ac:dyDescent="0.2">
      <c r="A205" s="86">
        <f t="shared" si="5"/>
        <v>41917</v>
      </c>
      <c r="B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2736.1</v>
      </c>
      <c r="C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2696.0699999999997</v>
      </c>
      <c r="D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2692.14</v>
      </c>
      <c r="E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2688.3599999999997</v>
      </c>
      <c r="F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2696.63</v>
      </c>
      <c r="G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2694.45</v>
      </c>
      <c r="H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2694.67</v>
      </c>
      <c r="I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2694.1099999999997</v>
      </c>
      <c r="J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2725.92</v>
      </c>
      <c r="K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2709.63</v>
      </c>
      <c r="L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2712.54</v>
      </c>
      <c r="M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2713.35</v>
      </c>
      <c r="N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2708.12</v>
      </c>
      <c r="O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2694.66</v>
      </c>
      <c r="P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2696.13</v>
      </c>
      <c r="Q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2704.84</v>
      </c>
      <c r="R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2709.13</v>
      </c>
      <c r="S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2694.2599999999998</v>
      </c>
      <c r="T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2702.0099999999998</v>
      </c>
      <c r="U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2817.44</v>
      </c>
      <c r="V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2858.77</v>
      </c>
      <c r="W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2818.29</v>
      </c>
      <c r="X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2717.8</v>
      </c>
      <c r="Y205" s="105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РСО-А'!$L$6</f>
        <v>2857.43</v>
      </c>
      <c r="Z205" s="145"/>
    </row>
    <row r="206" spans="1:27" x14ac:dyDescent="0.2">
      <c r="A206" s="86">
        <f t="shared" si="5"/>
        <v>41918</v>
      </c>
      <c r="B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2701.31</v>
      </c>
      <c r="C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2695.27</v>
      </c>
      <c r="D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2717.56</v>
      </c>
      <c r="E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2725.2599999999998</v>
      </c>
      <c r="F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2729.3</v>
      </c>
      <c r="G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2723.48</v>
      </c>
      <c r="H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2700.54</v>
      </c>
      <c r="I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2705.19</v>
      </c>
      <c r="J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2716.89</v>
      </c>
      <c r="K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2718.02</v>
      </c>
      <c r="L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2719.1499999999996</v>
      </c>
      <c r="M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2710.54</v>
      </c>
      <c r="N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2773.12</v>
      </c>
      <c r="O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2746.06</v>
      </c>
      <c r="P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2711.31</v>
      </c>
      <c r="Q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2710.8399999999997</v>
      </c>
      <c r="R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2711.0699999999997</v>
      </c>
      <c r="S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2711.31</v>
      </c>
      <c r="T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2710</v>
      </c>
      <c r="U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2856.5099999999998</v>
      </c>
      <c r="V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2887.42</v>
      </c>
      <c r="W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2924.2</v>
      </c>
      <c r="X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2950.02</v>
      </c>
      <c r="Y206" s="105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РСО-А'!$L$6</f>
        <v>2813.94</v>
      </c>
      <c r="Z206" s="145"/>
    </row>
    <row r="207" spans="1:27" x14ac:dyDescent="0.2">
      <c r="A207" s="86">
        <f t="shared" si="5"/>
        <v>41919</v>
      </c>
      <c r="B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2699.0299999999997</v>
      </c>
      <c r="C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2695.29</v>
      </c>
      <c r="D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2717.69</v>
      </c>
      <c r="E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2725.48</v>
      </c>
      <c r="F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2729.48</v>
      </c>
      <c r="G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2723.18</v>
      </c>
      <c r="H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2699.16</v>
      </c>
      <c r="I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2706.33</v>
      </c>
      <c r="J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2713.59</v>
      </c>
      <c r="K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2714.17</v>
      </c>
      <c r="L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2714.6</v>
      </c>
      <c r="M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2707.6499999999996</v>
      </c>
      <c r="N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2766.7</v>
      </c>
      <c r="O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2741.42</v>
      </c>
      <c r="P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2708.27</v>
      </c>
      <c r="Q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2707.7999999999997</v>
      </c>
      <c r="R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2707.6099999999997</v>
      </c>
      <c r="S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2704.62</v>
      </c>
      <c r="T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2705.2</v>
      </c>
      <c r="U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2831.66</v>
      </c>
      <c r="V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2848.5299999999997</v>
      </c>
      <c r="W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2892.2</v>
      </c>
      <c r="X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2938.75</v>
      </c>
      <c r="Y207" s="105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РСО-А'!$L$6</f>
        <v>2812.44</v>
      </c>
      <c r="Z207" s="145"/>
    </row>
    <row r="208" spans="1:27" x14ac:dyDescent="0.2">
      <c r="A208" s="86">
        <f t="shared" si="5"/>
        <v>41920</v>
      </c>
      <c r="B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2699.73</v>
      </c>
      <c r="C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2695.45</v>
      </c>
      <c r="D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2710.15</v>
      </c>
      <c r="E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2717.74</v>
      </c>
      <c r="F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2717.8</v>
      </c>
      <c r="G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2719.01</v>
      </c>
      <c r="H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2698.94</v>
      </c>
      <c r="I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2700.6099999999997</v>
      </c>
      <c r="J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2713.48</v>
      </c>
      <c r="K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2714.2599999999998</v>
      </c>
      <c r="L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2714.75</v>
      </c>
      <c r="M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2714.69</v>
      </c>
      <c r="N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2791.48</v>
      </c>
      <c r="O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2791.92</v>
      </c>
      <c r="P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2803.98</v>
      </c>
      <c r="Q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2803.09</v>
      </c>
      <c r="R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2817.19</v>
      </c>
      <c r="S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2822.25</v>
      </c>
      <c r="T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2805.84</v>
      </c>
      <c r="U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2894.73</v>
      </c>
      <c r="V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2882.9399999999996</v>
      </c>
      <c r="W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2926.62</v>
      </c>
      <c r="X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2968.24</v>
      </c>
      <c r="Y208" s="105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РСО-А'!$L$6</f>
        <v>2834.2999999999997</v>
      </c>
      <c r="Z208" s="145"/>
    </row>
    <row r="209" spans="1:26" x14ac:dyDescent="0.2">
      <c r="A209" s="86">
        <f t="shared" si="5"/>
        <v>41921</v>
      </c>
      <c r="B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2699.5699999999997</v>
      </c>
      <c r="C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2694.06</v>
      </c>
      <c r="D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2691.1</v>
      </c>
      <c r="E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2690.9</v>
      </c>
      <c r="F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2688.2599999999998</v>
      </c>
      <c r="G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2693.72</v>
      </c>
      <c r="H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2699.8999999999996</v>
      </c>
      <c r="I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2700.18</v>
      </c>
      <c r="J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2714.08</v>
      </c>
      <c r="K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2749.35</v>
      </c>
      <c r="L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2814.8199999999997</v>
      </c>
      <c r="M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2803</v>
      </c>
      <c r="N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2861.69</v>
      </c>
      <c r="O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2855.81</v>
      </c>
      <c r="P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2873.09</v>
      </c>
      <c r="Q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2868.47</v>
      </c>
      <c r="R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2866.58</v>
      </c>
      <c r="S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2840.2999999999997</v>
      </c>
      <c r="T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2797.27</v>
      </c>
      <c r="U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2901.63</v>
      </c>
      <c r="V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2908.2599999999998</v>
      </c>
      <c r="W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2952.88</v>
      </c>
      <c r="X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2999.31</v>
      </c>
      <c r="Y209" s="105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РСО-А'!$L$6</f>
        <v>2861.74</v>
      </c>
      <c r="Z209" s="145"/>
    </row>
    <row r="210" spans="1:26" x14ac:dyDescent="0.2">
      <c r="A210" s="86">
        <f t="shared" si="5"/>
        <v>41922</v>
      </c>
      <c r="B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2706.2999999999997</v>
      </c>
      <c r="C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2695.2799999999997</v>
      </c>
      <c r="D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2691.8199999999997</v>
      </c>
      <c r="E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2692.35</v>
      </c>
      <c r="F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2688.2999999999997</v>
      </c>
      <c r="G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2695.5699999999997</v>
      </c>
      <c r="H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2701.7799999999997</v>
      </c>
      <c r="I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2701.47</v>
      </c>
      <c r="J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2714.8999999999996</v>
      </c>
      <c r="K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2714.66</v>
      </c>
      <c r="L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2715.1499999999996</v>
      </c>
      <c r="M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2715.96</v>
      </c>
      <c r="N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2826.99</v>
      </c>
      <c r="O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2826.73</v>
      </c>
      <c r="P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2827.12</v>
      </c>
      <c r="Q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2827.0699999999997</v>
      </c>
      <c r="R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2831.49</v>
      </c>
      <c r="S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2843.93</v>
      </c>
      <c r="T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2805.35</v>
      </c>
      <c r="U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2903.18</v>
      </c>
      <c r="V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2890.67</v>
      </c>
      <c r="W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2979.17</v>
      </c>
      <c r="X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3018.1899999999996</v>
      </c>
      <c r="Y210" s="105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РСО-А'!$L$6</f>
        <v>2896.96</v>
      </c>
      <c r="Z210" s="145"/>
    </row>
    <row r="211" spans="1:26" x14ac:dyDescent="0.2">
      <c r="A211" s="86">
        <f t="shared" si="5"/>
        <v>41923</v>
      </c>
      <c r="B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2750.62</v>
      </c>
      <c r="C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2693.62</v>
      </c>
      <c r="D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2693.21</v>
      </c>
      <c r="E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2692.58</v>
      </c>
      <c r="F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2692.37</v>
      </c>
      <c r="G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2693.1</v>
      </c>
      <c r="H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2692.44</v>
      </c>
      <c r="I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2692.22</v>
      </c>
      <c r="J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2702.46</v>
      </c>
      <c r="K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2706.21</v>
      </c>
      <c r="L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2706.8</v>
      </c>
      <c r="M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2707.8199999999997</v>
      </c>
      <c r="N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2707.8999999999996</v>
      </c>
      <c r="O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2708.1099999999997</v>
      </c>
      <c r="P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2708.42</v>
      </c>
      <c r="Q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2707.89</v>
      </c>
      <c r="R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2707.2999999999997</v>
      </c>
      <c r="S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2704.67</v>
      </c>
      <c r="T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2834.5299999999997</v>
      </c>
      <c r="U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2995.49</v>
      </c>
      <c r="V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2968.73</v>
      </c>
      <c r="W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2942.51</v>
      </c>
      <c r="X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2841.15</v>
      </c>
      <c r="Y211" s="105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РСО-А'!$L$6</f>
        <v>2899.97</v>
      </c>
      <c r="Z211" s="145"/>
    </row>
    <row r="212" spans="1:26" x14ac:dyDescent="0.2">
      <c r="A212" s="86">
        <f t="shared" si="5"/>
        <v>41924</v>
      </c>
      <c r="B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2799.6</v>
      </c>
      <c r="C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2696.34</v>
      </c>
      <c r="D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2696.2</v>
      </c>
      <c r="E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2696.23</v>
      </c>
      <c r="F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2696.34</v>
      </c>
      <c r="G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2694.12</v>
      </c>
      <c r="H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2694.18</v>
      </c>
      <c r="I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2695</v>
      </c>
      <c r="J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2702.96</v>
      </c>
      <c r="K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2705.97</v>
      </c>
      <c r="L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2708.41</v>
      </c>
      <c r="M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2709.12</v>
      </c>
      <c r="N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2709.35</v>
      </c>
      <c r="O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2708.6099999999997</v>
      </c>
      <c r="P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2709.16</v>
      </c>
      <c r="Q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2708.96</v>
      </c>
      <c r="R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2709.66</v>
      </c>
      <c r="S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2710.0499999999997</v>
      </c>
      <c r="T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2811.5</v>
      </c>
      <c r="U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2977.59</v>
      </c>
      <c r="V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2963.33</v>
      </c>
      <c r="W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2928.48</v>
      </c>
      <c r="X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2825.6099999999997</v>
      </c>
      <c r="Y212" s="105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РСО-А'!$L$6</f>
        <v>2901.11</v>
      </c>
      <c r="Z212" s="145"/>
    </row>
    <row r="213" spans="1:26" x14ac:dyDescent="0.2">
      <c r="A213" s="86">
        <f t="shared" si="5"/>
        <v>41925</v>
      </c>
      <c r="B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2708.77</v>
      </c>
      <c r="C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2702.4</v>
      </c>
      <c r="D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2696.29</v>
      </c>
      <c r="E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2692.81</v>
      </c>
      <c r="F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2689.7799999999997</v>
      </c>
      <c r="G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2695.98</v>
      </c>
      <c r="H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2702.35</v>
      </c>
      <c r="I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2703.92</v>
      </c>
      <c r="J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2718.2</v>
      </c>
      <c r="K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2718.04</v>
      </c>
      <c r="L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2718.39</v>
      </c>
      <c r="M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2719.0699999999997</v>
      </c>
      <c r="N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2803.52</v>
      </c>
      <c r="O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2809.84</v>
      </c>
      <c r="P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2815.5699999999997</v>
      </c>
      <c r="Q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2824.1</v>
      </c>
      <c r="R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2825.91</v>
      </c>
      <c r="S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2837.7</v>
      </c>
      <c r="T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2822.0299999999997</v>
      </c>
      <c r="U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2922.75</v>
      </c>
      <c r="V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2936.4399999999996</v>
      </c>
      <c r="W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2958.8999999999996</v>
      </c>
      <c r="X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3001.66</v>
      </c>
      <c r="Y213" s="105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РСО-А'!$L$6</f>
        <v>2874.42</v>
      </c>
      <c r="Z213" s="145"/>
    </row>
    <row r="214" spans="1:26" x14ac:dyDescent="0.2">
      <c r="A214" s="86">
        <f t="shared" si="5"/>
        <v>41926</v>
      </c>
      <c r="B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2699.1499999999996</v>
      </c>
      <c r="C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2694.52</v>
      </c>
      <c r="D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2691.59</v>
      </c>
      <c r="E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2691.46</v>
      </c>
      <c r="F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2688.59</v>
      </c>
      <c r="G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2695.81</v>
      </c>
      <c r="H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2701.34</v>
      </c>
      <c r="I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2702.5</v>
      </c>
      <c r="J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2718.92</v>
      </c>
      <c r="K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2718.15</v>
      </c>
      <c r="L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2718.26</v>
      </c>
      <c r="M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2704.25</v>
      </c>
      <c r="N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2718.25</v>
      </c>
      <c r="O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2718.3599999999997</v>
      </c>
      <c r="P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2718.14</v>
      </c>
      <c r="Q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2716.33</v>
      </c>
      <c r="R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2716.29</v>
      </c>
      <c r="S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2715.13</v>
      </c>
      <c r="T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2730.59</v>
      </c>
      <c r="U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2902.06</v>
      </c>
      <c r="V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2925.56</v>
      </c>
      <c r="W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2967.6</v>
      </c>
      <c r="X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3005.73</v>
      </c>
      <c r="Y214" s="105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РСО-А'!$L$6</f>
        <v>2883.37</v>
      </c>
      <c r="Z214" s="145"/>
    </row>
    <row r="215" spans="1:26" x14ac:dyDescent="0.2">
      <c r="A215" s="86">
        <f t="shared" si="5"/>
        <v>41927</v>
      </c>
      <c r="B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2708.83</v>
      </c>
      <c r="C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2696.37</v>
      </c>
      <c r="D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2709.41</v>
      </c>
      <c r="E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2709.47</v>
      </c>
      <c r="F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2709.39</v>
      </c>
      <c r="G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2709.42</v>
      </c>
      <c r="H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2693.7599999999998</v>
      </c>
      <c r="I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2691.0099999999998</v>
      </c>
      <c r="J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2697.35</v>
      </c>
      <c r="K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2719.83</v>
      </c>
      <c r="L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2720.33</v>
      </c>
      <c r="M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2701.96</v>
      </c>
      <c r="N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2720.6499999999996</v>
      </c>
      <c r="O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2723.88</v>
      </c>
      <c r="P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2720.97</v>
      </c>
      <c r="Q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2721.1099999999997</v>
      </c>
      <c r="R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2720.96</v>
      </c>
      <c r="S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2718.99</v>
      </c>
      <c r="T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2720.75</v>
      </c>
      <c r="U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2833.0299999999997</v>
      </c>
      <c r="V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2846.7599999999998</v>
      </c>
      <c r="W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2914.46</v>
      </c>
      <c r="X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2973.67</v>
      </c>
      <c r="Y215" s="105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РСО-А'!$L$6</f>
        <v>2844.0099999999998</v>
      </c>
      <c r="Z215" s="145"/>
    </row>
    <row r="216" spans="1:26" x14ac:dyDescent="0.2">
      <c r="A216" s="86">
        <f t="shared" si="5"/>
        <v>41928</v>
      </c>
      <c r="B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2714.8</v>
      </c>
      <c r="C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2702.31</v>
      </c>
      <c r="D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2709.35</v>
      </c>
      <c r="E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2713.2799999999997</v>
      </c>
      <c r="F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2717.2</v>
      </c>
      <c r="G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2717.79</v>
      </c>
      <c r="H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2688.72</v>
      </c>
      <c r="I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2704.71</v>
      </c>
      <c r="J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2699.4</v>
      </c>
      <c r="K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2704.6</v>
      </c>
      <c r="L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2705.3</v>
      </c>
      <c r="M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2694.46</v>
      </c>
      <c r="N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2721.71</v>
      </c>
      <c r="O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2708.87</v>
      </c>
      <c r="P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2693.6099999999997</v>
      </c>
      <c r="Q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2689.62</v>
      </c>
      <c r="R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2693.14</v>
      </c>
      <c r="S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2706.8599999999997</v>
      </c>
      <c r="T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2716.65</v>
      </c>
      <c r="U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2857.97</v>
      </c>
      <c r="V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2844.48</v>
      </c>
      <c r="W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2896.23</v>
      </c>
      <c r="X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2950.45</v>
      </c>
      <c r="Y216" s="105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РСО-А'!$L$6</f>
        <v>2856.87</v>
      </c>
      <c r="Z216" s="145"/>
    </row>
    <row r="217" spans="1:26" x14ac:dyDescent="0.2">
      <c r="A217" s="86">
        <f t="shared" si="5"/>
        <v>41929</v>
      </c>
      <c r="B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2703.15</v>
      </c>
      <c r="C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2702.45</v>
      </c>
      <c r="D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2702.2799999999997</v>
      </c>
      <c r="E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2702.44</v>
      </c>
      <c r="F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2702.35</v>
      </c>
      <c r="G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2703.02</v>
      </c>
      <c r="H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2689.09</v>
      </c>
      <c r="I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2708.54</v>
      </c>
      <c r="J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2715.27</v>
      </c>
      <c r="K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2695.59</v>
      </c>
      <c r="L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2696.46</v>
      </c>
      <c r="M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2690.98</v>
      </c>
      <c r="N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2717.52</v>
      </c>
      <c r="O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2717.73</v>
      </c>
      <c r="P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2718.7799999999997</v>
      </c>
      <c r="Q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2717.7599999999998</v>
      </c>
      <c r="R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2717.6099999999997</v>
      </c>
      <c r="S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2715.6</v>
      </c>
      <c r="T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2716.64</v>
      </c>
      <c r="U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2816.92</v>
      </c>
      <c r="V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2832.88</v>
      </c>
      <c r="W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2877.12</v>
      </c>
      <c r="X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2954.52</v>
      </c>
      <c r="Y217" s="105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РСО-А'!$L$6</f>
        <v>2820.11</v>
      </c>
      <c r="Z217" s="145"/>
    </row>
    <row r="218" spans="1:26" x14ac:dyDescent="0.2">
      <c r="A218" s="86">
        <f t="shared" si="5"/>
        <v>41930</v>
      </c>
      <c r="B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2746.83</v>
      </c>
      <c r="C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2699.2799999999997</v>
      </c>
      <c r="D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2698.22</v>
      </c>
      <c r="E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2696.66</v>
      </c>
      <c r="F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2696.48</v>
      </c>
      <c r="G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2697.21</v>
      </c>
      <c r="H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2697.59</v>
      </c>
      <c r="I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2699.74</v>
      </c>
      <c r="J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2716.0099999999998</v>
      </c>
      <c r="K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2718.5</v>
      </c>
      <c r="L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2718.85</v>
      </c>
      <c r="M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2718.97</v>
      </c>
      <c r="N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2719.88</v>
      </c>
      <c r="O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2720.74</v>
      </c>
      <c r="P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2720.52</v>
      </c>
      <c r="Q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2720.67</v>
      </c>
      <c r="R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2719.94</v>
      </c>
      <c r="S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2718.27</v>
      </c>
      <c r="T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2712.16</v>
      </c>
      <c r="U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2871.64</v>
      </c>
      <c r="V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2869.13</v>
      </c>
      <c r="W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2839.62</v>
      </c>
      <c r="X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2726.99</v>
      </c>
      <c r="Y218" s="105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РСО-А'!$L$6</f>
        <v>2865.19</v>
      </c>
      <c r="Z218" s="145"/>
    </row>
    <row r="219" spans="1:26" x14ac:dyDescent="0.2">
      <c r="A219" s="86">
        <f t="shared" si="5"/>
        <v>41931</v>
      </c>
      <c r="B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2766.19</v>
      </c>
      <c r="C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2711.6</v>
      </c>
      <c r="D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2705.39</v>
      </c>
      <c r="E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2699.58</v>
      </c>
      <c r="F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2709.77</v>
      </c>
      <c r="G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2709.79</v>
      </c>
      <c r="H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2708.77</v>
      </c>
      <c r="I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2710.8399999999997</v>
      </c>
      <c r="J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2718.66</v>
      </c>
      <c r="K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2724.38</v>
      </c>
      <c r="L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2724.09</v>
      </c>
      <c r="M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2724.93</v>
      </c>
      <c r="N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2724.97</v>
      </c>
      <c r="O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2718.27</v>
      </c>
      <c r="P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2717.8999999999996</v>
      </c>
      <c r="Q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2717.73</v>
      </c>
      <c r="R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2717.33</v>
      </c>
      <c r="S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2716.37</v>
      </c>
      <c r="T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2711.2999999999997</v>
      </c>
      <c r="U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3066.5499999999997</v>
      </c>
      <c r="V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3048.15</v>
      </c>
      <c r="W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3044.59</v>
      </c>
      <c r="X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2937.44</v>
      </c>
      <c r="Y219" s="105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РСО-А'!$L$6</f>
        <v>2978.89</v>
      </c>
      <c r="Z219" s="145"/>
    </row>
    <row r="220" spans="1:26" x14ac:dyDescent="0.2">
      <c r="A220" s="86">
        <f t="shared" si="5"/>
        <v>41932</v>
      </c>
      <c r="B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2709.31</v>
      </c>
      <c r="C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2696.36</v>
      </c>
      <c r="D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2697.0899999999997</v>
      </c>
      <c r="E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2693.16</v>
      </c>
      <c r="F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2693.5299999999997</v>
      </c>
      <c r="G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2696.34</v>
      </c>
      <c r="H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2716.16</v>
      </c>
      <c r="I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2705.64</v>
      </c>
      <c r="J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2719.08</v>
      </c>
      <c r="K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2718.68</v>
      </c>
      <c r="L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2718.67</v>
      </c>
      <c r="M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2719.87</v>
      </c>
      <c r="N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2747.7</v>
      </c>
      <c r="O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2748.1099999999997</v>
      </c>
      <c r="P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2746.85</v>
      </c>
      <c r="Q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2745.21</v>
      </c>
      <c r="R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2755.81</v>
      </c>
      <c r="S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2777.52</v>
      </c>
      <c r="T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2801.62</v>
      </c>
      <c r="U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2905.7</v>
      </c>
      <c r="V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2915.05</v>
      </c>
      <c r="W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2960.63</v>
      </c>
      <c r="X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3030.04</v>
      </c>
      <c r="Y220" s="105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РСО-А'!$L$6</f>
        <v>2900.73</v>
      </c>
      <c r="Z220" s="145"/>
    </row>
    <row r="221" spans="1:26" x14ac:dyDescent="0.2">
      <c r="A221" s="86">
        <f t="shared" si="5"/>
        <v>41933</v>
      </c>
      <c r="B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2708.0299999999997</v>
      </c>
      <c r="C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2695.17</v>
      </c>
      <c r="D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2702.5699999999997</v>
      </c>
      <c r="E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2702.69</v>
      </c>
      <c r="F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2702.7</v>
      </c>
      <c r="G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2703.0299999999997</v>
      </c>
      <c r="H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2697.94</v>
      </c>
      <c r="I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2701.5499999999997</v>
      </c>
      <c r="J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2715.79</v>
      </c>
      <c r="K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2715.0699999999997</v>
      </c>
      <c r="L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2715.67</v>
      </c>
      <c r="M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2717.2599999999998</v>
      </c>
      <c r="N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2716.1</v>
      </c>
      <c r="O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2716.2</v>
      </c>
      <c r="P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2715.96</v>
      </c>
      <c r="Q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2716.05</v>
      </c>
      <c r="R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2715.64</v>
      </c>
      <c r="S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2714.2799999999997</v>
      </c>
      <c r="T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2812.38</v>
      </c>
      <c r="U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2856.02</v>
      </c>
      <c r="V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2864.24</v>
      </c>
      <c r="W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2908.62</v>
      </c>
      <c r="X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2961.39</v>
      </c>
      <c r="Y221" s="105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РСО-А'!$L$6</f>
        <v>2838.66</v>
      </c>
      <c r="Z221" s="145"/>
    </row>
    <row r="222" spans="1:26" x14ac:dyDescent="0.2">
      <c r="A222" s="86">
        <f t="shared" si="5"/>
        <v>41934</v>
      </c>
      <c r="B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2706.06</v>
      </c>
      <c r="C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2688.42</v>
      </c>
      <c r="D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2695.52</v>
      </c>
      <c r="E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2702.97</v>
      </c>
      <c r="F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2703.14</v>
      </c>
      <c r="G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2692.49</v>
      </c>
      <c r="H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2697.88</v>
      </c>
      <c r="I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2694.59</v>
      </c>
      <c r="J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2714.84</v>
      </c>
      <c r="K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2716.1099999999997</v>
      </c>
      <c r="L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2716.62</v>
      </c>
      <c r="M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2717.09</v>
      </c>
      <c r="N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2717.04</v>
      </c>
      <c r="O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2715.7</v>
      </c>
      <c r="P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2715.09</v>
      </c>
      <c r="Q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2715.06</v>
      </c>
      <c r="R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2715.25</v>
      </c>
      <c r="S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2714.08</v>
      </c>
      <c r="T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2708.3</v>
      </c>
      <c r="U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2786.37</v>
      </c>
      <c r="V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2797.83</v>
      </c>
      <c r="W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2881.3199999999997</v>
      </c>
      <c r="X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2951.23</v>
      </c>
      <c r="Y222" s="105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РСО-А'!$L$6</f>
        <v>2836.7999999999997</v>
      </c>
      <c r="Z222" s="145"/>
    </row>
    <row r="223" spans="1:26" x14ac:dyDescent="0.2">
      <c r="A223" s="86">
        <f t="shared" si="5"/>
        <v>41935</v>
      </c>
      <c r="B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2706.69</v>
      </c>
      <c r="C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2699.66</v>
      </c>
      <c r="D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2698.05</v>
      </c>
      <c r="E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2695.69</v>
      </c>
      <c r="F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2695.64</v>
      </c>
      <c r="G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2697.99</v>
      </c>
      <c r="H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2698</v>
      </c>
      <c r="I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2719.67</v>
      </c>
      <c r="J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2713.6099999999997</v>
      </c>
      <c r="K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2715.59</v>
      </c>
      <c r="L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2717.04</v>
      </c>
      <c r="M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2716.65</v>
      </c>
      <c r="N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2714.85</v>
      </c>
      <c r="O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2715.2599999999998</v>
      </c>
      <c r="P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2715.09</v>
      </c>
      <c r="Q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2715.25</v>
      </c>
      <c r="R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2715.18</v>
      </c>
      <c r="S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2713.5</v>
      </c>
      <c r="T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2787.41</v>
      </c>
      <c r="U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2892.16</v>
      </c>
      <c r="V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2906.41</v>
      </c>
      <c r="W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2947.2</v>
      </c>
      <c r="X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3011.73</v>
      </c>
      <c r="Y223" s="105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РСО-А'!$L$6</f>
        <v>2888.64</v>
      </c>
      <c r="Z223" s="145"/>
    </row>
    <row r="224" spans="1:26" x14ac:dyDescent="0.2">
      <c r="A224" s="86">
        <f t="shared" si="5"/>
        <v>41936</v>
      </c>
      <c r="B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2713.7</v>
      </c>
      <c r="C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2713.5499999999997</v>
      </c>
      <c r="D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2702.62</v>
      </c>
      <c r="E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2702.75</v>
      </c>
      <c r="F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2702.77</v>
      </c>
      <c r="G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2696.65</v>
      </c>
      <c r="H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2698.58</v>
      </c>
      <c r="I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2721.38</v>
      </c>
      <c r="J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2716.24</v>
      </c>
      <c r="K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2717.2</v>
      </c>
      <c r="L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2771.47</v>
      </c>
      <c r="M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2758.06</v>
      </c>
      <c r="N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2789.35</v>
      </c>
      <c r="O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2716.22</v>
      </c>
      <c r="P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2715.66</v>
      </c>
      <c r="Q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2716.04</v>
      </c>
      <c r="R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2715.48</v>
      </c>
      <c r="S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2713.93</v>
      </c>
      <c r="T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2791.06</v>
      </c>
      <c r="U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2928.97</v>
      </c>
      <c r="V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2922.17</v>
      </c>
      <c r="W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2964.0099999999998</v>
      </c>
      <c r="X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3029.17</v>
      </c>
      <c r="Y224" s="105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РСО-А'!$L$6</f>
        <v>2923.74</v>
      </c>
      <c r="Z224" s="145"/>
    </row>
    <row r="225" spans="1:27" x14ac:dyDescent="0.2">
      <c r="A225" s="86">
        <f t="shared" si="5"/>
        <v>41937</v>
      </c>
      <c r="B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2740.0299999999997</v>
      </c>
      <c r="C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2701.94</v>
      </c>
      <c r="D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2708.35</v>
      </c>
      <c r="E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2708.3999999999996</v>
      </c>
      <c r="F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2708.92</v>
      </c>
      <c r="G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2698.8599999999997</v>
      </c>
      <c r="H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2694.14</v>
      </c>
      <c r="I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2696.22</v>
      </c>
      <c r="J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2719.3999999999996</v>
      </c>
      <c r="K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2720.18</v>
      </c>
      <c r="L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2719.25</v>
      </c>
      <c r="M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2710.18</v>
      </c>
      <c r="N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2710.44</v>
      </c>
      <c r="O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2709.31</v>
      </c>
      <c r="P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2709.87</v>
      </c>
      <c r="Q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2709.13</v>
      </c>
      <c r="R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2707.71</v>
      </c>
      <c r="S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2708.44</v>
      </c>
      <c r="T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2933.7999999999997</v>
      </c>
      <c r="U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2985.25</v>
      </c>
      <c r="V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2966.2999999999997</v>
      </c>
      <c r="W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2937.23</v>
      </c>
      <c r="X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2870.29</v>
      </c>
      <c r="Y225" s="105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РСО-А'!$L$6</f>
        <v>2984.02</v>
      </c>
      <c r="Z225" s="145"/>
    </row>
    <row r="226" spans="1:27" x14ac:dyDescent="0.2">
      <c r="A226" s="86">
        <f t="shared" si="5"/>
        <v>41938</v>
      </c>
      <c r="B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2766.5299999999997</v>
      </c>
      <c r="C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2707.2799999999997</v>
      </c>
      <c r="D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2701.65</v>
      </c>
      <c r="E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2709.95</v>
      </c>
      <c r="F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2718.8399999999997</v>
      </c>
      <c r="G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2719.52</v>
      </c>
      <c r="H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2711.09</v>
      </c>
      <c r="I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2695.21</v>
      </c>
      <c r="J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2799.6899999999996</v>
      </c>
      <c r="K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2734.8599999999997</v>
      </c>
      <c r="L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2704.66</v>
      </c>
      <c r="M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2697.27</v>
      </c>
      <c r="N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2689.13</v>
      </c>
      <c r="O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2689.02</v>
      </c>
      <c r="P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2693.12</v>
      </c>
      <c r="Q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2696.69</v>
      </c>
      <c r="R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2701.8599999999997</v>
      </c>
      <c r="S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2813.0699999999997</v>
      </c>
      <c r="T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2946.92</v>
      </c>
      <c r="U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2999.77</v>
      </c>
      <c r="V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2985.75</v>
      </c>
      <c r="W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2942.37</v>
      </c>
      <c r="X226" s="105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РСО-А'!$L$6</f>
        <v>2866.3199999999997</v>
      </c>
      <c r="Y226" s="105">
        <v>2976.08</v>
      </c>
      <c r="Z226" s="133">
        <v>3812.09</v>
      </c>
      <c r="AA226" s="149"/>
    </row>
    <row r="227" spans="1:27" x14ac:dyDescent="0.2">
      <c r="A227" s="86">
        <f t="shared" si="5"/>
        <v>41939</v>
      </c>
      <c r="B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2748.5099999999998</v>
      </c>
      <c r="C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2705.7799999999997</v>
      </c>
      <c r="D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2692.2599999999998</v>
      </c>
      <c r="E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2703.14</v>
      </c>
      <c r="F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2703.3999999999996</v>
      </c>
      <c r="G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2693.64</v>
      </c>
      <c r="H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2741</v>
      </c>
      <c r="I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2689.0499999999997</v>
      </c>
      <c r="J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2690.41</v>
      </c>
      <c r="K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2758.83</v>
      </c>
      <c r="L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2792.38</v>
      </c>
      <c r="M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2777.1099999999997</v>
      </c>
      <c r="N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2860.6</v>
      </c>
      <c r="O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2841.44</v>
      </c>
      <c r="P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2823.37</v>
      </c>
      <c r="Q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2814.69</v>
      </c>
      <c r="R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2808.18</v>
      </c>
      <c r="S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2812.64</v>
      </c>
      <c r="T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2865.08</v>
      </c>
      <c r="U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2944.4399999999996</v>
      </c>
      <c r="V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2922.97</v>
      </c>
      <c r="W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2949.25</v>
      </c>
      <c r="X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2988.31</v>
      </c>
      <c r="Y227" s="105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РСО-А'!$L$6</f>
        <v>2901.77</v>
      </c>
      <c r="Z227" s="145"/>
      <c r="AA227" s="149"/>
    </row>
    <row r="228" spans="1:27" x14ac:dyDescent="0.2">
      <c r="A228" s="86">
        <f t="shared" si="5"/>
        <v>41940</v>
      </c>
      <c r="B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2752.46</v>
      </c>
      <c r="C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2705.26</v>
      </c>
      <c r="D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2693.04</v>
      </c>
      <c r="E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2704.33</v>
      </c>
      <c r="F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2704.56</v>
      </c>
      <c r="G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2697.3199999999997</v>
      </c>
      <c r="H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2716.17</v>
      </c>
      <c r="I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2693.0699999999997</v>
      </c>
      <c r="J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2694.22</v>
      </c>
      <c r="K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2750.33</v>
      </c>
      <c r="L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2784.5299999999997</v>
      </c>
      <c r="M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2772.22</v>
      </c>
      <c r="N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2857.12</v>
      </c>
      <c r="O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2843.99</v>
      </c>
      <c r="P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2823.63</v>
      </c>
      <c r="Q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2811.73</v>
      </c>
      <c r="R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2808.5499999999997</v>
      </c>
      <c r="S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2832.37</v>
      </c>
      <c r="T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2871.88</v>
      </c>
      <c r="U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2948.55</v>
      </c>
      <c r="V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2922.8199999999997</v>
      </c>
      <c r="W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2954.91</v>
      </c>
      <c r="X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3020.8199999999997</v>
      </c>
      <c r="Y228" s="105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РСО-А'!$L$6</f>
        <v>2906.2999999999997</v>
      </c>
      <c r="Z228" s="145"/>
      <c r="AA228" s="149"/>
    </row>
    <row r="229" spans="1:27" x14ac:dyDescent="0.2">
      <c r="A229" s="86">
        <f t="shared" si="5"/>
        <v>41941</v>
      </c>
      <c r="B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2782.89</v>
      </c>
      <c r="C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2712.7</v>
      </c>
      <c r="D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2712.5699999999997</v>
      </c>
      <c r="E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2710.54</v>
      </c>
      <c r="F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2699.72</v>
      </c>
      <c r="G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2701.49</v>
      </c>
      <c r="H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2740.66</v>
      </c>
      <c r="I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2706.62</v>
      </c>
      <c r="J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2712.6099999999997</v>
      </c>
      <c r="K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2754.7799999999997</v>
      </c>
      <c r="L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2811.73</v>
      </c>
      <c r="M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2813.54</v>
      </c>
      <c r="N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2902.69</v>
      </c>
      <c r="O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2861</v>
      </c>
      <c r="P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2859.46</v>
      </c>
      <c r="Q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2847.8</v>
      </c>
      <c r="R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2907.5</v>
      </c>
      <c r="S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2994.23</v>
      </c>
      <c r="T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2994.52</v>
      </c>
      <c r="U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2977.79</v>
      </c>
      <c r="V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2959.56</v>
      </c>
      <c r="W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2972.42</v>
      </c>
      <c r="X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3031.06</v>
      </c>
      <c r="Y229" s="105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РСО-А'!$L$6</f>
        <v>2925.06</v>
      </c>
      <c r="Z229" s="145"/>
    </row>
    <row r="230" spans="1:27" x14ac:dyDescent="0.2">
      <c r="A230" s="86">
        <f t="shared" si="5"/>
        <v>41942</v>
      </c>
      <c r="B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2825.97</v>
      </c>
      <c r="C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2781.97</v>
      </c>
      <c r="D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2780.17</v>
      </c>
      <c r="E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2752.95</v>
      </c>
      <c r="F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2753.3199999999997</v>
      </c>
      <c r="G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2727.8</v>
      </c>
      <c r="H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2842.2799999999997</v>
      </c>
      <c r="I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2842.92</v>
      </c>
      <c r="J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2750.5499999999997</v>
      </c>
      <c r="K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2932.89</v>
      </c>
      <c r="L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2932.06</v>
      </c>
      <c r="M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2931.69</v>
      </c>
      <c r="N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3038.56</v>
      </c>
      <c r="O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2997.06</v>
      </c>
      <c r="P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2954</v>
      </c>
      <c r="Q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2952.38</v>
      </c>
      <c r="R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2992.24</v>
      </c>
      <c r="S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3044.1</v>
      </c>
      <c r="T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3066.9799999999996</v>
      </c>
      <c r="U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3085.04</v>
      </c>
      <c r="V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3047.24</v>
      </c>
      <c r="W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3040.71</v>
      </c>
      <c r="X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3079.14</v>
      </c>
      <c r="Y230" s="105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РСО-А'!$L$6</f>
        <v>2975.02</v>
      </c>
      <c r="Z230" s="145"/>
    </row>
    <row r="231" spans="1:27" x14ac:dyDescent="0.2">
      <c r="A231" s="86">
        <f t="shared" si="5"/>
        <v>41943</v>
      </c>
      <c r="B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2787.47</v>
      </c>
      <c r="C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2732.45</v>
      </c>
      <c r="D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2711.96</v>
      </c>
      <c r="E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2705.6899999999996</v>
      </c>
      <c r="F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2708.7</v>
      </c>
      <c r="G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2722.8199999999997</v>
      </c>
      <c r="H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2761.8599999999997</v>
      </c>
      <c r="I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2754.09</v>
      </c>
      <c r="J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2747.18</v>
      </c>
      <c r="K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2856.97</v>
      </c>
      <c r="L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2898.74</v>
      </c>
      <c r="M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2907.52</v>
      </c>
      <c r="N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2960.0099999999998</v>
      </c>
      <c r="O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2954.94</v>
      </c>
      <c r="P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2962.61</v>
      </c>
      <c r="Q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2973.75</v>
      </c>
      <c r="R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2976.33</v>
      </c>
      <c r="S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3055.79</v>
      </c>
      <c r="T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3058.0699999999997</v>
      </c>
      <c r="U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3054.68</v>
      </c>
      <c r="V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3006.99</v>
      </c>
      <c r="W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3021.2999999999997</v>
      </c>
      <c r="X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3065.04</v>
      </c>
      <c r="Y231" s="105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РСО-А'!$L$6</f>
        <v>3041.81</v>
      </c>
      <c r="Z231" s="145"/>
    </row>
    <row r="232" spans="1:27" x14ac:dyDescent="0.2">
      <c r="A232" s="92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7" x14ac:dyDescent="0.25">
      <c r="A233" s="94" t="s">
        <v>158</v>
      </c>
    </row>
    <row r="234" spans="1:27" ht="12.75" customHeight="1" x14ac:dyDescent="0.2">
      <c r="A234" s="184" t="s">
        <v>49</v>
      </c>
      <c r="B234" s="172" t="s">
        <v>128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spans="1:27" ht="12.75" customHeight="1" x14ac:dyDescent="0.2">
      <c r="A235" s="185"/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spans="1:27" ht="12.75" x14ac:dyDescent="0.2">
      <c r="A236" s="185"/>
      <c r="B236" s="187" t="s">
        <v>129</v>
      </c>
      <c r="C236" s="173" t="s">
        <v>130</v>
      </c>
      <c r="D236" s="173" t="s">
        <v>131</v>
      </c>
      <c r="E236" s="173" t="s">
        <v>132</v>
      </c>
      <c r="F236" s="173" t="s">
        <v>133</v>
      </c>
      <c r="G236" s="173" t="s">
        <v>134</v>
      </c>
      <c r="H236" s="173" t="s">
        <v>135</v>
      </c>
      <c r="I236" s="173" t="s">
        <v>136</v>
      </c>
      <c r="J236" s="173" t="s">
        <v>137</v>
      </c>
      <c r="K236" s="173" t="s">
        <v>138</v>
      </c>
      <c r="L236" s="173" t="s">
        <v>139</v>
      </c>
      <c r="M236" s="173" t="s">
        <v>140</v>
      </c>
      <c r="N236" s="189" t="s">
        <v>141</v>
      </c>
      <c r="O236" s="173" t="s">
        <v>142</v>
      </c>
      <c r="P236" s="173" t="s">
        <v>143</v>
      </c>
      <c r="Q236" s="173" t="s">
        <v>144</v>
      </c>
      <c r="R236" s="173" t="s">
        <v>145</v>
      </c>
      <c r="S236" s="173" t="s">
        <v>146</v>
      </c>
      <c r="T236" s="173" t="s">
        <v>147</v>
      </c>
      <c r="U236" s="173" t="s">
        <v>148</v>
      </c>
      <c r="V236" s="173" t="s">
        <v>149</v>
      </c>
      <c r="W236" s="173" t="s">
        <v>150</v>
      </c>
      <c r="X236" s="173" t="s">
        <v>151</v>
      </c>
      <c r="Y236" s="173" t="s">
        <v>152</v>
      </c>
      <c r="Z236" s="173" t="s">
        <v>152</v>
      </c>
    </row>
    <row r="237" spans="1:27" ht="12.75" x14ac:dyDescent="0.2">
      <c r="A237" s="186"/>
      <c r="B237" s="188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90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</row>
    <row r="238" spans="1:27" x14ac:dyDescent="0.2">
      <c r="A238" s="86">
        <f>A201</f>
        <v>41913</v>
      </c>
      <c r="B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2671.72</v>
      </c>
      <c r="C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2665.87</v>
      </c>
      <c r="D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2687.69</v>
      </c>
      <c r="E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2699.25</v>
      </c>
      <c r="F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2703.24</v>
      </c>
      <c r="G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2684.33</v>
      </c>
      <c r="H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2660.54</v>
      </c>
      <c r="I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2679.0299999999997</v>
      </c>
      <c r="J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2682.41</v>
      </c>
      <c r="K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2680.38</v>
      </c>
      <c r="L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2680.2</v>
      </c>
      <c r="M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2680.21</v>
      </c>
      <c r="N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2672.85</v>
      </c>
      <c r="O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2674.21</v>
      </c>
      <c r="P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2674.66</v>
      </c>
      <c r="Q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2673.3</v>
      </c>
      <c r="R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2672.83</v>
      </c>
      <c r="S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2669.63</v>
      </c>
      <c r="T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2672.11</v>
      </c>
      <c r="U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2708.25</v>
      </c>
      <c r="V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2722.85</v>
      </c>
      <c r="W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2779.45</v>
      </c>
      <c r="X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2832.49</v>
      </c>
      <c r="Y238" s="105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РСО-А'!$L$6</f>
        <v>2728.95</v>
      </c>
      <c r="Z238" s="145"/>
    </row>
    <row r="239" spans="1:27" x14ac:dyDescent="0.2">
      <c r="A239" s="86">
        <f t="shared" ref="A239:A268" si="6">A202</f>
        <v>41914</v>
      </c>
      <c r="B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2670.98</v>
      </c>
      <c r="C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2659.69</v>
      </c>
      <c r="D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2666.06</v>
      </c>
      <c r="E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2673.06</v>
      </c>
      <c r="F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2662.62</v>
      </c>
      <c r="G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2653.0899999999997</v>
      </c>
      <c r="H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2664.6499999999996</v>
      </c>
      <c r="I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2678.91</v>
      </c>
      <c r="J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2682.14</v>
      </c>
      <c r="K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2682.93</v>
      </c>
      <c r="L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2684.6499999999996</v>
      </c>
      <c r="M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2683.46</v>
      </c>
      <c r="N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2675.6499999999996</v>
      </c>
      <c r="O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2675.79</v>
      </c>
      <c r="P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2675.8199999999997</v>
      </c>
      <c r="Q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2675.77</v>
      </c>
      <c r="R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2658.5299999999997</v>
      </c>
      <c r="S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2665.43</v>
      </c>
      <c r="T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2694.8599999999997</v>
      </c>
      <c r="U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2704.24</v>
      </c>
      <c r="V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2737.2599999999998</v>
      </c>
      <c r="W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2823.31</v>
      </c>
      <c r="X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2876.93</v>
      </c>
      <c r="Y239" s="105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РСО-А'!$L$6</f>
        <v>2766.0299999999997</v>
      </c>
      <c r="Z239" s="145"/>
    </row>
    <row r="240" spans="1:27" x14ac:dyDescent="0.2">
      <c r="A240" s="86">
        <f t="shared" si="6"/>
        <v>41915</v>
      </c>
      <c r="B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2671.2799999999997</v>
      </c>
      <c r="C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2659.68</v>
      </c>
      <c r="D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2672.9399999999996</v>
      </c>
      <c r="E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2683.84</v>
      </c>
      <c r="F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2680.2799999999997</v>
      </c>
      <c r="G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2673.1</v>
      </c>
      <c r="H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2670.77</v>
      </c>
      <c r="I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2682.3</v>
      </c>
      <c r="J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2693.84</v>
      </c>
      <c r="K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2682.33</v>
      </c>
      <c r="L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2682.7999999999997</v>
      </c>
      <c r="M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2680.87</v>
      </c>
      <c r="N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2674.6099999999997</v>
      </c>
      <c r="O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2674.7599999999998</v>
      </c>
      <c r="P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2674.81</v>
      </c>
      <c r="Q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2674.87</v>
      </c>
      <c r="R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2658.4</v>
      </c>
      <c r="S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2665.0899999999997</v>
      </c>
      <c r="T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2695.22</v>
      </c>
      <c r="U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2679.54</v>
      </c>
      <c r="V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2749.84</v>
      </c>
      <c r="W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2808.48</v>
      </c>
      <c r="X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2862.34</v>
      </c>
      <c r="Y240" s="105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РСО-А'!$L$6</f>
        <v>2742.93</v>
      </c>
      <c r="Z240" s="145"/>
    </row>
    <row r="241" spans="1:26" x14ac:dyDescent="0.2">
      <c r="A241" s="86">
        <f t="shared" si="6"/>
        <v>41916</v>
      </c>
      <c r="B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2701.89</v>
      </c>
      <c r="C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2660.27</v>
      </c>
      <c r="D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2656.43</v>
      </c>
      <c r="E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2652.84</v>
      </c>
      <c r="F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2660.46</v>
      </c>
      <c r="G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2659.71</v>
      </c>
      <c r="H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2659.0499999999997</v>
      </c>
      <c r="I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2659.29</v>
      </c>
      <c r="J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2689.58</v>
      </c>
      <c r="K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2678.4</v>
      </c>
      <c r="L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2681.97</v>
      </c>
      <c r="M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2680.85</v>
      </c>
      <c r="N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2674.5099999999998</v>
      </c>
      <c r="O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2661.88</v>
      </c>
      <c r="P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2659.81</v>
      </c>
      <c r="Q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2667.18</v>
      </c>
      <c r="R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2671.0699999999997</v>
      </c>
      <c r="S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2657.75</v>
      </c>
      <c r="T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2666.79</v>
      </c>
      <c r="U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2775.96</v>
      </c>
      <c r="V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2815.52</v>
      </c>
      <c r="W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2768.2</v>
      </c>
      <c r="X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2678.58</v>
      </c>
      <c r="Y241" s="105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РСО-А'!$L$6</f>
        <v>2834.3199999999997</v>
      </c>
      <c r="Z241" s="145"/>
    </row>
    <row r="242" spans="1:26" x14ac:dyDescent="0.2">
      <c r="A242" s="86">
        <f t="shared" si="6"/>
        <v>41917</v>
      </c>
      <c r="B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2697.97</v>
      </c>
      <c r="C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2660.14</v>
      </c>
      <c r="D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2656.43</v>
      </c>
      <c r="E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2652.8599999999997</v>
      </c>
      <c r="F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2660.68</v>
      </c>
      <c r="G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2658.6099999999997</v>
      </c>
      <c r="H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2658.83</v>
      </c>
      <c r="I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2658.29</v>
      </c>
      <c r="J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2688.35</v>
      </c>
      <c r="K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2672.96</v>
      </c>
      <c r="L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2675.71</v>
      </c>
      <c r="M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2676.47</v>
      </c>
      <c r="N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2671.5299999999997</v>
      </c>
      <c r="O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2658.8199999999997</v>
      </c>
      <c r="P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2660.2</v>
      </c>
      <c r="Q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2668.43</v>
      </c>
      <c r="R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2672.49</v>
      </c>
      <c r="S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2658.44</v>
      </c>
      <c r="T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2665.7599999999998</v>
      </c>
      <c r="U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2774.8199999999997</v>
      </c>
      <c r="V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2813.87</v>
      </c>
      <c r="W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2775.63</v>
      </c>
      <c r="X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2680.68</v>
      </c>
      <c r="Y242" s="105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РСО-А'!$L$6</f>
        <v>2812.61</v>
      </c>
      <c r="Z242" s="145"/>
    </row>
    <row r="243" spans="1:26" x14ac:dyDescent="0.2">
      <c r="A243" s="86">
        <f t="shared" si="6"/>
        <v>41918</v>
      </c>
      <c r="B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2665.1</v>
      </c>
      <c r="C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2659.39</v>
      </c>
      <c r="D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2680.45</v>
      </c>
      <c r="E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2687.73</v>
      </c>
      <c r="F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2691.54</v>
      </c>
      <c r="G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2686.0499999999997</v>
      </c>
      <c r="H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2664.37</v>
      </c>
      <c r="I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2668.7599999999998</v>
      </c>
      <c r="J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2679.8199999999997</v>
      </c>
      <c r="K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2680.88</v>
      </c>
      <c r="L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2681.96</v>
      </c>
      <c r="M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2673.81</v>
      </c>
      <c r="N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2732.95</v>
      </c>
      <c r="O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2707.38</v>
      </c>
      <c r="P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2674.54</v>
      </c>
      <c r="Q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2674.1</v>
      </c>
      <c r="R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2674.3199999999997</v>
      </c>
      <c r="S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2674.54</v>
      </c>
      <c r="T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2673.31</v>
      </c>
      <c r="U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2811.74</v>
      </c>
      <c r="V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2840.95</v>
      </c>
      <c r="W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2875.7</v>
      </c>
      <c r="X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2900.1</v>
      </c>
      <c r="Y243" s="105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РСО-А'!$L$6</f>
        <v>2771.52</v>
      </c>
      <c r="Z243" s="145"/>
    </row>
    <row r="244" spans="1:26" x14ac:dyDescent="0.2">
      <c r="A244" s="86">
        <f t="shared" si="6"/>
        <v>41919</v>
      </c>
      <c r="B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2662.9399999999996</v>
      </c>
      <c r="C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2659.41</v>
      </c>
      <c r="D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2680.5699999999997</v>
      </c>
      <c r="E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2687.93</v>
      </c>
      <c r="F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2691.71</v>
      </c>
      <c r="G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2685.7599999999998</v>
      </c>
      <c r="H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2663.06</v>
      </c>
      <c r="I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2669.84</v>
      </c>
      <c r="J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2676.7</v>
      </c>
      <c r="K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2677.25</v>
      </c>
      <c r="L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2677.6499999999996</v>
      </c>
      <c r="M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2671.08</v>
      </c>
      <c r="N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2726.88</v>
      </c>
      <c r="O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2703</v>
      </c>
      <c r="P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2671.68</v>
      </c>
      <c r="Q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2671.23</v>
      </c>
      <c r="R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2671.0499999999997</v>
      </c>
      <c r="S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2668.23</v>
      </c>
      <c r="T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2668.7799999999997</v>
      </c>
      <c r="U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2788.27</v>
      </c>
      <c r="V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2804.2</v>
      </c>
      <c r="W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2845.47</v>
      </c>
      <c r="X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2889.45</v>
      </c>
      <c r="Y244" s="105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РСО-А'!$L$6</f>
        <v>2770.1</v>
      </c>
      <c r="Z244" s="145"/>
    </row>
    <row r="245" spans="1:26" x14ac:dyDescent="0.2">
      <c r="A245" s="86">
        <f t="shared" si="6"/>
        <v>41920</v>
      </c>
      <c r="B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2663.6</v>
      </c>
      <c r="C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2659.56</v>
      </c>
      <c r="D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2673.45</v>
      </c>
      <c r="E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2680.62</v>
      </c>
      <c r="F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2680.68</v>
      </c>
      <c r="G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2681.8199999999997</v>
      </c>
      <c r="H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2662.8599999999997</v>
      </c>
      <c r="I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2664.43</v>
      </c>
      <c r="J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2676.6</v>
      </c>
      <c r="K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2677.33</v>
      </c>
      <c r="L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2677.7999999999997</v>
      </c>
      <c r="M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2677.74</v>
      </c>
      <c r="N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2750.2999999999997</v>
      </c>
      <c r="O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2750.71</v>
      </c>
      <c r="P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2762.1099999999997</v>
      </c>
      <c r="Q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2761.2599999999998</v>
      </c>
      <c r="R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2774.59</v>
      </c>
      <c r="S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2779.37</v>
      </c>
      <c r="T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2763.87</v>
      </c>
      <c r="U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2847.8599999999997</v>
      </c>
      <c r="V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2836.72</v>
      </c>
      <c r="W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2877.99</v>
      </c>
      <c r="X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2917.3199999999997</v>
      </c>
      <c r="Y245" s="105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РСО-А'!$L$6</f>
        <v>2790.7599999999998</v>
      </c>
      <c r="Z245" s="145"/>
    </row>
    <row r="246" spans="1:26" x14ac:dyDescent="0.2">
      <c r="A246" s="86">
        <f t="shared" si="6"/>
        <v>41921</v>
      </c>
      <c r="B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2663.45</v>
      </c>
      <c r="C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2658.24</v>
      </c>
      <c r="D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2655.45</v>
      </c>
      <c r="E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2655.26</v>
      </c>
      <c r="F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2652.7599999999998</v>
      </c>
      <c r="G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2657.92</v>
      </c>
      <c r="H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2663.7599999999998</v>
      </c>
      <c r="I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2664.02</v>
      </c>
      <c r="J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2677.16</v>
      </c>
      <c r="K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2710.49</v>
      </c>
      <c r="L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2772.35</v>
      </c>
      <c r="M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2761.18</v>
      </c>
      <c r="N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2816.64</v>
      </c>
      <c r="O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2811.08</v>
      </c>
      <c r="P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2827.41</v>
      </c>
      <c r="Q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2823.05</v>
      </c>
      <c r="R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2821.25</v>
      </c>
      <c r="S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2796.42</v>
      </c>
      <c r="T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2755.77</v>
      </c>
      <c r="U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2854.38</v>
      </c>
      <c r="V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2860.64</v>
      </c>
      <c r="W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2902.7999999999997</v>
      </c>
      <c r="X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2946.67</v>
      </c>
      <c r="Y246" s="105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РСО-А'!$L$6</f>
        <v>2816.68</v>
      </c>
      <c r="Z246" s="145"/>
    </row>
    <row r="247" spans="1:26" x14ac:dyDescent="0.2">
      <c r="A247" s="86">
        <f t="shared" si="6"/>
        <v>41922</v>
      </c>
      <c r="B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2669.81</v>
      </c>
      <c r="C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2659.3999999999996</v>
      </c>
      <c r="D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2656.13</v>
      </c>
      <c r="E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2656.63</v>
      </c>
      <c r="F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2652.81</v>
      </c>
      <c r="G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2659.67</v>
      </c>
      <c r="H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2665.54</v>
      </c>
      <c r="I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2665.25</v>
      </c>
      <c r="J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2677.9399999999996</v>
      </c>
      <c r="K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2677.71</v>
      </c>
      <c r="L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2678.18</v>
      </c>
      <c r="M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2678.9399999999996</v>
      </c>
      <c r="N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2783.85</v>
      </c>
      <c r="O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2783.6099999999997</v>
      </c>
      <c r="P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2783.97</v>
      </c>
      <c r="Q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2783.93</v>
      </c>
      <c r="R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2788.1099999999997</v>
      </c>
      <c r="S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2799.8599999999997</v>
      </c>
      <c r="T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2763.4</v>
      </c>
      <c r="U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2855.8399999999997</v>
      </c>
      <c r="V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2844.02</v>
      </c>
      <c r="W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2927.64</v>
      </c>
      <c r="X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2964.5099999999998</v>
      </c>
      <c r="Y247" s="105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РСО-А'!$L$6</f>
        <v>2849.96</v>
      </c>
      <c r="Z247" s="145"/>
    </row>
    <row r="248" spans="1:26" x14ac:dyDescent="0.2">
      <c r="A248" s="86">
        <f t="shared" si="6"/>
        <v>41923</v>
      </c>
      <c r="B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2711.69</v>
      </c>
      <c r="C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2657.83</v>
      </c>
      <c r="D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2657.44</v>
      </c>
      <c r="E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2656.85</v>
      </c>
      <c r="F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2656.64</v>
      </c>
      <c r="G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2657.34</v>
      </c>
      <c r="H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2656.71</v>
      </c>
      <c r="I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2656.5099999999998</v>
      </c>
      <c r="J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2666.18</v>
      </c>
      <c r="K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2669.72</v>
      </c>
      <c r="L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2670.2799999999997</v>
      </c>
      <c r="M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2671.24</v>
      </c>
      <c r="N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2671.3199999999997</v>
      </c>
      <c r="O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2671.52</v>
      </c>
      <c r="P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2671.81</v>
      </c>
      <c r="Q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2671.31</v>
      </c>
      <c r="R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2670.75</v>
      </c>
      <c r="S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2668.27</v>
      </c>
      <c r="T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2790.97</v>
      </c>
      <c r="U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2943.06</v>
      </c>
      <c r="V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2917.77</v>
      </c>
      <c r="W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2893</v>
      </c>
      <c r="X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2797.23</v>
      </c>
      <c r="Y248" s="105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РСО-А'!$L$6</f>
        <v>2852.7999999999997</v>
      </c>
      <c r="Z248" s="145"/>
    </row>
    <row r="249" spans="1:26" x14ac:dyDescent="0.2">
      <c r="A249" s="86">
        <f t="shared" si="6"/>
        <v>41924</v>
      </c>
      <c r="B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2757.97</v>
      </c>
      <c r="C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2660.4</v>
      </c>
      <c r="D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2660.27</v>
      </c>
      <c r="E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2660.3</v>
      </c>
      <c r="F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2660.4</v>
      </c>
      <c r="G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2658.3</v>
      </c>
      <c r="H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2658.3599999999997</v>
      </c>
      <c r="I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2659.13</v>
      </c>
      <c r="J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2666.6499999999996</v>
      </c>
      <c r="K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2669.5</v>
      </c>
      <c r="L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2671.7999999999997</v>
      </c>
      <c r="M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2672.48</v>
      </c>
      <c r="N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2672.69</v>
      </c>
      <c r="O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</v>
      </c>
      <c r="P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2672.5099999999998</v>
      </c>
      <c r="Q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2672.33</v>
      </c>
      <c r="R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2672.99</v>
      </c>
      <c r="S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2673.3599999999997</v>
      </c>
      <c r="T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2769.21</v>
      </c>
      <c r="U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2926.15</v>
      </c>
      <c r="V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2912.68</v>
      </c>
      <c r="W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2879.75</v>
      </c>
      <c r="X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2782.54</v>
      </c>
      <c r="Y249" s="105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РСО-А'!$L$6</f>
        <v>2853.89</v>
      </c>
      <c r="Z249" s="145"/>
    </row>
    <row r="250" spans="1:26" x14ac:dyDescent="0.2">
      <c r="A250" s="86">
        <f t="shared" si="6"/>
        <v>41925</v>
      </c>
      <c r="B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2672.15</v>
      </c>
      <c r="C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2666.13</v>
      </c>
      <c r="D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2660.3599999999997</v>
      </c>
      <c r="E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2657.0699999999997</v>
      </c>
      <c r="F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2654.2</v>
      </c>
      <c r="G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2660.06</v>
      </c>
      <c r="H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2666.08</v>
      </c>
      <c r="I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2667.56</v>
      </c>
      <c r="J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2681.0499999999997</v>
      </c>
      <c r="K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2680.91</v>
      </c>
      <c r="L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2681.24</v>
      </c>
      <c r="M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2681.88</v>
      </c>
      <c r="N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2761.67</v>
      </c>
      <c r="O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2767.65</v>
      </c>
      <c r="P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2773.06</v>
      </c>
      <c r="Q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2781.12</v>
      </c>
      <c r="R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2782.83</v>
      </c>
      <c r="S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2793.97</v>
      </c>
      <c r="T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2779.16</v>
      </c>
      <c r="U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2874.33</v>
      </c>
      <c r="V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2887.2599999999998</v>
      </c>
      <c r="W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2908.49</v>
      </c>
      <c r="X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2948.89</v>
      </c>
      <c r="Y250" s="105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РСО-А'!$L$6</f>
        <v>2828.67</v>
      </c>
      <c r="Z250" s="145"/>
    </row>
    <row r="251" spans="1:26" x14ac:dyDescent="0.2">
      <c r="A251" s="86">
        <f t="shared" si="6"/>
        <v>41926</v>
      </c>
      <c r="B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2663.0499999999997</v>
      </c>
      <c r="C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2658.68</v>
      </c>
      <c r="D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2655.91</v>
      </c>
      <c r="E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2655.79</v>
      </c>
      <c r="F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2653.08</v>
      </c>
      <c r="G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2659.8999999999996</v>
      </c>
      <c r="H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2665.12</v>
      </c>
      <c r="I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2666.22</v>
      </c>
      <c r="J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2681.74</v>
      </c>
      <c r="K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2681.0099999999998</v>
      </c>
      <c r="L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2681.11</v>
      </c>
      <c r="M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2667.87</v>
      </c>
      <c r="N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2681.1</v>
      </c>
      <c r="O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2681.2</v>
      </c>
      <c r="P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2681</v>
      </c>
      <c r="Q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2679.2799999999997</v>
      </c>
      <c r="R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2679.25</v>
      </c>
      <c r="S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2678.15</v>
      </c>
      <c r="T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2692.7599999999998</v>
      </c>
      <c r="U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2854.7799999999997</v>
      </c>
      <c r="V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2876.98</v>
      </c>
      <c r="W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2916.71</v>
      </c>
      <c r="X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2952.74</v>
      </c>
      <c r="Y251" s="105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РСО-А'!$L$6</f>
        <v>2837.12</v>
      </c>
      <c r="Z251" s="145"/>
    </row>
    <row r="252" spans="1:26" x14ac:dyDescent="0.2">
      <c r="A252" s="86">
        <f t="shared" si="6"/>
        <v>41927</v>
      </c>
      <c r="B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2672.2</v>
      </c>
      <c r="C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2660.43</v>
      </c>
      <c r="D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2672.75</v>
      </c>
      <c r="E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2672.81</v>
      </c>
      <c r="F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2672.73</v>
      </c>
      <c r="G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2672.7599999999998</v>
      </c>
      <c r="H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2657.96</v>
      </c>
      <c r="I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2655.37</v>
      </c>
      <c r="J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2661.35</v>
      </c>
      <c r="K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2682.6</v>
      </c>
      <c r="L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2683.06</v>
      </c>
      <c r="M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2665.71</v>
      </c>
      <c r="N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2683.37</v>
      </c>
      <c r="O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2686.42</v>
      </c>
      <c r="P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2683.67</v>
      </c>
      <c r="Q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2683.81</v>
      </c>
      <c r="R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2683.66</v>
      </c>
      <c r="S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2681.7999999999997</v>
      </c>
      <c r="T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2683.46</v>
      </c>
      <c r="U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2789.56</v>
      </c>
      <c r="V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2802.5299999999997</v>
      </c>
      <c r="W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2866.5</v>
      </c>
      <c r="X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2922.45</v>
      </c>
      <c r="Y252" s="105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РСО-А'!$L$6</f>
        <v>2799.93</v>
      </c>
      <c r="Z252" s="145"/>
    </row>
    <row r="253" spans="1:26" x14ac:dyDescent="0.2">
      <c r="A253" s="86">
        <f t="shared" si="6"/>
        <v>41928</v>
      </c>
      <c r="B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2677.84</v>
      </c>
      <c r="C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2666.0499999999997</v>
      </c>
      <c r="D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2672.69</v>
      </c>
      <c r="E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2676.41</v>
      </c>
      <c r="F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2680.11</v>
      </c>
      <c r="G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2680.67</v>
      </c>
      <c r="H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2653.2</v>
      </c>
      <c r="I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2668.31</v>
      </c>
      <c r="J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2663.29</v>
      </c>
      <c r="K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2668.2</v>
      </c>
      <c r="L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2668.87</v>
      </c>
      <c r="M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2658.62</v>
      </c>
      <c r="N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2684.37</v>
      </c>
      <c r="O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2672.24</v>
      </c>
      <c r="P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2657.8199999999997</v>
      </c>
      <c r="Q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2654.0499999999997</v>
      </c>
      <c r="R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2657.38</v>
      </c>
      <c r="S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2670.34</v>
      </c>
      <c r="T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2679.59</v>
      </c>
      <c r="U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2813.12</v>
      </c>
      <c r="V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2800.37</v>
      </c>
      <c r="W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2849.27</v>
      </c>
      <c r="X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2900.5</v>
      </c>
      <c r="Y253" s="105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РСО-А'!$L$6</f>
        <v>2812.08</v>
      </c>
      <c r="Z253" s="145"/>
    </row>
    <row r="254" spans="1:26" x14ac:dyDescent="0.2">
      <c r="A254" s="86">
        <f t="shared" si="6"/>
        <v>41929</v>
      </c>
      <c r="B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2666.83</v>
      </c>
      <c r="C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2666.17</v>
      </c>
      <c r="D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2666.0099999999998</v>
      </c>
      <c r="E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2666.16</v>
      </c>
      <c r="F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2666.08</v>
      </c>
      <c r="G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2666.71</v>
      </c>
      <c r="H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2653.55</v>
      </c>
      <c r="I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2671.93</v>
      </c>
      <c r="J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2678.29</v>
      </c>
      <c r="K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2659.69</v>
      </c>
      <c r="L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2660.52</v>
      </c>
      <c r="M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2655.33</v>
      </c>
      <c r="N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2680.41</v>
      </c>
      <c r="O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2680.6099999999997</v>
      </c>
      <c r="P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2681.6</v>
      </c>
      <c r="Q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2680.64</v>
      </c>
      <c r="R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2680.49</v>
      </c>
      <c r="S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2678.6</v>
      </c>
      <c r="T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2679.58</v>
      </c>
      <c r="U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2774.33</v>
      </c>
      <c r="V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2789.42</v>
      </c>
      <c r="W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2831.21</v>
      </c>
      <c r="X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2904.35</v>
      </c>
      <c r="Y254" s="105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РСО-А'!$L$6</f>
        <v>2777.35</v>
      </c>
      <c r="Z254" s="145"/>
    </row>
    <row r="255" spans="1:26" x14ac:dyDescent="0.2">
      <c r="A255" s="86">
        <f t="shared" si="6"/>
        <v>41930</v>
      </c>
      <c r="B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2708.1</v>
      </c>
      <c r="C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2663.18</v>
      </c>
      <c r="D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2662.17</v>
      </c>
      <c r="E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2660.7</v>
      </c>
      <c r="F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2660.5299999999997</v>
      </c>
      <c r="G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2661.23</v>
      </c>
      <c r="H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2661.58</v>
      </c>
      <c r="I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2663.6099999999997</v>
      </c>
      <c r="J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2678.99</v>
      </c>
      <c r="K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2681.34</v>
      </c>
      <c r="L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2681.67</v>
      </c>
      <c r="M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2681.79</v>
      </c>
      <c r="N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2682.64</v>
      </c>
      <c r="O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2683.45</v>
      </c>
      <c r="P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2683.25</v>
      </c>
      <c r="Q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2683.38</v>
      </c>
      <c r="R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2682.7</v>
      </c>
      <c r="S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2681.12</v>
      </c>
      <c r="T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2675.34</v>
      </c>
      <c r="U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2826.04</v>
      </c>
      <c r="V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2823.66</v>
      </c>
      <c r="W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2795.7799999999997</v>
      </c>
      <c r="X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2689.3599999999997</v>
      </c>
      <c r="Y255" s="105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РСО-А'!$L$6</f>
        <v>2819.94</v>
      </c>
      <c r="Z255" s="145"/>
    </row>
    <row r="256" spans="1:26" x14ac:dyDescent="0.2">
      <c r="A256" s="86">
        <f t="shared" si="6"/>
        <v>41931</v>
      </c>
      <c r="B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2726.4</v>
      </c>
      <c r="C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2674.8199999999997</v>
      </c>
      <c r="D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2668.95</v>
      </c>
      <c r="E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2663.46</v>
      </c>
      <c r="F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2673.0899999999997</v>
      </c>
      <c r="G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2673.1</v>
      </c>
      <c r="H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2672.15</v>
      </c>
      <c r="I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2674.1</v>
      </c>
      <c r="J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2681.49</v>
      </c>
      <c r="K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2686.89</v>
      </c>
      <c r="L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2686.62</v>
      </c>
      <c r="M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2687.42</v>
      </c>
      <c r="N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2687.45</v>
      </c>
      <c r="O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2681.12</v>
      </c>
      <c r="P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2680.77</v>
      </c>
      <c r="Q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2680.6099999999997</v>
      </c>
      <c r="R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2680.23</v>
      </c>
      <c r="S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2679.33</v>
      </c>
      <c r="T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2674.5299999999997</v>
      </c>
      <c r="U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3010.2</v>
      </c>
      <c r="V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2992.8199999999997</v>
      </c>
      <c r="W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2989.46</v>
      </c>
      <c r="X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2888.21</v>
      </c>
      <c r="Y256" s="105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РСО-А'!$L$6</f>
        <v>2927.38</v>
      </c>
      <c r="Z256" s="145"/>
    </row>
    <row r="257" spans="1:27" x14ac:dyDescent="0.2">
      <c r="A257" s="86">
        <f t="shared" si="6"/>
        <v>41932</v>
      </c>
      <c r="B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2672.66</v>
      </c>
      <c r="C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2660.41</v>
      </c>
      <c r="D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2661.1099999999997</v>
      </c>
      <c r="E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2657.3999999999996</v>
      </c>
      <c r="F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2657.74</v>
      </c>
      <c r="G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2660.4</v>
      </c>
      <c r="H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2679.12</v>
      </c>
      <c r="I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2669.19</v>
      </c>
      <c r="J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2681.89</v>
      </c>
      <c r="K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2681.5099999999998</v>
      </c>
      <c r="L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2681.5</v>
      </c>
      <c r="M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2682.63</v>
      </c>
      <c r="N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2708.93</v>
      </c>
      <c r="O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2709.31</v>
      </c>
      <c r="P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2708.13</v>
      </c>
      <c r="Q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2706.5699999999997</v>
      </c>
      <c r="R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2716.59</v>
      </c>
      <c r="S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2737.1</v>
      </c>
      <c r="T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2759.88</v>
      </c>
      <c r="U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2858.22</v>
      </c>
      <c r="V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2867.06</v>
      </c>
      <c r="W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2910.12</v>
      </c>
      <c r="X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2975.71</v>
      </c>
      <c r="Y257" s="105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РСО-А'!$L$6</f>
        <v>2853.52</v>
      </c>
      <c r="Z257" s="145"/>
    </row>
    <row r="258" spans="1:27" x14ac:dyDescent="0.2">
      <c r="A258" s="86">
        <f t="shared" si="6"/>
        <v>41933</v>
      </c>
      <c r="B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2671.45</v>
      </c>
      <c r="C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2659.29</v>
      </c>
      <c r="D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2666.29</v>
      </c>
      <c r="E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2666.4</v>
      </c>
      <c r="F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2666.41</v>
      </c>
      <c r="G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2666.72</v>
      </c>
      <c r="H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2661.91</v>
      </c>
      <c r="I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2665.33</v>
      </c>
      <c r="J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2678.7799999999997</v>
      </c>
      <c r="K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2678.1</v>
      </c>
      <c r="L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2678.67</v>
      </c>
      <c r="M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2680.16</v>
      </c>
      <c r="N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2679.0699999999997</v>
      </c>
      <c r="O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2679.17</v>
      </c>
      <c r="P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2678.9399999999996</v>
      </c>
      <c r="Q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2679.02</v>
      </c>
      <c r="R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2678.63</v>
      </c>
      <c r="S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2677.35</v>
      </c>
      <c r="T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2770.0499999999997</v>
      </c>
      <c r="U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2811.2799999999997</v>
      </c>
      <c r="V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2819.05</v>
      </c>
      <c r="W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2860.98</v>
      </c>
      <c r="X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2910.84</v>
      </c>
      <c r="Y258" s="105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РСО-А'!$L$6</f>
        <v>2794.88</v>
      </c>
      <c r="Z258" s="145"/>
    </row>
    <row r="259" spans="1:27" x14ac:dyDescent="0.2">
      <c r="A259" s="86">
        <f t="shared" si="6"/>
        <v>41934</v>
      </c>
      <c r="B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2669.59</v>
      </c>
      <c r="C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2652.92</v>
      </c>
      <c r="D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2659.63</v>
      </c>
      <c r="E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2666.66</v>
      </c>
      <c r="F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2666.8199999999997</v>
      </c>
      <c r="G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2656.7599999999998</v>
      </c>
      <c r="H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2661.85</v>
      </c>
      <c r="I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2658.75</v>
      </c>
      <c r="J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2677.88</v>
      </c>
      <c r="K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2679.08</v>
      </c>
      <c r="L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2679.56</v>
      </c>
      <c r="M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2680</v>
      </c>
      <c r="N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2679.96</v>
      </c>
      <c r="O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2678.69</v>
      </c>
      <c r="P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2678.12</v>
      </c>
      <c r="Q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2678.08</v>
      </c>
      <c r="R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2678.27</v>
      </c>
      <c r="S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2677.16</v>
      </c>
      <c r="T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2671.7</v>
      </c>
      <c r="U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2745.47</v>
      </c>
      <c r="V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2756.29</v>
      </c>
      <c r="W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2835.19</v>
      </c>
      <c r="X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2901.25</v>
      </c>
      <c r="Y259" s="105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РСО-А'!$L$6</f>
        <v>2793.12</v>
      </c>
      <c r="Z259" s="145"/>
    </row>
    <row r="260" spans="1:27" x14ac:dyDescent="0.2">
      <c r="A260" s="86">
        <f t="shared" si="6"/>
        <v>41935</v>
      </c>
      <c r="B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2670.18</v>
      </c>
      <c r="C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2663.5299999999997</v>
      </c>
      <c r="D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2662.0099999999998</v>
      </c>
      <c r="E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2659.79</v>
      </c>
      <c r="F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2659.74</v>
      </c>
      <c r="G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2661.96</v>
      </c>
      <c r="H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2661.97</v>
      </c>
      <c r="I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2682.45</v>
      </c>
      <c r="J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2676.71</v>
      </c>
      <c r="K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2678.59</v>
      </c>
      <c r="L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2679.96</v>
      </c>
      <c r="M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2679.59</v>
      </c>
      <c r="N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2677.89</v>
      </c>
      <c r="O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2678.2799999999997</v>
      </c>
      <c r="P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2678.12</v>
      </c>
      <c r="Q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2678.27</v>
      </c>
      <c r="R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2678.2</v>
      </c>
      <c r="S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2676.6099999999997</v>
      </c>
      <c r="T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2746.45</v>
      </c>
      <c r="U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2845.42</v>
      </c>
      <c r="V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2858.89</v>
      </c>
      <c r="W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2897.43</v>
      </c>
      <c r="X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2958.4</v>
      </c>
      <c r="Y260" s="105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РСО-А'!$L$6</f>
        <v>2842.1</v>
      </c>
      <c r="Z260" s="145"/>
    </row>
    <row r="261" spans="1:27" x14ac:dyDescent="0.2">
      <c r="A261" s="86">
        <f t="shared" si="6"/>
        <v>41936</v>
      </c>
      <c r="B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2676.81</v>
      </c>
      <c r="C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2676.66</v>
      </c>
      <c r="D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2666.33</v>
      </c>
      <c r="E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2666.46</v>
      </c>
      <c r="F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2666.48</v>
      </c>
      <c r="G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2660.69</v>
      </c>
      <c r="H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2662.52</v>
      </c>
      <c r="I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2684.06</v>
      </c>
      <c r="J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2679.2</v>
      </c>
      <c r="K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2680.11</v>
      </c>
      <c r="L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2731.39</v>
      </c>
      <c r="M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2718.71</v>
      </c>
      <c r="N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2748.29</v>
      </c>
      <c r="O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2679.18</v>
      </c>
      <c r="P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2678.66</v>
      </c>
      <c r="Q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2679.0099999999998</v>
      </c>
      <c r="R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2678.48</v>
      </c>
      <c r="S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2677.02</v>
      </c>
      <c r="T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2749.8999999999996</v>
      </c>
      <c r="U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2880.2</v>
      </c>
      <c r="V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2873.79</v>
      </c>
      <c r="W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2913.3199999999997</v>
      </c>
      <c r="X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2974.89</v>
      </c>
      <c r="Y261" s="105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РСО-А'!$L$6</f>
        <v>2875.27</v>
      </c>
      <c r="Z261" s="145"/>
      <c r="AA261" s="87"/>
    </row>
    <row r="262" spans="1:27" x14ac:dyDescent="0.2">
      <c r="A262" s="86">
        <f t="shared" si="6"/>
        <v>41937</v>
      </c>
      <c r="B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2701.68</v>
      </c>
      <c r="C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2665.69</v>
      </c>
      <c r="D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2671.75</v>
      </c>
      <c r="E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2671.79</v>
      </c>
      <c r="F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2672.2799999999997</v>
      </c>
      <c r="G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2662.7799999999997</v>
      </c>
      <c r="H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2658.3199999999997</v>
      </c>
      <c r="I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2660.29</v>
      </c>
      <c r="J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2682.19</v>
      </c>
      <c r="K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2682.93</v>
      </c>
      <c r="L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2682.0499999999997</v>
      </c>
      <c r="M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2673.48</v>
      </c>
      <c r="N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2673.72</v>
      </c>
      <c r="O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2672.66</v>
      </c>
      <c r="P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2673.18</v>
      </c>
      <c r="Q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2672.49</v>
      </c>
      <c r="R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2671.14</v>
      </c>
      <c r="S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2671.84</v>
      </c>
      <c r="T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2884.77</v>
      </c>
      <c r="U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2933.39</v>
      </c>
      <c r="V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2915.48</v>
      </c>
      <c r="W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2888.02</v>
      </c>
      <c r="X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2824.76</v>
      </c>
      <c r="Y262" s="105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РСО-А'!$L$6</f>
        <v>2932.22</v>
      </c>
      <c r="Z262" s="145"/>
    </row>
    <row r="263" spans="1:27" x14ac:dyDescent="0.2">
      <c r="A263" s="86">
        <f t="shared" si="6"/>
        <v>41938</v>
      </c>
      <c r="B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2726.72</v>
      </c>
      <c r="C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2670.74</v>
      </c>
      <c r="D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2665.42</v>
      </c>
      <c r="E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2673.26</v>
      </c>
      <c r="F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2681.66</v>
      </c>
      <c r="G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2682.3</v>
      </c>
      <c r="H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2674.34</v>
      </c>
      <c r="I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2659.33</v>
      </c>
      <c r="J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2758.0499999999997</v>
      </c>
      <c r="K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2696.79</v>
      </c>
      <c r="L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2668.26</v>
      </c>
      <c r="M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2661.2799999999997</v>
      </c>
      <c r="N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2653.58</v>
      </c>
      <c r="O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2653.48</v>
      </c>
      <c r="P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2657.35</v>
      </c>
      <c r="Q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2660.73</v>
      </c>
      <c r="R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2665.6099999999997</v>
      </c>
      <c r="S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2770.7</v>
      </c>
      <c r="T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2897.17</v>
      </c>
      <c r="U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2947.11</v>
      </c>
      <c r="V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2933.8599999999997</v>
      </c>
      <c r="W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2892.87</v>
      </c>
      <c r="X263" s="105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РСО-А'!$L$6</f>
        <v>2821.0099999999998</v>
      </c>
      <c r="Y263" s="105">
        <v>2924.7200000000003</v>
      </c>
      <c r="Z263" s="133">
        <v>3714.66</v>
      </c>
    </row>
    <row r="264" spans="1:27" x14ac:dyDescent="0.2">
      <c r="A264" s="86">
        <f t="shared" si="6"/>
        <v>41939</v>
      </c>
      <c r="B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2709.69</v>
      </c>
      <c r="C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2669.3199999999997</v>
      </c>
      <c r="D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2656.54</v>
      </c>
      <c r="E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2666.8199999999997</v>
      </c>
      <c r="F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2667.0699999999997</v>
      </c>
      <c r="G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2657.84</v>
      </c>
      <c r="H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2702.6</v>
      </c>
      <c r="I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2653.52</v>
      </c>
      <c r="J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2654.79</v>
      </c>
      <c r="K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2719.45</v>
      </c>
      <c r="L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2751.14</v>
      </c>
      <c r="M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2736.72</v>
      </c>
      <c r="N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2815.61</v>
      </c>
      <c r="O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2797.5099999999998</v>
      </c>
      <c r="P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2780.43</v>
      </c>
      <c r="Q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2772.23</v>
      </c>
      <c r="R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2766.0699999999997</v>
      </c>
      <c r="S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2770.29</v>
      </c>
      <c r="T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2819.84</v>
      </c>
      <c r="U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2894.83</v>
      </c>
      <c r="V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2874.54</v>
      </c>
      <c r="W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2899.37</v>
      </c>
      <c r="X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2936.2799999999997</v>
      </c>
      <c r="Y264" s="105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РСО-А'!$L$6</f>
        <v>2854.5</v>
      </c>
      <c r="Z264" s="145"/>
    </row>
    <row r="265" spans="1:27" x14ac:dyDescent="0.2">
      <c r="A265" s="86">
        <f t="shared" si="6"/>
        <v>41940</v>
      </c>
      <c r="B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2713.43</v>
      </c>
      <c r="C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2668.83</v>
      </c>
      <c r="D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2657.2799999999997</v>
      </c>
      <c r="E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2667.95</v>
      </c>
      <c r="F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2668.17</v>
      </c>
      <c r="G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2661.33</v>
      </c>
      <c r="H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2679.14</v>
      </c>
      <c r="I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2657.31</v>
      </c>
      <c r="J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2658.39</v>
      </c>
      <c r="K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2711.42</v>
      </c>
      <c r="L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2743.73</v>
      </c>
      <c r="M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2732.1</v>
      </c>
      <c r="N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2812.3199999999997</v>
      </c>
      <c r="O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2799.92</v>
      </c>
      <c r="P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2780.67</v>
      </c>
      <c r="Q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2769.43</v>
      </c>
      <c r="R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2766.43</v>
      </c>
      <c r="S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2788.93</v>
      </c>
      <c r="T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2826.27</v>
      </c>
      <c r="U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2898.71</v>
      </c>
      <c r="V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2874.3999999999996</v>
      </c>
      <c r="W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2904.72</v>
      </c>
      <c r="X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2966.99</v>
      </c>
      <c r="Y265" s="105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РСО-А'!$L$6</f>
        <v>2858.79</v>
      </c>
      <c r="Z265" s="145"/>
    </row>
    <row r="266" spans="1:27" x14ac:dyDescent="0.2">
      <c r="A266" s="86">
        <f t="shared" si="6"/>
        <v>41941</v>
      </c>
      <c r="B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2742.18</v>
      </c>
      <c r="C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2675.8599999999997</v>
      </c>
      <c r="D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2675.73</v>
      </c>
      <c r="E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2673.81</v>
      </c>
      <c r="F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2663.59</v>
      </c>
      <c r="G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2665.27</v>
      </c>
      <c r="H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2702.2799999999997</v>
      </c>
      <c r="I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2670.11</v>
      </c>
      <c r="J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2675.7799999999997</v>
      </c>
      <c r="K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2715.62</v>
      </c>
      <c r="L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2769.43</v>
      </c>
      <c r="M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2771.14</v>
      </c>
      <c r="N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2855.37</v>
      </c>
      <c r="O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2815.99</v>
      </c>
      <c r="P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2814.5299999999997</v>
      </c>
      <c r="Q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2803.5099999999998</v>
      </c>
      <c r="R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2859.92</v>
      </c>
      <c r="S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2941.87</v>
      </c>
      <c r="T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2942.15</v>
      </c>
      <c r="U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2926.34</v>
      </c>
      <c r="V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2909.12</v>
      </c>
      <c r="W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2921.27</v>
      </c>
      <c r="X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2976.67</v>
      </c>
      <c r="Y266" s="105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РСО-А'!$L$6</f>
        <v>2876.52</v>
      </c>
      <c r="Z266" s="145"/>
    </row>
    <row r="267" spans="1:27" x14ac:dyDescent="0.2">
      <c r="A267" s="86">
        <f t="shared" si="6"/>
        <v>41942</v>
      </c>
      <c r="B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2782.89</v>
      </c>
      <c r="C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2741.31</v>
      </c>
      <c r="D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2739.6099999999997</v>
      </c>
      <c r="E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2713.89</v>
      </c>
      <c r="F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2714.24</v>
      </c>
      <c r="G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2690.12</v>
      </c>
      <c r="H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2798.29</v>
      </c>
      <c r="I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2798.9</v>
      </c>
      <c r="J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2711.62</v>
      </c>
      <c r="K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2883.92</v>
      </c>
      <c r="L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2883.13</v>
      </c>
      <c r="M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2882.7799999999997</v>
      </c>
      <c r="N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2983.7599999999998</v>
      </c>
      <c r="O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2944.55</v>
      </c>
      <c r="P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2903.8599999999997</v>
      </c>
      <c r="Q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2902.33</v>
      </c>
      <c r="R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2939.99</v>
      </c>
      <c r="S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2988.99</v>
      </c>
      <c r="T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3010.62</v>
      </c>
      <c r="U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3027.68</v>
      </c>
      <c r="V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2991.96</v>
      </c>
      <c r="W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2985.79</v>
      </c>
      <c r="X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3022.1099999999997</v>
      </c>
      <c r="Y267" s="105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РСО-А'!$L$6</f>
        <v>2923.72</v>
      </c>
      <c r="Z267" s="145"/>
    </row>
    <row r="268" spans="1:27" x14ac:dyDescent="0.2">
      <c r="A268" s="86">
        <f t="shared" si="6"/>
        <v>41943</v>
      </c>
      <c r="B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2746.51</v>
      </c>
      <c r="C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2694.52</v>
      </c>
      <c r="D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2675.16</v>
      </c>
      <c r="E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2669.23</v>
      </c>
      <c r="F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2672.08</v>
      </c>
      <c r="G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2685.42</v>
      </c>
      <c r="H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2722.31</v>
      </c>
      <c r="I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2714.97</v>
      </c>
      <c r="J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2708.43</v>
      </c>
      <c r="K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2812.17</v>
      </c>
      <c r="L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2851.6499999999996</v>
      </c>
      <c r="M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2859.94</v>
      </c>
      <c r="N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2909.54</v>
      </c>
      <c r="O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2904.75</v>
      </c>
      <c r="P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2911.99</v>
      </c>
      <c r="Q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2922.5299999999997</v>
      </c>
      <c r="R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2924.96</v>
      </c>
      <c r="S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3000.04</v>
      </c>
      <c r="T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3002.2</v>
      </c>
      <c r="U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2998.99</v>
      </c>
      <c r="V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2953.93</v>
      </c>
      <c r="W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2967.45</v>
      </c>
      <c r="X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3008.7799999999997</v>
      </c>
      <c r="Y268" s="105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РСО-А'!$L$6</f>
        <v>2992.96</v>
      </c>
      <c r="Z268" s="145"/>
    </row>
    <row r="269" spans="1:27" x14ac:dyDescent="0.2">
      <c r="A269" s="92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7" x14ac:dyDescent="0.25">
      <c r="A270" s="94" t="s">
        <v>159</v>
      </c>
    </row>
    <row r="271" spans="1:27" ht="12.75" customHeight="1" x14ac:dyDescent="0.2">
      <c r="A271" s="184" t="s">
        <v>49</v>
      </c>
      <c r="B271" s="172" t="s">
        <v>128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</row>
    <row r="272" spans="1:27" ht="12.75" customHeight="1" x14ac:dyDescent="0.2">
      <c r="A272" s="185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</row>
    <row r="273" spans="1:26" ht="12.75" x14ac:dyDescent="0.2">
      <c r="A273" s="185"/>
      <c r="B273" s="187" t="s">
        <v>129</v>
      </c>
      <c r="C273" s="173" t="s">
        <v>130</v>
      </c>
      <c r="D273" s="173" t="s">
        <v>131</v>
      </c>
      <c r="E273" s="173" t="s">
        <v>132</v>
      </c>
      <c r="F273" s="173" t="s">
        <v>133</v>
      </c>
      <c r="G273" s="173" t="s">
        <v>134</v>
      </c>
      <c r="H273" s="173" t="s">
        <v>135</v>
      </c>
      <c r="I273" s="173" t="s">
        <v>136</v>
      </c>
      <c r="J273" s="173" t="s">
        <v>137</v>
      </c>
      <c r="K273" s="173" t="s">
        <v>138</v>
      </c>
      <c r="L273" s="173" t="s">
        <v>139</v>
      </c>
      <c r="M273" s="173" t="s">
        <v>140</v>
      </c>
      <c r="N273" s="189" t="s">
        <v>141</v>
      </c>
      <c r="O273" s="173" t="s">
        <v>142</v>
      </c>
      <c r="P273" s="173" t="s">
        <v>143</v>
      </c>
      <c r="Q273" s="173" t="s">
        <v>144</v>
      </c>
      <c r="R273" s="173" t="s">
        <v>145</v>
      </c>
      <c r="S273" s="173" t="s">
        <v>146</v>
      </c>
      <c r="T273" s="173" t="s">
        <v>147</v>
      </c>
      <c r="U273" s="173" t="s">
        <v>148</v>
      </c>
      <c r="V273" s="173" t="s">
        <v>149</v>
      </c>
      <c r="W273" s="173" t="s">
        <v>150</v>
      </c>
      <c r="X273" s="173" t="s">
        <v>151</v>
      </c>
      <c r="Y273" s="173" t="s">
        <v>152</v>
      </c>
      <c r="Z273" s="173" t="s">
        <v>152</v>
      </c>
    </row>
    <row r="274" spans="1:26" ht="12.75" x14ac:dyDescent="0.2">
      <c r="A274" s="186"/>
      <c r="B274" s="188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90"/>
      <c r="O274" s="174"/>
      <c r="P274" s="174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</row>
    <row r="275" spans="1:26" x14ac:dyDescent="0.2">
      <c r="A275" s="86">
        <f>A238</f>
        <v>41913</v>
      </c>
      <c r="B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2639.3199999999997</v>
      </c>
      <c r="C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2633.77</v>
      </c>
      <c r="D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2654.46</v>
      </c>
      <c r="E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2665.43</v>
      </c>
      <c r="F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2669.21</v>
      </c>
      <c r="G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2651.2799999999997</v>
      </c>
      <c r="H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2628.71</v>
      </c>
      <c r="I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2646.25</v>
      </c>
      <c r="J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2649.46</v>
      </c>
      <c r="K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2647.5299999999997</v>
      </c>
      <c r="L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2647.3599999999997</v>
      </c>
      <c r="M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2647.37</v>
      </c>
      <c r="N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2640.39</v>
      </c>
      <c r="O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2641.68</v>
      </c>
      <c r="P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2642.1</v>
      </c>
      <c r="Q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2640.81</v>
      </c>
      <c r="R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2640.37</v>
      </c>
      <c r="S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2637.34</v>
      </c>
      <c r="T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2639.69</v>
      </c>
      <c r="U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2673.96</v>
      </c>
      <c r="V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2687.81</v>
      </c>
      <c r="W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2741.48</v>
      </c>
      <c r="X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2791.79</v>
      </c>
      <c r="Y275" s="105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РСО-А'!$L$6</f>
        <v>2693.59</v>
      </c>
      <c r="Z275" s="145"/>
    </row>
    <row r="276" spans="1:26" x14ac:dyDescent="0.2">
      <c r="A276" s="86">
        <f t="shared" ref="A276:A305" si="7">A239</f>
        <v>41914</v>
      </c>
      <c r="B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2638.62</v>
      </c>
      <c r="C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2627.91</v>
      </c>
      <c r="D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2633.95</v>
      </c>
      <c r="E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2640.59</v>
      </c>
      <c r="F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2630.69</v>
      </c>
      <c r="G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2621.6499999999996</v>
      </c>
      <c r="H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2632.6099999999997</v>
      </c>
      <c r="I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2646.13</v>
      </c>
      <c r="J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2649.2</v>
      </c>
      <c r="K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2649.95</v>
      </c>
      <c r="L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2651.58</v>
      </c>
      <c r="M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2650.46</v>
      </c>
      <c r="N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2643.0499999999997</v>
      </c>
      <c r="O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2643.18</v>
      </c>
      <c r="P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2643.21</v>
      </c>
      <c r="Q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2643.1499999999996</v>
      </c>
      <c r="R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2626.81</v>
      </c>
      <c r="S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2633.35</v>
      </c>
      <c r="T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2661.27</v>
      </c>
      <c r="U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2670.16</v>
      </c>
      <c r="V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2701.48</v>
      </c>
      <c r="W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2783.08</v>
      </c>
      <c r="X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2833.93</v>
      </c>
      <c r="Y276" s="105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РСО-А'!$L$6</f>
        <v>2728.75</v>
      </c>
      <c r="Z276" s="145"/>
    </row>
    <row r="277" spans="1:26" x14ac:dyDescent="0.2">
      <c r="A277" s="86">
        <f t="shared" si="7"/>
        <v>41915</v>
      </c>
      <c r="B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2638.9</v>
      </c>
      <c r="C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2627.8999999999996</v>
      </c>
      <c r="D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2640.48</v>
      </c>
      <c r="E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2650.81</v>
      </c>
      <c r="F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2647.43</v>
      </c>
      <c r="G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2640.63</v>
      </c>
      <c r="H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2638.42</v>
      </c>
      <c r="I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2649.35</v>
      </c>
      <c r="J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2660.29</v>
      </c>
      <c r="K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2649.38</v>
      </c>
      <c r="L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2649.83</v>
      </c>
      <c r="M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2648</v>
      </c>
      <c r="N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2642.06</v>
      </c>
      <c r="O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2642.2</v>
      </c>
      <c r="P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2642.24</v>
      </c>
      <c r="Q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2642.31</v>
      </c>
      <c r="R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2626.69</v>
      </c>
      <c r="S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2633.0299999999997</v>
      </c>
      <c r="T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2661.6</v>
      </c>
      <c r="U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2646.73</v>
      </c>
      <c r="V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2713.3999999999996</v>
      </c>
      <c r="W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2769.02</v>
      </c>
      <c r="X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2820.09</v>
      </c>
      <c r="Y277" s="105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РСО-А'!$L$6</f>
        <v>2706.85</v>
      </c>
      <c r="Z277" s="145"/>
    </row>
    <row r="278" spans="1:26" x14ac:dyDescent="0.2">
      <c r="A278" s="86">
        <f t="shared" si="7"/>
        <v>41916</v>
      </c>
      <c r="B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2667.93</v>
      </c>
      <c r="C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2628.45</v>
      </c>
      <c r="D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2624.81</v>
      </c>
      <c r="E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2621.41</v>
      </c>
      <c r="F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2628.64</v>
      </c>
      <c r="G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2627.92</v>
      </c>
      <c r="H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2627.31</v>
      </c>
      <c r="I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2627.5299999999997</v>
      </c>
      <c r="J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2656.25</v>
      </c>
      <c r="K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2645.66</v>
      </c>
      <c r="L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2649.04</v>
      </c>
      <c r="M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2647.98</v>
      </c>
      <c r="N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2641.96</v>
      </c>
      <c r="O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2629.98</v>
      </c>
      <c r="P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2628.02</v>
      </c>
      <c r="Q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2635.0099999999998</v>
      </c>
      <c r="R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2638.7</v>
      </c>
      <c r="S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2626.0699999999997</v>
      </c>
      <c r="T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2634.64</v>
      </c>
      <c r="U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2738.18</v>
      </c>
      <c r="V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2775.69</v>
      </c>
      <c r="W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2730.81</v>
      </c>
      <c r="X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2645.8199999999997</v>
      </c>
      <c r="Y278" s="105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РСО-А'!$L$6</f>
        <v>2793.52</v>
      </c>
      <c r="Z278" s="145"/>
    </row>
    <row r="279" spans="1:26" x14ac:dyDescent="0.2">
      <c r="A279" s="86">
        <f t="shared" si="7"/>
        <v>41917</v>
      </c>
      <c r="B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2664.21</v>
      </c>
      <c r="C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2628.34</v>
      </c>
      <c r="D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2624.81</v>
      </c>
      <c r="E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2621.44</v>
      </c>
      <c r="F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2628.8399999999997</v>
      </c>
      <c r="G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2626.88</v>
      </c>
      <c r="H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2627.0899999999997</v>
      </c>
      <c r="I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2626.58</v>
      </c>
      <c r="J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2655.09</v>
      </c>
      <c r="K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2640.49</v>
      </c>
      <c r="L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2643.1</v>
      </c>
      <c r="M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2643.83</v>
      </c>
      <c r="N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2639.14</v>
      </c>
      <c r="O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2627.08</v>
      </c>
      <c r="P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2628.39</v>
      </c>
      <c r="Q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2636.2</v>
      </c>
      <c r="R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2640.0499999999997</v>
      </c>
      <c r="S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2626.72</v>
      </c>
      <c r="T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2633.67</v>
      </c>
      <c r="U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2737.09</v>
      </c>
      <c r="V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2774.13</v>
      </c>
      <c r="W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2737.86</v>
      </c>
      <c r="X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2647.81</v>
      </c>
      <c r="Y279" s="105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РСО-А'!$L$6</f>
        <v>2772.93</v>
      </c>
      <c r="Z279" s="145"/>
    </row>
    <row r="280" spans="1:26" x14ac:dyDescent="0.2">
      <c r="A280" s="86">
        <f t="shared" si="7"/>
        <v>41918</v>
      </c>
      <c r="B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2633.04</v>
      </c>
      <c r="C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2627.62</v>
      </c>
      <c r="D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2647.6</v>
      </c>
      <c r="E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2654.5</v>
      </c>
      <c r="F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2658.1099999999997</v>
      </c>
      <c r="G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2652.8999999999996</v>
      </c>
      <c r="H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2632.34</v>
      </c>
      <c r="I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2636.5099999999998</v>
      </c>
      <c r="J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2647</v>
      </c>
      <c r="K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2648.0099999999998</v>
      </c>
      <c r="L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2649.0299999999997</v>
      </c>
      <c r="M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2641.2999999999997</v>
      </c>
      <c r="N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2697.38</v>
      </c>
      <c r="O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2673.14</v>
      </c>
      <c r="P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2642</v>
      </c>
      <c r="Q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2641.5699999999997</v>
      </c>
      <c r="R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2641.7799999999997</v>
      </c>
      <c r="S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2642</v>
      </c>
      <c r="T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2640.83</v>
      </c>
      <c r="U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2772.1099999999997</v>
      </c>
      <c r="V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2799.8</v>
      </c>
      <c r="W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2832.77</v>
      </c>
      <c r="X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2855.91</v>
      </c>
      <c r="Y280" s="105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РСО-А'!$L$6</f>
        <v>2733.96</v>
      </c>
      <c r="Z280" s="145"/>
    </row>
    <row r="281" spans="1:26" x14ac:dyDescent="0.2">
      <c r="A281" s="86">
        <f t="shared" si="7"/>
        <v>41919</v>
      </c>
      <c r="B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2630.99</v>
      </c>
      <c r="C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2627.64</v>
      </c>
      <c r="D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2647.72</v>
      </c>
      <c r="E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2654.6899999999996</v>
      </c>
      <c r="F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2658.2799999999997</v>
      </c>
      <c r="G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2652.63</v>
      </c>
      <c r="H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2631.1099999999997</v>
      </c>
      <c r="I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2637.5299999999997</v>
      </c>
      <c r="J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2644.04</v>
      </c>
      <c r="K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2644.56</v>
      </c>
      <c r="L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2644.9399999999996</v>
      </c>
      <c r="M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2638.71</v>
      </c>
      <c r="N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2691.63</v>
      </c>
      <c r="O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2668.98</v>
      </c>
      <c r="P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2639.2799999999997</v>
      </c>
      <c r="Q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2638.85</v>
      </c>
      <c r="R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2638.68</v>
      </c>
      <c r="S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2636</v>
      </c>
      <c r="T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2636.52</v>
      </c>
      <c r="U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2749.84</v>
      </c>
      <c r="V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2764.96</v>
      </c>
      <c r="W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2804.09</v>
      </c>
      <c r="X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2845.8</v>
      </c>
      <c r="Y281" s="105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РСО-А'!$L$6</f>
        <v>2732.62</v>
      </c>
      <c r="Z281" s="145"/>
    </row>
    <row r="282" spans="1:26" x14ac:dyDescent="0.2">
      <c r="A282" s="86">
        <f t="shared" si="7"/>
        <v>41920</v>
      </c>
      <c r="B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2631.62</v>
      </c>
      <c r="C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2627.7799999999997</v>
      </c>
      <c r="D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2640.96</v>
      </c>
      <c r="E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2647.7599999999998</v>
      </c>
      <c r="F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2647.81</v>
      </c>
      <c r="G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2648.9</v>
      </c>
      <c r="H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2630.91</v>
      </c>
      <c r="I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2632.41</v>
      </c>
      <c r="J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2643.95</v>
      </c>
      <c r="K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2644.64</v>
      </c>
      <c r="L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2645.08</v>
      </c>
      <c r="M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2645.0299999999997</v>
      </c>
      <c r="N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2713.84</v>
      </c>
      <c r="O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2714.23</v>
      </c>
      <c r="P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2725.04</v>
      </c>
      <c r="Q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2724.24</v>
      </c>
      <c r="R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2736.88</v>
      </c>
      <c r="S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2741.41</v>
      </c>
      <c r="T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2726.71</v>
      </c>
      <c r="U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2806.3599999999997</v>
      </c>
      <c r="V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2795.7999999999997</v>
      </c>
      <c r="W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2834.9399999999996</v>
      </c>
      <c r="X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2872.23</v>
      </c>
      <c r="Y282" s="105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РСО-А'!$L$6</f>
        <v>2752.21</v>
      </c>
      <c r="Z282" s="145"/>
    </row>
    <row r="283" spans="1:26" x14ac:dyDescent="0.2">
      <c r="A283" s="86">
        <f t="shared" si="7"/>
        <v>41921</v>
      </c>
      <c r="B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2631.48</v>
      </c>
      <c r="C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2626.54</v>
      </c>
      <c r="D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2623.88</v>
      </c>
      <c r="E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2623.71</v>
      </c>
      <c r="F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2621.34</v>
      </c>
      <c r="G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2626.23</v>
      </c>
      <c r="H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2631.77</v>
      </c>
      <c r="I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2632.02</v>
      </c>
      <c r="J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2644.48</v>
      </c>
      <c r="K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2676.09</v>
      </c>
      <c r="L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2734.76</v>
      </c>
      <c r="M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2724.16</v>
      </c>
      <c r="N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2776.75</v>
      </c>
      <c r="O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2771.48</v>
      </c>
      <c r="P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2786.97</v>
      </c>
      <c r="Q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2782.83</v>
      </c>
      <c r="R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2781.13</v>
      </c>
      <c r="S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2757.58</v>
      </c>
      <c r="T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2719.0299999999997</v>
      </c>
      <c r="U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2812.54</v>
      </c>
      <c r="V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2818.48</v>
      </c>
      <c r="W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2858.46</v>
      </c>
      <c r="X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2900.0699999999997</v>
      </c>
      <c r="Y283" s="105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РСО-А'!$L$6</f>
        <v>2776.7999999999997</v>
      </c>
      <c r="Z283" s="145"/>
    </row>
    <row r="284" spans="1:26" x14ac:dyDescent="0.2">
      <c r="A284" s="86">
        <f t="shared" si="7"/>
        <v>41922</v>
      </c>
      <c r="B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2637.5099999999998</v>
      </c>
      <c r="C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2627.63</v>
      </c>
      <c r="D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2624.5299999999997</v>
      </c>
      <c r="E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2625.0099999999998</v>
      </c>
      <c r="F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2621.38</v>
      </c>
      <c r="G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2627.89</v>
      </c>
      <c r="H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2633.46</v>
      </c>
      <c r="I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2633.18</v>
      </c>
      <c r="J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2645.21</v>
      </c>
      <c r="K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2645</v>
      </c>
      <c r="L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2645.44</v>
      </c>
      <c r="M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2646.17</v>
      </c>
      <c r="N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2745.6499999999996</v>
      </c>
      <c r="O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2745.43</v>
      </c>
      <c r="P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2745.77</v>
      </c>
      <c r="Q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2745.73</v>
      </c>
      <c r="R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2749.69</v>
      </c>
      <c r="S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2760.84</v>
      </c>
      <c r="T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2726.2599999999998</v>
      </c>
      <c r="U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2813.93</v>
      </c>
      <c r="V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2802.72</v>
      </c>
      <c r="W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2882.02</v>
      </c>
      <c r="X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2916.99</v>
      </c>
      <c r="Y284" s="105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РСО-А'!$L$6</f>
        <v>2808.35</v>
      </c>
      <c r="Z284" s="145"/>
    </row>
    <row r="285" spans="1:26" x14ac:dyDescent="0.2">
      <c r="A285" s="86">
        <f t="shared" si="7"/>
        <v>41923</v>
      </c>
      <c r="B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2677.22</v>
      </c>
      <c r="C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2626.15</v>
      </c>
      <c r="D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2625.7799999999997</v>
      </c>
      <c r="E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2625.22</v>
      </c>
      <c r="F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2625.02</v>
      </c>
      <c r="G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2625.68</v>
      </c>
      <c r="H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2625.09</v>
      </c>
      <c r="I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2624.89</v>
      </c>
      <c r="J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2634.0699999999997</v>
      </c>
      <c r="K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2637.42</v>
      </c>
      <c r="L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2637.95</v>
      </c>
      <c r="M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2638.8599999999997</v>
      </c>
      <c r="N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2638.94</v>
      </c>
      <c r="O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2639.12</v>
      </c>
      <c r="P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2639.41</v>
      </c>
      <c r="Q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2638.93</v>
      </c>
      <c r="R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2638.3999999999996</v>
      </c>
      <c r="S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2636.05</v>
      </c>
      <c r="T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2752.41</v>
      </c>
      <c r="U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2896.6499999999996</v>
      </c>
      <c r="V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2872.67</v>
      </c>
      <c r="W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2849.17</v>
      </c>
      <c r="X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2758.35</v>
      </c>
      <c r="Y285" s="105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РСО-А'!$L$6</f>
        <v>2811.0499999999997</v>
      </c>
      <c r="Z285" s="145"/>
    </row>
    <row r="286" spans="1:26" x14ac:dyDescent="0.2">
      <c r="A286" s="86">
        <f t="shared" si="7"/>
        <v>41924</v>
      </c>
      <c r="B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2721.12</v>
      </c>
      <c r="C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2628.58</v>
      </c>
      <c r="D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2628.45</v>
      </c>
      <c r="E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2628.49</v>
      </c>
      <c r="F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2628.58</v>
      </c>
      <c r="G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2626.59</v>
      </c>
      <c r="H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2626.6499999999996</v>
      </c>
      <c r="I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2627.38</v>
      </c>
      <c r="J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2634.5099999999998</v>
      </c>
      <c r="K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2637.21</v>
      </c>
      <c r="L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2639.3999999999996</v>
      </c>
      <c r="M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2640.0299999999997</v>
      </c>
      <c r="N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2640.24</v>
      </c>
      <c r="O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2639.58</v>
      </c>
      <c r="P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2640.0699999999997</v>
      </c>
      <c r="Q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2639.89</v>
      </c>
      <c r="R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2640.52</v>
      </c>
      <c r="S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2640.87</v>
      </c>
      <c r="T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2731.7799999999997</v>
      </c>
      <c r="U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2880.6099999999997</v>
      </c>
      <c r="V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2867.83</v>
      </c>
      <c r="W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2836.6</v>
      </c>
      <c r="X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2744.42</v>
      </c>
      <c r="Y286" s="105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РСО-А'!$L$6</f>
        <v>2812.08</v>
      </c>
      <c r="Z286" s="145"/>
    </row>
    <row r="287" spans="1:26" x14ac:dyDescent="0.2">
      <c r="A287" s="86">
        <f t="shared" si="7"/>
        <v>41925</v>
      </c>
      <c r="B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2639.72</v>
      </c>
      <c r="C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2634.01</v>
      </c>
      <c r="D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2628.54</v>
      </c>
      <c r="E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2625.42</v>
      </c>
      <c r="F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2622.7</v>
      </c>
      <c r="G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2628.2599999999998</v>
      </c>
      <c r="H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2633.97</v>
      </c>
      <c r="I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2635.38</v>
      </c>
      <c r="J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2648.17</v>
      </c>
      <c r="K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2648.0299999999997</v>
      </c>
      <c r="L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2648.3399999999997</v>
      </c>
      <c r="M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2648.95</v>
      </c>
      <c r="N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2724.63</v>
      </c>
      <c r="O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2730.29</v>
      </c>
      <c r="P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2735.43</v>
      </c>
      <c r="Q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2743.06</v>
      </c>
      <c r="R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2744.69</v>
      </c>
      <c r="S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2755.25</v>
      </c>
      <c r="T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2741.21</v>
      </c>
      <c r="U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2831.47</v>
      </c>
      <c r="V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2843.73</v>
      </c>
      <c r="W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2863.8599999999997</v>
      </c>
      <c r="X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2902.17</v>
      </c>
      <c r="Y287" s="105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РСО-А'!$L$6</f>
        <v>2788.16</v>
      </c>
      <c r="Z287" s="145"/>
    </row>
    <row r="288" spans="1:26" x14ac:dyDescent="0.2">
      <c r="A288" s="86">
        <f t="shared" si="7"/>
        <v>41926</v>
      </c>
      <c r="B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2631.1</v>
      </c>
      <c r="C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2626.95</v>
      </c>
      <c r="D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2624.33</v>
      </c>
      <c r="E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2624.21</v>
      </c>
      <c r="F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2621.64</v>
      </c>
      <c r="G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2628.1099999999997</v>
      </c>
      <c r="H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2633.06</v>
      </c>
      <c r="I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2634.1</v>
      </c>
      <c r="J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2648.8199999999997</v>
      </c>
      <c r="K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2648.13</v>
      </c>
      <c r="L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2648.22</v>
      </c>
      <c r="M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2635.67</v>
      </c>
      <c r="N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2648.21</v>
      </c>
      <c r="O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2648.31</v>
      </c>
      <c r="P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2648.12</v>
      </c>
      <c r="Q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2646.49</v>
      </c>
      <c r="R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2646.46</v>
      </c>
      <c r="S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2645.42</v>
      </c>
      <c r="T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2659.27</v>
      </c>
      <c r="U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2812.92</v>
      </c>
      <c r="V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2833.98</v>
      </c>
      <c r="W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2871.66</v>
      </c>
      <c r="X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2905.8199999999997</v>
      </c>
      <c r="Y288" s="105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РСО-А'!$L$6</f>
        <v>2796.18</v>
      </c>
      <c r="Z288" s="145"/>
    </row>
    <row r="289" spans="1:27" x14ac:dyDescent="0.2">
      <c r="A289" s="86">
        <f t="shared" si="7"/>
        <v>41927</v>
      </c>
      <c r="B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2639.77</v>
      </c>
      <c r="C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2628.6099999999997</v>
      </c>
      <c r="D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2640.29</v>
      </c>
      <c r="E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2640.35</v>
      </c>
      <c r="F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2640.27</v>
      </c>
      <c r="G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2640.31</v>
      </c>
      <c r="H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2626.27</v>
      </c>
      <c r="I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2623.81</v>
      </c>
      <c r="J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2629.48</v>
      </c>
      <c r="K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2649.63</v>
      </c>
      <c r="L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2650.08</v>
      </c>
      <c r="M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2633.62</v>
      </c>
      <c r="N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2650.37</v>
      </c>
      <c r="O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2653.2599999999998</v>
      </c>
      <c r="P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2650.6499999999996</v>
      </c>
      <c r="Q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2650.7799999999997</v>
      </c>
      <c r="R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2650.64</v>
      </c>
      <c r="S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2648.87</v>
      </c>
      <c r="T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2650.46</v>
      </c>
      <c r="U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2751.0699999999997</v>
      </c>
      <c r="V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2763.37</v>
      </c>
      <c r="W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2824.04</v>
      </c>
      <c r="X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2877.1</v>
      </c>
      <c r="Y289" s="105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РСО-А'!$L$6</f>
        <v>2760.91</v>
      </c>
      <c r="Z289" s="145"/>
    </row>
    <row r="290" spans="1:27" s="97" customFormat="1" x14ac:dyDescent="0.2">
      <c r="A290" s="86">
        <f t="shared" si="7"/>
        <v>41928</v>
      </c>
      <c r="B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2645.13</v>
      </c>
      <c r="C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2633.94</v>
      </c>
      <c r="D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2640.24</v>
      </c>
      <c r="E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2643.76</v>
      </c>
      <c r="F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2647.27</v>
      </c>
      <c r="G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2647.7999999999997</v>
      </c>
      <c r="H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2621.75</v>
      </c>
      <c r="I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2636.08</v>
      </c>
      <c r="J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2631.33</v>
      </c>
      <c r="K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2635.98</v>
      </c>
      <c r="L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2636.6099999999997</v>
      </c>
      <c r="M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2626.89</v>
      </c>
      <c r="N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2651.31</v>
      </c>
      <c r="O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2639.81</v>
      </c>
      <c r="P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2626.14</v>
      </c>
      <c r="Q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2622.56</v>
      </c>
      <c r="R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2625.71</v>
      </c>
      <c r="S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2638.0099999999998</v>
      </c>
      <c r="T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2646.7799999999997</v>
      </c>
      <c r="U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2773.42</v>
      </c>
      <c r="V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2761.33</v>
      </c>
      <c r="W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2807.7</v>
      </c>
      <c r="X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2856.29</v>
      </c>
      <c r="Y290" s="105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РСО-А'!$L$6</f>
        <v>2772.43</v>
      </c>
      <c r="Z290" s="145"/>
    </row>
    <row r="291" spans="1:27" x14ac:dyDescent="0.2">
      <c r="A291" s="86">
        <f t="shared" si="7"/>
        <v>41929</v>
      </c>
      <c r="B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2634.68</v>
      </c>
      <c r="C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2634.06</v>
      </c>
      <c r="D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2633.9</v>
      </c>
      <c r="E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2634.04</v>
      </c>
      <c r="F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2633.97</v>
      </c>
      <c r="G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2634.56</v>
      </c>
      <c r="H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2622.09</v>
      </c>
      <c r="I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2639.5099999999998</v>
      </c>
      <c r="J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2645.55</v>
      </c>
      <c r="K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2627.91</v>
      </c>
      <c r="L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2628.6899999999996</v>
      </c>
      <c r="M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2623.77</v>
      </c>
      <c r="N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2647.56</v>
      </c>
      <c r="O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2647.75</v>
      </c>
      <c r="P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2648.69</v>
      </c>
      <c r="Q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2647.7799999999997</v>
      </c>
      <c r="R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2647.64</v>
      </c>
      <c r="S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2645.84</v>
      </c>
      <c r="T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2646.77</v>
      </c>
      <c r="U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2736.63</v>
      </c>
      <c r="V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2750.94</v>
      </c>
      <c r="W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2790.58</v>
      </c>
      <c r="X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2859.94</v>
      </c>
      <c r="Y291" s="105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РСО-А'!$L$6</f>
        <v>2739.49</v>
      </c>
      <c r="Z291" s="145"/>
    </row>
    <row r="292" spans="1:27" x14ac:dyDescent="0.2">
      <c r="A292" s="86">
        <f t="shared" si="7"/>
        <v>41930</v>
      </c>
      <c r="B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2673.8199999999997</v>
      </c>
      <c r="C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2631.22</v>
      </c>
      <c r="D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2630.2599999999998</v>
      </c>
      <c r="E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2628.87</v>
      </c>
      <c r="F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2628.7</v>
      </c>
      <c r="G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2629.3599999999997</v>
      </c>
      <c r="H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2629.7</v>
      </c>
      <c r="I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2631.63</v>
      </c>
      <c r="J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2646.21</v>
      </c>
      <c r="K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2648.44</v>
      </c>
      <c r="L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2648.75</v>
      </c>
      <c r="M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2648.8599999999997</v>
      </c>
      <c r="N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2649.68</v>
      </c>
      <c r="O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2650.44</v>
      </c>
      <c r="P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2650.25</v>
      </c>
      <c r="Q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2650.38</v>
      </c>
      <c r="R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2649.73</v>
      </c>
      <c r="S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2648.24</v>
      </c>
      <c r="T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2642.75</v>
      </c>
      <c r="U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2785.67</v>
      </c>
      <c r="V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2783.42</v>
      </c>
      <c r="W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2756.97</v>
      </c>
      <c r="X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2656.0499999999997</v>
      </c>
      <c r="Y292" s="105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РСО-А'!$L$6</f>
        <v>2779.88</v>
      </c>
      <c r="Z292" s="145"/>
    </row>
    <row r="293" spans="1:27" x14ac:dyDescent="0.2">
      <c r="A293" s="86">
        <f t="shared" si="7"/>
        <v>41931</v>
      </c>
      <c r="B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2691.18</v>
      </c>
      <c r="C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2642.2599999999998</v>
      </c>
      <c r="D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2636.6899999999996</v>
      </c>
      <c r="E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2631.49</v>
      </c>
      <c r="F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2640.62</v>
      </c>
      <c r="G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2640.63</v>
      </c>
      <c r="H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2639.72</v>
      </c>
      <c r="I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2641.5699999999997</v>
      </c>
      <c r="J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2648.58</v>
      </c>
      <c r="K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2653.71</v>
      </c>
      <c r="L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2653.45</v>
      </c>
      <c r="M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2654.2</v>
      </c>
      <c r="N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2654.24</v>
      </c>
      <c r="O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2648.24</v>
      </c>
      <c r="P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2647.8999999999996</v>
      </c>
      <c r="Q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2647.75</v>
      </c>
      <c r="R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2647.39</v>
      </c>
      <c r="S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2646.5299999999997</v>
      </c>
      <c r="T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2641.98</v>
      </c>
      <c r="U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2960.3199999999997</v>
      </c>
      <c r="V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2943.84</v>
      </c>
      <c r="W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2940.6499999999996</v>
      </c>
      <c r="X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2844.63</v>
      </c>
      <c r="Y293" s="105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РСО-А'!$L$6</f>
        <v>2881.7799999999997</v>
      </c>
      <c r="Z293" s="145"/>
    </row>
    <row r="294" spans="1:27" x14ac:dyDescent="0.2">
      <c r="A294" s="86">
        <f t="shared" si="7"/>
        <v>41932</v>
      </c>
      <c r="B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2640.21</v>
      </c>
      <c r="C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2628.6</v>
      </c>
      <c r="D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2629.2599999999998</v>
      </c>
      <c r="E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2625.74</v>
      </c>
      <c r="F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2626.06</v>
      </c>
      <c r="G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2628.58</v>
      </c>
      <c r="H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2646.34</v>
      </c>
      <c r="I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2636.91</v>
      </c>
      <c r="J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2648.96</v>
      </c>
      <c r="K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2648.6</v>
      </c>
      <c r="L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2648.59</v>
      </c>
      <c r="M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2649.66</v>
      </c>
      <c r="N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2674.6</v>
      </c>
      <c r="O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2674.97</v>
      </c>
      <c r="P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2673.84</v>
      </c>
      <c r="Q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2672.37</v>
      </c>
      <c r="R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2681.87</v>
      </c>
      <c r="S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2701.33</v>
      </c>
      <c r="T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2722.93</v>
      </c>
      <c r="U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2816.18</v>
      </c>
      <c r="V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2824.5699999999997</v>
      </c>
      <c r="W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2865.41</v>
      </c>
      <c r="X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2927.6099999999997</v>
      </c>
      <c r="Y294" s="105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РСО-А'!$L$6</f>
        <v>2811.73</v>
      </c>
      <c r="Z294" s="145"/>
    </row>
    <row r="295" spans="1:27" x14ac:dyDescent="0.2">
      <c r="A295" s="86">
        <f t="shared" si="7"/>
        <v>41933</v>
      </c>
      <c r="B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2639.06</v>
      </c>
      <c r="C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2627.5299999999997</v>
      </c>
      <c r="D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2634.16</v>
      </c>
      <c r="E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2634.27</v>
      </c>
      <c r="F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2634.2799999999997</v>
      </c>
      <c r="G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2634.58</v>
      </c>
      <c r="H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2630.0099999999998</v>
      </c>
      <c r="I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2633.25</v>
      </c>
      <c r="J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2646.0099999999998</v>
      </c>
      <c r="K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2645.3599999999997</v>
      </c>
      <c r="L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2645.91</v>
      </c>
      <c r="M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2647.33</v>
      </c>
      <c r="N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2646.29</v>
      </c>
      <c r="O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2646.38</v>
      </c>
      <c r="P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2646.17</v>
      </c>
      <c r="Q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2646.24</v>
      </c>
      <c r="R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2645.87</v>
      </c>
      <c r="S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2644.66</v>
      </c>
      <c r="T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2732.5699999999997</v>
      </c>
      <c r="U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2771.67</v>
      </c>
      <c r="V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2779.04</v>
      </c>
      <c r="W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2818.81</v>
      </c>
      <c r="X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2866.09</v>
      </c>
      <c r="Y295" s="105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РСО-А'!$L$6</f>
        <v>2756.12</v>
      </c>
      <c r="Z295" s="145"/>
    </row>
    <row r="296" spans="1:27" x14ac:dyDescent="0.2">
      <c r="A296" s="86">
        <f t="shared" si="7"/>
        <v>41934</v>
      </c>
      <c r="B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2637.29</v>
      </c>
      <c r="C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2621.49</v>
      </c>
      <c r="D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2627.85</v>
      </c>
      <c r="E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2634.52</v>
      </c>
      <c r="F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2634.67</v>
      </c>
      <c r="G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2625.13</v>
      </c>
      <c r="H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2629.96</v>
      </c>
      <c r="I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2627.0099999999998</v>
      </c>
      <c r="J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2645.16</v>
      </c>
      <c r="K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2646.2999999999997</v>
      </c>
      <c r="L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2646.75</v>
      </c>
      <c r="M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2647.17</v>
      </c>
      <c r="N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2647.13</v>
      </c>
      <c r="O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2645.93</v>
      </c>
      <c r="P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2645.39</v>
      </c>
      <c r="Q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2645.35</v>
      </c>
      <c r="R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2645.5299999999997</v>
      </c>
      <c r="S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2644.48</v>
      </c>
      <c r="T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2639.3</v>
      </c>
      <c r="U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2709.2599999999998</v>
      </c>
      <c r="V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2719.52</v>
      </c>
      <c r="W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2794.35</v>
      </c>
      <c r="X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2856.99</v>
      </c>
      <c r="Y296" s="105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РСО-А'!$L$6</f>
        <v>2754.45</v>
      </c>
      <c r="Z296" s="145"/>
      <c r="AA296" s="87"/>
    </row>
    <row r="297" spans="1:27" x14ac:dyDescent="0.2">
      <c r="A297" s="86">
        <f t="shared" si="7"/>
        <v>41935</v>
      </c>
      <c r="B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2637.8599999999997</v>
      </c>
      <c r="C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2631.5499999999997</v>
      </c>
      <c r="D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2630.1099999999997</v>
      </c>
      <c r="E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2628</v>
      </c>
      <c r="F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2627.96</v>
      </c>
      <c r="G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2630.06</v>
      </c>
      <c r="H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2630.0699999999997</v>
      </c>
      <c r="I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2649.49</v>
      </c>
      <c r="J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2644.05</v>
      </c>
      <c r="K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2645.83</v>
      </c>
      <c r="L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2647.13</v>
      </c>
      <c r="M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2646.7799999999997</v>
      </c>
      <c r="N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2645.17</v>
      </c>
      <c r="O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2645.54</v>
      </c>
      <c r="P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2645.39</v>
      </c>
      <c r="Q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2645.5299999999997</v>
      </c>
      <c r="R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2645.46</v>
      </c>
      <c r="S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2643.96</v>
      </c>
      <c r="T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2710.19</v>
      </c>
      <c r="U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2804.0499999999997</v>
      </c>
      <c r="V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2816.8199999999997</v>
      </c>
      <c r="W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2853.37</v>
      </c>
      <c r="X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2911.2</v>
      </c>
      <c r="Y297" s="105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РСО-А'!$L$6</f>
        <v>2800.8999999999996</v>
      </c>
      <c r="Z297" s="145"/>
    </row>
    <row r="298" spans="1:27" x14ac:dyDescent="0.2">
      <c r="A298" s="86">
        <f t="shared" si="7"/>
        <v>41936</v>
      </c>
      <c r="B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2644.14</v>
      </c>
      <c r="C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2644</v>
      </c>
      <c r="D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2634.21</v>
      </c>
      <c r="E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2634.33</v>
      </c>
      <c r="F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2634.35</v>
      </c>
      <c r="G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2628.86</v>
      </c>
      <c r="H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2630.59</v>
      </c>
      <c r="I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2651.02</v>
      </c>
      <c r="J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2646.42</v>
      </c>
      <c r="K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2647.27</v>
      </c>
      <c r="L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2695.91</v>
      </c>
      <c r="M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2683.89</v>
      </c>
      <c r="N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2711.93</v>
      </c>
      <c r="O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2646.39</v>
      </c>
      <c r="P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2645.8999999999996</v>
      </c>
      <c r="Q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2646.23</v>
      </c>
      <c r="R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2645.73</v>
      </c>
      <c r="S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2644.35</v>
      </c>
      <c r="T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2713.46</v>
      </c>
      <c r="U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2837.04</v>
      </c>
      <c r="V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2830.95</v>
      </c>
      <c r="W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2868.44</v>
      </c>
      <c r="X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2926.83</v>
      </c>
      <c r="Y298" s="105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РСО-А'!$L$6</f>
        <v>2832.3599999999997</v>
      </c>
      <c r="Z298" s="145"/>
    </row>
    <row r="299" spans="1:27" x14ac:dyDescent="0.2">
      <c r="A299" s="86">
        <f t="shared" si="7"/>
        <v>41937</v>
      </c>
      <c r="B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2667.73</v>
      </c>
      <c r="C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2633.6</v>
      </c>
      <c r="D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2639.34</v>
      </c>
      <c r="E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2639.38</v>
      </c>
      <c r="F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2639.85</v>
      </c>
      <c r="G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2630.84</v>
      </c>
      <c r="H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2626.6099999999997</v>
      </c>
      <c r="I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2628.48</v>
      </c>
      <c r="J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2649.24</v>
      </c>
      <c r="K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2649.95</v>
      </c>
      <c r="L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2649.1099999999997</v>
      </c>
      <c r="M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2640.99</v>
      </c>
      <c r="N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2641.22</v>
      </c>
      <c r="O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2640.21</v>
      </c>
      <c r="P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2640.71</v>
      </c>
      <c r="Q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2640.0499999999997</v>
      </c>
      <c r="R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2638.77</v>
      </c>
      <c r="S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2639.43</v>
      </c>
      <c r="T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2841.37</v>
      </c>
      <c r="U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2887.47</v>
      </c>
      <c r="V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2870.49</v>
      </c>
      <c r="W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2844.45</v>
      </c>
      <c r="X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2784.46</v>
      </c>
      <c r="Y299" s="105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РСО-А'!$L$6</f>
        <v>2886.37</v>
      </c>
      <c r="Z299" s="145"/>
    </row>
    <row r="300" spans="1:27" x14ac:dyDescent="0.2">
      <c r="A300" s="86">
        <f t="shared" si="7"/>
        <v>41938</v>
      </c>
      <c r="B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2691.48</v>
      </c>
      <c r="C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2638.39</v>
      </c>
      <c r="D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2633.34</v>
      </c>
      <c r="E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2640.7799999999997</v>
      </c>
      <c r="F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2648.74</v>
      </c>
      <c r="G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2649.35</v>
      </c>
      <c r="H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2641.7999999999997</v>
      </c>
      <c r="I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2627.5699999999997</v>
      </c>
      <c r="J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2721.1899999999996</v>
      </c>
      <c r="K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2663.1</v>
      </c>
      <c r="L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2636.04</v>
      </c>
      <c r="M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2629.42</v>
      </c>
      <c r="N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2622.12</v>
      </c>
      <c r="O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2622.02</v>
      </c>
      <c r="P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2625.69</v>
      </c>
      <c r="Q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2628.9</v>
      </c>
      <c r="R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2633.52</v>
      </c>
      <c r="S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2733.18</v>
      </c>
      <c r="T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2853.12</v>
      </c>
      <c r="U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2900.48</v>
      </c>
      <c r="V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2887.92</v>
      </c>
      <c r="W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2849.05</v>
      </c>
      <c r="X300" s="105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РСО-А'!$L$6</f>
        <v>2780.8999999999996</v>
      </c>
      <c r="Y300" s="105">
        <v>2879.25</v>
      </c>
      <c r="Z300" s="133">
        <v>3628.3999999999996</v>
      </c>
    </row>
    <row r="301" spans="1:27" x14ac:dyDescent="0.2">
      <c r="A301" s="86">
        <f t="shared" si="7"/>
        <v>41939</v>
      </c>
      <c r="B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2675.33</v>
      </c>
      <c r="C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2637.04</v>
      </c>
      <c r="D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2624.92</v>
      </c>
      <c r="E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2634.67</v>
      </c>
      <c r="F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2634.91</v>
      </c>
      <c r="G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2626.16</v>
      </c>
      <c r="H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2668.6</v>
      </c>
      <c r="I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2622.0499999999997</v>
      </c>
      <c r="J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2623.27</v>
      </c>
      <c r="K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2684.58</v>
      </c>
      <c r="L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2714.64</v>
      </c>
      <c r="M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2700.96</v>
      </c>
      <c r="N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2775.7799999999997</v>
      </c>
      <c r="O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2758.6099999999997</v>
      </c>
      <c r="P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2742.41</v>
      </c>
      <c r="Q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2734.64</v>
      </c>
      <c r="R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2728.8</v>
      </c>
      <c r="S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2732.79</v>
      </c>
      <c r="T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2779.79</v>
      </c>
      <c r="U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2850.8999999999996</v>
      </c>
      <c r="V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2831.66</v>
      </c>
      <c r="W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2855.21</v>
      </c>
      <c r="X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2890.21</v>
      </c>
      <c r="Y301" s="105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РСО-А'!$L$6</f>
        <v>2812.66</v>
      </c>
      <c r="Z301" s="145"/>
    </row>
    <row r="302" spans="1:27" x14ac:dyDescent="0.2">
      <c r="A302" s="86">
        <f t="shared" si="7"/>
        <v>41940</v>
      </c>
      <c r="B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2678.87</v>
      </c>
      <c r="C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2636.58</v>
      </c>
      <c r="D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2625.63</v>
      </c>
      <c r="E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2635.74</v>
      </c>
      <c r="F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2635.95</v>
      </c>
      <c r="G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2629.46</v>
      </c>
      <c r="H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2646.35</v>
      </c>
      <c r="I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2625.65</v>
      </c>
      <c r="J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2626.68</v>
      </c>
      <c r="K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2676.96</v>
      </c>
      <c r="L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2707.6099999999997</v>
      </c>
      <c r="M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2696.58</v>
      </c>
      <c r="N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2772.66</v>
      </c>
      <c r="O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2760.89</v>
      </c>
      <c r="P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2742.64</v>
      </c>
      <c r="Q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2731.98</v>
      </c>
      <c r="R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2729.13</v>
      </c>
      <c r="S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2750.47</v>
      </c>
      <c r="T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2785.89</v>
      </c>
      <c r="U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2854.59</v>
      </c>
      <c r="V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2831.5299999999997</v>
      </c>
      <c r="W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2860.2799999999997</v>
      </c>
      <c r="X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2919.34</v>
      </c>
      <c r="Y302" s="105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РСО-А'!$L$6</f>
        <v>2816.73</v>
      </c>
      <c r="Z302" s="145"/>
    </row>
    <row r="303" spans="1:27" x14ac:dyDescent="0.2">
      <c r="A303" s="86">
        <f t="shared" si="7"/>
        <v>41941</v>
      </c>
      <c r="B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2706.14</v>
      </c>
      <c r="C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2643.24</v>
      </c>
      <c r="D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2643.12</v>
      </c>
      <c r="E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2641.2999999999997</v>
      </c>
      <c r="F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2631.6099999999997</v>
      </c>
      <c r="G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2633.2</v>
      </c>
      <c r="H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2668.3</v>
      </c>
      <c r="I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2637.79</v>
      </c>
      <c r="J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2643.17</v>
      </c>
      <c r="K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2680.95</v>
      </c>
      <c r="L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2731.98</v>
      </c>
      <c r="M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2733.6099999999997</v>
      </c>
      <c r="N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2813.49</v>
      </c>
      <c r="O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2776.14</v>
      </c>
      <c r="P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2774.75</v>
      </c>
      <c r="Q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2764.31</v>
      </c>
      <c r="R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2817.8</v>
      </c>
      <c r="S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2895.52</v>
      </c>
      <c r="T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2895.7799999999997</v>
      </c>
      <c r="U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2880.79</v>
      </c>
      <c r="V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2864.45</v>
      </c>
      <c r="W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2875.98</v>
      </c>
      <c r="X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2928.52</v>
      </c>
      <c r="Y303" s="105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РСО-А'!$L$6</f>
        <v>2833.54</v>
      </c>
      <c r="Z303" s="145"/>
    </row>
    <row r="304" spans="1:27" x14ac:dyDescent="0.2">
      <c r="A304" s="86">
        <f t="shared" si="7"/>
        <v>41942</v>
      </c>
      <c r="B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2744.74</v>
      </c>
      <c r="C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2705.31</v>
      </c>
      <c r="D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2703.7</v>
      </c>
      <c r="E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2679.31</v>
      </c>
      <c r="F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2679.64</v>
      </c>
      <c r="G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2656.77</v>
      </c>
      <c r="H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2759.3599999999997</v>
      </c>
      <c r="I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2759.93</v>
      </c>
      <c r="J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2677.16</v>
      </c>
      <c r="K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2840.56</v>
      </c>
      <c r="L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2839.81</v>
      </c>
      <c r="M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2839.47</v>
      </c>
      <c r="N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2935.25</v>
      </c>
      <c r="O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2898.06</v>
      </c>
      <c r="P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2859.47</v>
      </c>
      <c r="Q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2858.02</v>
      </c>
      <c r="R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2893.73</v>
      </c>
      <c r="S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2940.21</v>
      </c>
      <c r="T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2960.71</v>
      </c>
      <c r="U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2976.9</v>
      </c>
      <c r="V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2943.02</v>
      </c>
      <c r="W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2937.17</v>
      </c>
      <c r="X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2971.6099999999997</v>
      </c>
      <c r="Y304" s="105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РСО-А'!$L$6</f>
        <v>2878.31</v>
      </c>
      <c r="Z304" s="145"/>
    </row>
    <row r="305" spans="1:27" x14ac:dyDescent="0.2">
      <c r="A305" s="86">
        <f t="shared" si="7"/>
        <v>41943</v>
      </c>
      <c r="B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2710.24</v>
      </c>
      <c r="C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2660.9399999999996</v>
      </c>
      <c r="D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2642.58</v>
      </c>
      <c r="E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2636.96</v>
      </c>
      <c r="F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2639.66</v>
      </c>
      <c r="G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2652.31</v>
      </c>
      <c r="H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2687.2999999999997</v>
      </c>
      <c r="I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2680.33</v>
      </c>
      <c r="J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2674.14</v>
      </c>
      <c r="K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2772.52</v>
      </c>
      <c r="L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2809.96</v>
      </c>
      <c r="M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2817.8199999999997</v>
      </c>
      <c r="N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2864.85</v>
      </c>
      <c r="O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2860.3199999999997</v>
      </c>
      <c r="P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2867.18</v>
      </c>
      <c r="Q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2877.17</v>
      </c>
      <c r="R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2879.48</v>
      </c>
      <c r="S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2950.68</v>
      </c>
      <c r="T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2952.73</v>
      </c>
      <c r="U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2949.69</v>
      </c>
      <c r="V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2906.95</v>
      </c>
      <c r="W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2919.7799999999997</v>
      </c>
      <c r="X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2958.97</v>
      </c>
      <c r="Y305" s="105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РСО-А'!$L$6</f>
        <v>2949.71</v>
      </c>
      <c r="Z305" s="145"/>
    </row>
    <row r="307" spans="1:27" x14ac:dyDescent="0.2">
      <c r="A307" s="95" t="s">
        <v>154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</row>
    <row r="308" spans="1:27" ht="15.75" customHeight="1" x14ac:dyDescent="0.25">
      <c r="A308" s="94" t="s">
        <v>156</v>
      </c>
      <c r="B308" s="85"/>
      <c r="C308" s="85"/>
      <c r="D308" s="85"/>
      <c r="AA308" s="87"/>
    </row>
    <row r="309" spans="1:27" ht="12.75" customHeight="1" x14ac:dyDescent="0.2">
      <c r="A309" s="184" t="s">
        <v>49</v>
      </c>
      <c r="B309" s="172" t="s">
        <v>128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</row>
    <row r="310" spans="1:27" ht="12.75" customHeight="1" x14ac:dyDescent="0.2">
      <c r="A310" s="185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</row>
    <row r="311" spans="1:27" ht="12.75" x14ac:dyDescent="0.2">
      <c r="A311" s="185"/>
      <c r="B311" s="187" t="s">
        <v>129</v>
      </c>
      <c r="C311" s="173" t="s">
        <v>130</v>
      </c>
      <c r="D311" s="173" t="s">
        <v>131</v>
      </c>
      <c r="E311" s="173" t="s">
        <v>132</v>
      </c>
      <c r="F311" s="173" t="s">
        <v>133</v>
      </c>
      <c r="G311" s="173" t="s">
        <v>134</v>
      </c>
      <c r="H311" s="173" t="s">
        <v>135</v>
      </c>
      <c r="I311" s="173" t="s">
        <v>136</v>
      </c>
      <c r="J311" s="173" t="s">
        <v>137</v>
      </c>
      <c r="K311" s="173" t="s">
        <v>138</v>
      </c>
      <c r="L311" s="173" t="s">
        <v>139</v>
      </c>
      <c r="M311" s="173" t="s">
        <v>140</v>
      </c>
      <c r="N311" s="189" t="s">
        <v>141</v>
      </c>
      <c r="O311" s="173" t="s">
        <v>142</v>
      </c>
      <c r="P311" s="173" t="s">
        <v>143</v>
      </c>
      <c r="Q311" s="173" t="s">
        <v>144</v>
      </c>
      <c r="R311" s="173" t="s">
        <v>145</v>
      </c>
      <c r="S311" s="173" t="s">
        <v>146</v>
      </c>
      <c r="T311" s="173" t="s">
        <v>147</v>
      </c>
      <c r="U311" s="173" t="s">
        <v>148</v>
      </c>
      <c r="V311" s="173" t="s">
        <v>149</v>
      </c>
      <c r="W311" s="173" t="s">
        <v>150</v>
      </c>
      <c r="X311" s="173" t="s">
        <v>151</v>
      </c>
      <c r="Y311" s="173" t="s">
        <v>152</v>
      </c>
      <c r="Z311" s="173" t="s">
        <v>152</v>
      </c>
    </row>
    <row r="312" spans="1:27" ht="12.75" x14ac:dyDescent="0.2">
      <c r="A312" s="186"/>
      <c r="B312" s="188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74"/>
      <c r="N312" s="190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</row>
    <row r="313" spans="1:27" x14ac:dyDescent="0.2">
      <c r="A313" s="86">
        <f>A275</f>
        <v>41913</v>
      </c>
      <c r="B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3016.71</v>
      </c>
      <c r="C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3010.42</v>
      </c>
      <c r="D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3033.8700000000003</v>
      </c>
      <c r="E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3046.29</v>
      </c>
      <c r="F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3050.57</v>
      </c>
      <c r="G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3030.26</v>
      </c>
      <c r="H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3004.69</v>
      </c>
      <c r="I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3024.5600000000004</v>
      </c>
      <c r="J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3028.2000000000003</v>
      </c>
      <c r="K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3026.01</v>
      </c>
      <c r="L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3025.81</v>
      </c>
      <c r="M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3025.83</v>
      </c>
      <c r="N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3017.92</v>
      </c>
      <c r="O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3019.38</v>
      </c>
      <c r="P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3019.86</v>
      </c>
      <c r="Q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3018.4</v>
      </c>
      <c r="R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3017.9</v>
      </c>
      <c r="S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3014.46</v>
      </c>
      <c r="T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3017.13</v>
      </c>
      <c r="U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3055.96</v>
      </c>
      <c r="V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3071.6400000000003</v>
      </c>
      <c r="W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3132.46</v>
      </c>
      <c r="X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3189.46</v>
      </c>
      <c r="Y313" s="105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РСО-А'!$M$6</f>
        <v>3078.2000000000003</v>
      </c>
      <c r="Z313" s="145"/>
    </row>
    <row r="314" spans="1:27" x14ac:dyDescent="0.2">
      <c r="A314" s="86">
        <f>A313+1</f>
        <v>41914</v>
      </c>
      <c r="B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3015.9100000000003</v>
      </c>
      <c r="C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3003.78</v>
      </c>
      <c r="D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3010.62</v>
      </c>
      <c r="E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3018.1400000000003</v>
      </c>
      <c r="F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3006.9300000000003</v>
      </c>
      <c r="G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2996.69</v>
      </c>
      <c r="H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3009.11</v>
      </c>
      <c r="I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3024.4300000000003</v>
      </c>
      <c r="J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3027.9</v>
      </c>
      <c r="K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3028.75</v>
      </c>
      <c r="L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3030.6000000000004</v>
      </c>
      <c r="M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3029.32</v>
      </c>
      <c r="N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3020.9300000000003</v>
      </c>
      <c r="O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3021.08</v>
      </c>
      <c r="P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3021.11</v>
      </c>
      <c r="Q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3021.05</v>
      </c>
      <c r="R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3002.53</v>
      </c>
      <c r="S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3009.9500000000003</v>
      </c>
      <c r="T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3041.57</v>
      </c>
      <c r="U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3051.65</v>
      </c>
      <c r="V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3087.13</v>
      </c>
      <c r="W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3179.59</v>
      </c>
      <c r="X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3237.2000000000003</v>
      </c>
      <c r="Y314" s="105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РСО-А'!$M$6</f>
        <v>3118.04</v>
      </c>
      <c r="Z314" s="145"/>
    </row>
    <row r="315" spans="1:27" x14ac:dyDescent="0.2">
      <c r="A315" s="86">
        <f t="shared" ref="A315:A343" si="8">A314+1</f>
        <v>41915</v>
      </c>
      <c r="B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3016.23</v>
      </c>
      <c r="C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3003.77</v>
      </c>
      <c r="D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3018.02</v>
      </c>
      <c r="E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3029.73</v>
      </c>
      <c r="F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3025.9</v>
      </c>
      <c r="G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3018.19</v>
      </c>
      <c r="H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3015.69</v>
      </c>
      <c r="I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3028.07</v>
      </c>
      <c r="J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3040.4700000000003</v>
      </c>
      <c r="K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3028.11</v>
      </c>
      <c r="L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3028.61</v>
      </c>
      <c r="M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3026.54</v>
      </c>
      <c r="N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3019.8100000000004</v>
      </c>
      <c r="O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3019.9700000000003</v>
      </c>
      <c r="P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3020.02</v>
      </c>
      <c r="Q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3020.1000000000004</v>
      </c>
      <c r="R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3002.4</v>
      </c>
      <c r="S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3009.58</v>
      </c>
      <c r="T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3041.9500000000003</v>
      </c>
      <c r="U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3025.1000000000004</v>
      </c>
      <c r="V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3100.65</v>
      </c>
      <c r="W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3163.6600000000003</v>
      </c>
      <c r="X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3221.53</v>
      </c>
      <c r="Y315" s="105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РСО-А'!$M$6</f>
        <v>3093.2200000000003</v>
      </c>
      <c r="Z315" s="145"/>
    </row>
    <row r="316" spans="1:27" x14ac:dyDescent="0.2">
      <c r="A316" s="86">
        <f t="shared" si="8"/>
        <v>41916</v>
      </c>
      <c r="B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3049.12</v>
      </c>
      <c r="C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3004.4</v>
      </c>
      <c r="D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3000.2700000000004</v>
      </c>
      <c r="E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2996.42</v>
      </c>
      <c r="F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3004.61</v>
      </c>
      <c r="G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3003.8</v>
      </c>
      <c r="H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3003.1000000000004</v>
      </c>
      <c r="I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3003.3500000000004</v>
      </c>
      <c r="J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3035.8900000000003</v>
      </c>
      <c r="K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3023.8900000000003</v>
      </c>
      <c r="L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3027.7200000000003</v>
      </c>
      <c r="M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3026.51</v>
      </c>
      <c r="N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3019.7000000000003</v>
      </c>
      <c r="O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3006.13</v>
      </c>
      <c r="P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3003.91</v>
      </c>
      <c r="Q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3011.82</v>
      </c>
      <c r="R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3016.01</v>
      </c>
      <c r="S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3001.7000000000003</v>
      </c>
      <c r="T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3011.41</v>
      </c>
      <c r="U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3128.71</v>
      </c>
      <c r="V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3171.2200000000003</v>
      </c>
      <c r="W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3120.37</v>
      </c>
      <c r="X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3024.07</v>
      </c>
      <c r="Y316" s="105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РСО-А'!$M$6</f>
        <v>3191.42</v>
      </c>
      <c r="Z316" s="145"/>
    </row>
    <row r="317" spans="1:27" x14ac:dyDescent="0.2">
      <c r="A317" s="86">
        <f t="shared" si="8"/>
        <v>41917</v>
      </c>
      <c r="B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3044.9100000000003</v>
      </c>
      <c r="C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3004.26</v>
      </c>
      <c r="D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3000.2700000000004</v>
      </c>
      <c r="E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2996.44</v>
      </c>
      <c r="F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3004.84</v>
      </c>
      <c r="G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3002.62</v>
      </c>
      <c r="H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3002.85</v>
      </c>
      <c r="I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3002.2700000000004</v>
      </c>
      <c r="J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3034.58</v>
      </c>
      <c r="K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3018.03</v>
      </c>
      <c r="L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3020.9900000000002</v>
      </c>
      <c r="M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3021.8100000000004</v>
      </c>
      <c r="N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3016.5</v>
      </c>
      <c r="O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3002.84</v>
      </c>
      <c r="P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3004.32</v>
      </c>
      <c r="Q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3013.17</v>
      </c>
      <c r="R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3017.53</v>
      </c>
      <c r="S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3002.4300000000003</v>
      </c>
      <c r="T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3010.3</v>
      </c>
      <c r="U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3127.4900000000002</v>
      </c>
      <c r="V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3169.4500000000003</v>
      </c>
      <c r="W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3128.36</v>
      </c>
      <c r="X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3026.33</v>
      </c>
      <c r="Y317" s="105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РСО-А'!$M$6</f>
        <v>3168.09</v>
      </c>
      <c r="Z317" s="145"/>
    </row>
    <row r="318" spans="1:27" x14ac:dyDescent="0.2">
      <c r="A318" s="86">
        <f t="shared" si="8"/>
        <v>41918</v>
      </c>
      <c r="B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3009.59</v>
      </c>
      <c r="C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3003.4500000000003</v>
      </c>
      <c r="D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3026.08</v>
      </c>
      <c r="E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3033.9</v>
      </c>
      <c r="F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3038</v>
      </c>
      <c r="G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3032.1000000000004</v>
      </c>
      <c r="H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3008.8</v>
      </c>
      <c r="I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3013.53</v>
      </c>
      <c r="J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3025.4100000000003</v>
      </c>
      <c r="K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3026.55</v>
      </c>
      <c r="L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3027.7</v>
      </c>
      <c r="M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3018.95</v>
      </c>
      <c r="N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3082.4900000000002</v>
      </c>
      <c r="O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3055.03</v>
      </c>
      <c r="P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3019.7400000000002</v>
      </c>
      <c r="Q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3019.26</v>
      </c>
      <c r="R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3019.4900000000002</v>
      </c>
      <c r="S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3019.7400000000002</v>
      </c>
      <c r="T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3018.4100000000003</v>
      </c>
      <c r="U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3167.15</v>
      </c>
      <c r="V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3198.54</v>
      </c>
      <c r="W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3235.8900000000003</v>
      </c>
      <c r="X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3262.1000000000004</v>
      </c>
      <c r="Y318" s="105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РСО-А'!$M$6</f>
        <v>3123.94</v>
      </c>
      <c r="Z318" s="145"/>
    </row>
    <row r="319" spans="1:27" x14ac:dyDescent="0.2">
      <c r="A319" s="86">
        <f t="shared" si="8"/>
        <v>41919</v>
      </c>
      <c r="B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3007.27</v>
      </c>
      <c r="C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3003.48</v>
      </c>
      <c r="D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3026.2200000000003</v>
      </c>
      <c r="E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3034.12</v>
      </c>
      <c r="F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3038.19</v>
      </c>
      <c r="G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3031.79</v>
      </c>
      <c r="H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3007.4</v>
      </c>
      <c r="I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3014.6800000000003</v>
      </c>
      <c r="J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3022.0600000000004</v>
      </c>
      <c r="K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3022.65</v>
      </c>
      <c r="L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3023.08</v>
      </c>
      <c r="M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3016.02</v>
      </c>
      <c r="N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3075.98</v>
      </c>
      <c r="O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3050.3100000000004</v>
      </c>
      <c r="P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3016.66</v>
      </c>
      <c r="Q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3016.1800000000003</v>
      </c>
      <c r="R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3015.98</v>
      </c>
      <c r="S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3012.9500000000003</v>
      </c>
      <c r="T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3013.54</v>
      </c>
      <c r="U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3141.9300000000003</v>
      </c>
      <c r="V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3159.05</v>
      </c>
      <c r="W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3203.4</v>
      </c>
      <c r="X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3250.65</v>
      </c>
      <c r="Y319" s="105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РСО-А'!$M$6</f>
        <v>3122.42</v>
      </c>
      <c r="Z319" s="145"/>
    </row>
    <row r="320" spans="1:27" x14ac:dyDescent="0.2">
      <c r="A320" s="86">
        <f t="shared" si="8"/>
        <v>41920</v>
      </c>
      <c r="B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3007.98</v>
      </c>
      <c r="C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3003.6400000000003</v>
      </c>
      <c r="D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3018.5600000000004</v>
      </c>
      <c r="E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3026.27</v>
      </c>
      <c r="F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3026.33</v>
      </c>
      <c r="G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3027.5600000000004</v>
      </c>
      <c r="H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3007.1800000000003</v>
      </c>
      <c r="I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3008.88</v>
      </c>
      <c r="J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3021.9500000000003</v>
      </c>
      <c r="K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3022.73</v>
      </c>
      <c r="L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3023.2400000000002</v>
      </c>
      <c r="M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3023.1800000000003</v>
      </c>
      <c r="N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3101.1400000000003</v>
      </c>
      <c r="O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3101.58</v>
      </c>
      <c r="P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3113.83</v>
      </c>
      <c r="Q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3112.92</v>
      </c>
      <c r="R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3127.2400000000002</v>
      </c>
      <c r="S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3132.3700000000003</v>
      </c>
      <c r="T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3115.7200000000003</v>
      </c>
      <c r="U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3205.96</v>
      </c>
      <c r="V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3194</v>
      </c>
      <c r="W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3238.34</v>
      </c>
      <c r="X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3280.6000000000004</v>
      </c>
      <c r="Y320" s="105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РСО-А'!$M$6</f>
        <v>3144.61</v>
      </c>
      <c r="Z320" s="145"/>
    </row>
    <row r="321" spans="1:26" x14ac:dyDescent="0.2">
      <c r="A321" s="86">
        <f t="shared" si="8"/>
        <v>41921</v>
      </c>
      <c r="B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3007.82</v>
      </c>
      <c r="C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3002.23</v>
      </c>
      <c r="D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2999.2200000000003</v>
      </c>
      <c r="E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2999.0200000000004</v>
      </c>
      <c r="F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2996.33</v>
      </c>
      <c r="G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3001.88</v>
      </c>
      <c r="H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3008.15</v>
      </c>
      <c r="I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3008.44</v>
      </c>
      <c r="J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3022.55</v>
      </c>
      <c r="K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3058.36</v>
      </c>
      <c r="L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3124.84</v>
      </c>
      <c r="M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3112.83</v>
      </c>
      <c r="N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3172.42</v>
      </c>
      <c r="O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3166.44</v>
      </c>
      <c r="P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3183.9900000000002</v>
      </c>
      <c r="Q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3179.3100000000004</v>
      </c>
      <c r="R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3177.38</v>
      </c>
      <c r="S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3150.7000000000003</v>
      </c>
      <c r="T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3107.02</v>
      </c>
      <c r="U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3212.9700000000003</v>
      </c>
      <c r="V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3219.7000000000003</v>
      </c>
      <c r="W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3265</v>
      </c>
      <c r="X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3312.1400000000003</v>
      </c>
      <c r="Y321" s="105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РСО-А'!$M$6</f>
        <v>3172.4700000000003</v>
      </c>
      <c r="Z321" s="145"/>
    </row>
    <row r="322" spans="1:26" x14ac:dyDescent="0.2">
      <c r="A322" s="86">
        <f t="shared" si="8"/>
        <v>41922</v>
      </c>
      <c r="B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3014.66</v>
      </c>
      <c r="C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3003.46</v>
      </c>
      <c r="D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2999.9500000000003</v>
      </c>
      <c r="E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3000.4900000000002</v>
      </c>
      <c r="F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2996.38</v>
      </c>
      <c r="G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3003.76</v>
      </c>
      <c r="H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3010.07</v>
      </c>
      <c r="I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3009.75</v>
      </c>
      <c r="J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3023.38</v>
      </c>
      <c r="K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3023.1400000000003</v>
      </c>
      <c r="L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3023.6400000000003</v>
      </c>
      <c r="M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3024.46</v>
      </c>
      <c r="N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3137.1800000000003</v>
      </c>
      <c r="O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3136.9300000000003</v>
      </c>
      <c r="P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3137.32</v>
      </c>
      <c r="Q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3137.2700000000004</v>
      </c>
      <c r="R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3141.76</v>
      </c>
      <c r="S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3154.3900000000003</v>
      </c>
      <c r="T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3115.21</v>
      </c>
      <c r="U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3214.54</v>
      </c>
      <c r="V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3201.84</v>
      </c>
      <c r="W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3291.69</v>
      </c>
      <c r="X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3331.31</v>
      </c>
      <c r="Y322" s="105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РСО-А'!$M$6</f>
        <v>3208.2200000000003</v>
      </c>
      <c r="Z322" s="145"/>
    </row>
    <row r="323" spans="1:26" x14ac:dyDescent="0.2">
      <c r="A323" s="86">
        <f t="shared" si="8"/>
        <v>41923</v>
      </c>
      <c r="B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3059.65</v>
      </c>
      <c r="C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3001.78</v>
      </c>
      <c r="D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3001.37</v>
      </c>
      <c r="E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3000.73</v>
      </c>
      <c r="F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3000.51</v>
      </c>
      <c r="G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3001.26</v>
      </c>
      <c r="H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3000.58</v>
      </c>
      <c r="I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3000.36</v>
      </c>
      <c r="J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3010.76</v>
      </c>
      <c r="K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3014.5600000000004</v>
      </c>
      <c r="L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3015.1600000000003</v>
      </c>
      <c r="M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3016.19</v>
      </c>
      <c r="N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3016.28</v>
      </c>
      <c r="O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3016.4900000000002</v>
      </c>
      <c r="P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3016.81</v>
      </c>
      <c r="Q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3016.27</v>
      </c>
      <c r="R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3015.6600000000003</v>
      </c>
      <c r="S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3013</v>
      </c>
      <c r="T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3144.84</v>
      </c>
      <c r="U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3308.26</v>
      </c>
      <c r="V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3281.09</v>
      </c>
      <c r="W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3254.4700000000003</v>
      </c>
      <c r="X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3151.57</v>
      </c>
      <c r="Y323" s="105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РСО-А'!$M$6</f>
        <v>3211.28</v>
      </c>
      <c r="Z323" s="145"/>
    </row>
    <row r="324" spans="1:26" x14ac:dyDescent="0.2">
      <c r="A324" s="86">
        <f t="shared" si="8"/>
        <v>41924</v>
      </c>
      <c r="B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3109.38</v>
      </c>
      <c r="C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3004.54</v>
      </c>
      <c r="D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3004.4</v>
      </c>
      <c r="E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3004.4300000000003</v>
      </c>
      <c r="F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3004.54</v>
      </c>
      <c r="G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3002.29</v>
      </c>
      <c r="H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3002.3500000000004</v>
      </c>
      <c r="I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3003.1800000000003</v>
      </c>
      <c r="J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3011.26</v>
      </c>
      <c r="K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3014.31</v>
      </c>
      <c r="L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3016.79</v>
      </c>
      <c r="M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3017.52</v>
      </c>
      <c r="N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3017.75</v>
      </c>
      <c r="O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3017</v>
      </c>
      <c r="P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3017.55</v>
      </c>
      <c r="Q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3017.36</v>
      </c>
      <c r="R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3018.07</v>
      </c>
      <c r="S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3018.46</v>
      </c>
      <c r="T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3121.46</v>
      </c>
      <c r="U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3290.09</v>
      </c>
      <c r="V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3275.61</v>
      </c>
      <c r="W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3240.23</v>
      </c>
      <c r="X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3135.78</v>
      </c>
      <c r="Y324" s="105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РСО-А'!$M$6</f>
        <v>3212.44</v>
      </c>
      <c r="Z324" s="145"/>
    </row>
    <row r="325" spans="1:26" x14ac:dyDescent="0.2">
      <c r="A325" s="86">
        <f t="shared" si="8"/>
        <v>41925</v>
      </c>
      <c r="B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3017.1600000000003</v>
      </c>
      <c r="C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3010.69</v>
      </c>
      <c r="D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3004.5</v>
      </c>
      <c r="E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3000.96</v>
      </c>
      <c r="F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2997.88</v>
      </c>
      <c r="G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3004.1800000000003</v>
      </c>
      <c r="H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3010.6400000000003</v>
      </c>
      <c r="I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3012.2400000000002</v>
      </c>
      <c r="J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3026.7400000000002</v>
      </c>
      <c r="K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3026.58</v>
      </c>
      <c r="L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3026.9300000000003</v>
      </c>
      <c r="M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3027.62</v>
      </c>
      <c r="N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3113.36</v>
      </c>
      <c r="O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3119.78</v>
      </c>
      <c r="P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3125.6000000000004</v>
      </c>
      <c r="Q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3134.25</v>
      </c>
      <c r="R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3136.09</v>
      </c>
      <c r="S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3148.0600000000004</v>
      </c>
      <c r="T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3132.15</v>
      </c>
      <c r="U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3234.4100000000003</v>
      </c>
      <c r="V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3248.31</v>
      </c>
      <c r="W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3271.11</v>
      </c>
      <c r="X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3314.52</v>
      </c>
      <c r="Y325" s="105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РСО-А'!$M$6</f>
        <v>3185.34</v>
      </c>
      <c r="Z325" s="145"/>
    </row>
    <row r="326" spans="1:26" x14ac:dyDescent="0.2">
      <c r="A326" s="86">
        <f t="shared" si="8"/>
        <v>41926</v>
      </c>
      <c r="B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3007.3900000000003</v>
      </c>
      <c r="C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3002.69</v>
      </c>
      <c r="D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2999.7200000000003</v>
      </c>
      <c r="E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2999.59</v>
      </c>
      <c r="F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2996.6800000000003</v>
      </c>
      <c r="G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3004</v>
      </c>
      <c r="H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3009.61</v>
      </c>
      <c r="I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3010.79</v>
      </c>
      <c r="J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3027.4700000000003</v>
      </c>
      <c r="K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3026.69</v>
      </c>
      <c r="L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3026.8</v>
      </c>
      <c r="M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3012.57</v>
      </c>
      <c r="N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3026.78</v>
      </c>
      <c r="O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3026.8900000000003</v>
      </c>
      <c r="P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3026.67</v>
      </c>
      <c r="Q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3024.83</v>
      </c>
      <c r="R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3024.8</v>
      </c>
      <c r="S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3023.62</v>
      </c>
      <c r="T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3039.32</v>
      </c>
      <c r="U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3213.4</v>
      </c>
      <c r="V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3237.26</v>
      </c>
      <c r="W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3279.9500000000003</v>
      </c>
      <c r="X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3318.6600000000003</v>
      </c>
      <c r="Y326" s="105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РСО-А'!$M$6</f>
        <v>3194.4300000000003</v>
      </c>
      <c r="Z326" s="145"/>
    </row>
    <row r="327" spans="1:26" x14ac:dyDescent="0.2">
      <c r="A327" s="86">
        <f t="shared" si="8"/>
        <v>41927</v>
      </c>
      <c r="B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3017.2200000000003</v>
      </c>
      <c r="C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3004.57</v>
      </c>
      <c r="D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3017.8100000000004</v>
      </c>
      <c r="E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3017.87</v>
      </c>
      <c r="F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3017.79</v>
      </c>
      <c r="G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3017.82</v>
      </c>
      <c r="H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3001.92</v>
      </c>
      <c r="I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2999.13</v>
      </c>
      <c r="J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3005.56</v>
      </c>
      <c r="K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3028.3900000000003</v>
      </c>
      <c r="L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3028.9</v>
      </c>
      <c r="M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3010.25</v>
      </c>
      <c r="N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3029.23</v>
      </c>
      <c r="O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3032.5</v>
      </c>
      <c r="P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3029.55</v>
      </c>
      <c r="Q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3029.69</v>
      </c>
      <c r="R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3029.53</v>
      </c>
      <c r="S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3027.53</v>
      </c>
      <c r="T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3029.32</v>
      </c>
      <c r="U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3143.32</v>
      </c>
      <c r="V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3157.26</v>
      </c>
      <c r="W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3225.9900000000002</v>
      </c>
      <c r="X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3286.11</v>
      </c>
      <c r="Y327" s="105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РСО-А'!$M$6</f>
        <v>3154.46</v>
      </c>
      <c r="Z327" s="145"/>
    </row>
    <row r="328" spans="1:26" x14ac:dyDescent="0.2">
      <c r="A328" s="86">
        <f t="shared" si="8"/>
        <v>41928</v>
      </c>
      <c r="B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3023.29</v>
      </c>
      <c r="C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3010.61</v>
      </c>
      <c r="D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3017.75</v>
      </c>
      <c r="E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3021.7400000000002</v>
      </c>
      <c r="F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3025.7200000000003</v>
      </c>
      <c r="G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3026.32</v>
      </c>
      <c r="H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2996.8</v>
      </c>
      <c r="I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3013.04</v>
      </c>
      <c r="J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3007.65</v>
      </c>
      <c r="K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3012.9300000000003</v>
      </c>
      <c r="L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3013.6400000000003</v>
      </c>
      <c r="M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3002.63</v>
      </c>
      <c r="N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3030.29</v>
      </c>
      <c r="O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3017.26</v>
      </c>
      <c r="P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3001.77</v>
      </c>
      <c r="Q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2997.7200000000003</v>
      </c>
      <c r="R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3001.29</v>
      </c>
      <c r="S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3015.2200000000003</v>
      </c>
      <c r="T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3025.1600000000003</v>
      </c>
      <c r="U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3168.6400000000003</v>
      </c>
      <c r="V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3154.94</v>
      </c>
      <c r="W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3207.4900000000002</v>
      </c>
      <c r="X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3262.53</v>
      </c>
      <c r="Y328" s="105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РСО-А'!$M$6</f>
        <v>3167.52</v>
      </c>
      <c r="Z328" s="145"/>
    </row>
    <row r="329" spans="1:26" x14ac:dyDescent="0.2">
      <c r="A329" s="86">
        <f t="shared" si="8"/>
        <v>41929</v>
      </c>
      <c r="B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3011.4500000000003</v>
      </c>
      <c r="C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3010.7400000000002</v>
      </c>
      <c r="D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3010.57</v>
      </c>
      <c r="E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3010.73</v>
      </c>
      <c r="F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3010.6400000000003</v>
      </c>
      <c r="G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3011.32</v>
      </c>
      <c r="H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2997.1800000000003</v>
      </c>
      <c r="I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3016.9300000000003</v>
      </c>
      <c r="J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3023.7700000000004</v>
      </c>
      <c r="K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3003.78</v>
      </c>
      <c r="L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3004.67</v>
      </c>
      <c r="M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2999.1000000000004</v>
      </c>
      <c r="N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3026.05</v>
      </c>
      <c r="O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3026.26</v>
      </c>
      <c r="P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3027.32</v>
      </c>
      <c r="Q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3026.29</v>
      </c>
      <c r="R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3026.13</v>
      </c>
      <c r="S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3024.1000000000004</v>
      </c>
      <c r="T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3025.15</v>
      </c>
      <c r="U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3126.96</v>
      </c>
      <c r="V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3143.17</v>
      </c>
      <c r="W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3188.08</v>
      </c>
      <c r="X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3266.67</v>
      </c>
      <c r="Y329" s="105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РСО-А'!$M$6</f>
        <v>3130.2000000000003</v>
      </c>
      <c r="Z329" s="145"/>
    </row>
    <row r="330" spans="1:26" x14ac:dyDescent="0.2">
      <c r="A330" s="86">
        <f t="shared" si="8"/>
        <v>41930</v>
      </c>
      <c r="B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3055.8</v>
      </c>
      <c r="C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3007.53</v>
      </c>
      <c r="D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3006.4500000000003</v>
      </c>
      <c r="E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3004.86</v>
      </c>
      <c r="F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3004.6800000000003</v>
      </c>
      <c r="G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3005.4300000000003</v>
      </c>
      <c r="H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3005.8100000000004</v>
      </c>
      <c r="I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3007.9900000000002</v>
      </c>
      <c r="J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3024.51</v>
      </c>
      <c r="K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3027.04</v>
      </c>
      <c r="L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3027.4</v>
      </c>
      <c r="M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3027.52</v>
      </c>
      <c r="N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3028.44</v>
      </c>
      <c r="O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3029.3100000000004</v>
      </c>
      <c r="P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3029.09</v>
      </c>
      <c r="Q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3029.2400000000002</v>
      </c>
      <c r="R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3028.5</v>
      </c>
      <c r="S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3026.8100000000004</v>
      </c>
      <c r="T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3020.6000000000004</v>
      </c>
      <c r="U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3182.5200000000004</v>
      </c>
      <c r="V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3179.9700000000003</v>
      </c>
      <c r="W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3150.01</v>
      </c>
      <c r="X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3035.66</v>
      </c>
      <c r="Y330" s="105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РСО-А'!$M$6</f>
        <v>3175.9700000000003</v>
      </c>
      <c r="Z330" s="145"/>
    </row>
    <row r="331" spans="1:26" x14ac:dyDescent="0.2">
      <c r="A331" s="86">
        <f t="shared" si="8"/>
        <v>41931</v>
      </c>
      <c r="B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3075.46</v>
      </c>
      <c r="C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3020.03</v>
      </c>
      <c r="D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3013.73</v>
      </c>
      <c r="E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3007.83</v>
      </c>
      <c r="F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3018.1800000000003</v>
      </c>
      <c r="G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3018.19</v>
      </c>
      <c r="H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3017.1600000000003</v>
      </c>
      <c r="I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3019.26</v>
      </c>
      <c r="J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3027.2000000000003</v>
      </c>
      <c r="K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3033.01</v>
      </c>
      <c r="L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3032.71</v>
      </c>
      <c r="M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3033.57</v>
      </c>
      <c r="N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3033.61</v>
      </c>
      <c r="O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3026.8100000000004</v>
      </c>
      <c r="P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3026.4300000000003</v>
      </c>
      <c r="Q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3026.26</v>
      </c>
      <c r="R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3025.8500000000004</v>
      </c>
      <c r="S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3024.88</v>
      </c>
      <c r="T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3019.73</v>
      </c>
      <c r="U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3380.3999999999996</v>
      </c>
      <c r="V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3361.7200000000003</v>
      </c>
      <c r="W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3358.12</v>
      </c>
      <c r="X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3249.33</v>
      </c>
      <c r="Y331" s="105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РСО-А'!$M$6</f>
        <v>3291.41</v>
      </c>
      <c r="Z331" s="145"/>
    </row>
    <row r="332" spans="1:26" x14ac:dyDescent="0.2">
      <c r="A332" s="86">
        <f t="shared" si="8"/>
        <v>41932</v>
      </c>
      <c r="B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3017.71</v>
      </c>
      <c r="C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3004.5600000000004</v>
      </c>
      <c r="D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3005.31</v>
      </c>
      <c r="E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3001.32</v>
      </c>
      <c r="F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3001.69</v>
      </c>
      <c r="G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3004.54</v>
      </c>
      <c r="H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3024.6600000000003</v>
      </c>
      <c r="I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3013.98</v>
      </c>
      <c r="J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3027.63</v>
      </c>
      <c r="K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3027.23</v>
      </c>
      <c r="L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3027.21</v>
      </c>
      <c r="M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3028.4300000000003</v>
      </c>
      <c r="N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3056.6800000000003</v>
      </c>
      <c r="O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3057.1000000000004</v>
      </c>
      <c r="P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3055.82</v>
      </c>
      <c r="Q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3054.15</v>
      </c>
      <c r="R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3064.92</v>
      </c>
      <c r="S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3086.96</v>
      </c>
      <c r="T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3111.4300000000003</v>
      </c>
      <c r="U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3217.1000000000004</v>
      </c>
      <c r="V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3226.59</v>
      </c>
      <c r="W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3272.87</v>
      </c>
      <c r="X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3343.34</v>
      </c>
      <c r="Y332" s="105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РСО-А'!$M$6</f>
        <v>3212.05</v>
      </c>
      <c r="Z332" s="145"/>
    </row>
    <row r="333" spans="1:26" x14ac:dyDescent="0.2">
      <c r="A333" s="86">
        <f t="shared" si="8"/>
        <v>41933</v>
      </c>
      <c r="B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3016.4100000000003</v>
      </c>
      <c r="C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3003.3500000000004</v>
      </c>
      <c r="D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3010.8700000000003</v>
      </c>
      <c r="E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3010.9900000000002</v>
      </c>
      <c r="F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3011</v>
      </c>
      <c r="G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3011.33</v>
      </c>
      <c r="H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3006.17</v>
      </c>
      <c r="I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3009.83</v>
      </c>
      <c r="J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3024.29</v>
      </c>
      <c r="K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3023.56</v>
      </c>
      <c r="L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3024.17</v>
      </c>
      <c r="M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3025.78</v>
      </c>
      <c r="N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3024.6000000000004</v>
      </c>
      <c r="O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3024.71</v>
      </c>
      <c r="P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3024.46</v>
      </c>
      <c r="Q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3024.55</v>
      </c>
      <c r="R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3024.13</v>
      </c>
      <c r="S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3022.76</v>
      </c>
      <c r="T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3122.36</v>
      </c>
      <c r="U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3166.66</v>
      </c>
      <c r="V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3175.01</v>
      </c>
      <c r="W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3220.07</v>
      </c>
      <c r="X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3273.6400000000003</v>
      </c>
      <c r="Y333" s="105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РСО-А'!$M$6</f>
        <v>3149.04</v>
      </c>
      <c r="Z333" s="145"/>
    </row>
    <row r="334" spans="1:26" x14ac:dyDescent="0.2">
      <c r="A334" s="86">
        <f t="shared" si="8"/>
        <v>41934</v>
      </c>
      <c r="B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3014.4100000000003</v>
      </c>
      <c r="C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2996.51</v>
      </c>
      <c r="D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3003.71</v>
      </c>
      <c r="E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3011.27</v>
      </c>
      <c r="F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3011.44</v>
      </c>
      <c r="G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3000.63</v>
      </c>
      <c r="H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3006.1000000000004</v>
      </c>
      <c r="I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3002.77</v>
      </c>
      <c r="J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3023.32</v>
      </c>
      <c r="K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3024.61</v>
      </c>
      <c r="L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3025.13</v>
      </c>
      <c r="M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3025.61</v>
      </c>
      <c r="N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3025.56</v>
      </c>
      <c r="O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3024.19</v>
      </c>
      <c r="P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3023.58</v>
      </c>
      <c r="Q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3023.54</v>
      </c>
      <c r="R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3023.7400000000002</v>
      </c>
      <c r="S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3022.55</v>
      </c>
      <c r="T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3016.6800000000003</v>
      </c>
      <c r="U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3095.94</v>
      </c>
      <c r="V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3107.58</v>
      </c>
      <c r="W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3192.3500000000004</v>
      </c>
      <c r="X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3263.33</v>
      </c>
      <c r="Y334" s="105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РСО-А'!$M$6</f>
        <v>3147.15</v>
      </c>
      <c r="Z334" s="145"/>
    </row>
    <row r="335" spans="1:26" x14ac:dyDescent="0.2">
      <c r="A335" s="86">
        <f t="shared" si="8"/>
        <v>41935</v>
      </c>
      <c r="B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3015.05</v>
      </c>
      <c r="C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3007.91</v>
      </c>
      <c r="D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3006.28</v>
      </c>
      <c r="E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3003.88</v>
      </c>
      <c r="F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3003.83</v>
      </c>
      <c r="G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3006.21</v>
      </c>
      <c r="H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3006.23</v>
      </c>
      <c r="I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3028.23</v>
      </c>
      <c r="J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3022.07</v>
      </c>
      <c r="K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3024.08</v>
      </c>
      <c r="L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3025.56</v>
      </c>
      <c r="M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3025.1600000000003</v>
      </c>
      <c r="N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3023.34</v>
      </c>
      <c r="O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3023.75</v>
      </c>
      <c r="P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3023.58</v>
      </c>
      <c r="Q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3023.7400000000002</v>
      </c>
      <c r="R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3023.67</v>
      </c>
      <c r="S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3021.96</v>
      </c>
      <c r="T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3097</v>
      </c>
      <c r="U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3203.3500000000004</v>
      </c>
      <c r="V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3217.82</v>
      </c>
      <c r="W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3259.23</v>
      </c>
      <c r="X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3324.75</v>
      </c>
      <c r="Y335" s="105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РСО-А'!$M$6</f>
        <v>3199.78</v>
      </c>
      <c r="Z335" s="145"/>
    </row>
    <row r="336" spans="1:26" x14ac:dyDescent="0.2">
      <c r="A336" s="86">
        <f t="shared" si="8"/>
        <v>41936</v>
      </c>
      <c r="B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3022.17</v>
      </c>
      <c r="C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3022.01</v>
      </c>
      <c r="D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3010.9100000000003</v>
      </c>
      <c r="E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3011.05</v>
      </c>
      <c r="F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3011.07</v>
      </c>
      <c r="G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3004.8500000000004</v>
      </c>
      <c r="H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3006.82</v>
      </c>
      <c r="I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3029.96</v>
      </c>
      <c r="J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3024.75</v>
      </c>
      <c r="K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3025.7200000000003</v>
      </c>
      <c r="L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3080.82</v>
      </c>
      <c r="M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3067.2000000000003</v>
      </c>
      <c r="N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3098.98</v>
      </c>
      <c r="O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3024.7200000000003</v>
      </c>
      <c r="P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3024.16</v>
      </c>
      <c r="Q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3024.54</v>
      </c>
      <c r="R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3023.9700000000003</v>
      </c>
      <c r="S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3022.4</v>
      </c>
      <c r="T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3100.71</v>
      </c>
      <c r="U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3240.7200000000003</v>
      </c>
      <c r="V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3233.82</v>
      </c>
      <c r="W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3276.3</v>
      </c>
      <c r="X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3342.46</v>
      </c>
      <c r="Y336" s="105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РСО-А'!$M$6</f>
        <v>3235.42</v>
      </c>
      <c r="Z336" s="145"/>
    </row>
    <row r="337" spans="1:27" x14ac:dyDescent="0.2">
      <c r="A337" s="86">
        <f t="shared" si="8"/>
        <v>41937</v>
      </c>
      <c r="B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3048.9</v>
      </c>
      <c r="C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3010.23</v>
      </c>
      <c r="D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3016.73</v>
      </c>
      <c r="E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3016.78</v>
      </c>
      <c r="F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3017.3100000000004</v>
      </c>
      <c r="G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3007.1000000000004</v>
      </c>
      <c r="H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3002.3100000000004</v>
      </c>
      <c r="I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3004.42</v>
      </c>
      <c r="J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3027.9500000000003</v>
      </c>
      <c r="K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3028.75</v>
      </c>
      <c r="L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3027.8</v>
      </c>
      <c r="M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3018.6000000000004</v>
      </c>
      <c r="N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3018.86</v>
      </c>
      <c r="O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3017.71</v>
      </c>
      <c r="P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3018.28</v>
      </c>
      <c r="Q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3017.53</v>
      </c>
      <c r="R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3016.08</v>
      </c>
      <c r="S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3016.83</v>
      </c>
      <c r="T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3245.63</v>
      </c>
      <c r="U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3297.87</v>
      </c>
      <c r="V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3278.62</v>
      </c>
      <c r="W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3249.1200000000003</v>
      </c>
      <c r="X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3181.15</v>
      </c>
      <c r="Y337" s="105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РСО-А'!$M$6</f>
        <v>3296.61</v>
      </c>
      <c r="Z337" s="145"/>
    </row>
    <row r="338" spans="1:27" x14ac:dyDescent="0.2">
      <c r="A338" s="86">
        <f t="shared" si="8"/>
        <v>41938</v>
      </c>
      <c r="B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3075.8</v>
      </c>
      <c r="C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3015.65</v>
      </c>
      <c r="D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3009.9300000000003</v>
      </c>
      <c r="E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3018.36</v>
      </c>
      <c r="F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3027.3900000000003</v>
      </c>
      <c r="G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3028.07</v>
      </c>
      <c r="H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3019.52</v>
      </c>
      <c r="I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3003.3900000000003</v>
      </c>
      <c r="J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3109.4700000000003</v>
      </c>
      <c r="K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3043.65</v>
      </c>
      <c r="L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3012.9900000000002</v>
      </c>
      <c r="M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3005.4900000000002</v>
      </c>
      <c r="N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2997.2200000000003</v>
      </c>
      <c r="O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2997.11</v>
      </c>
      <c r="P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3001.27</v>
      </c>
      <c r="Q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3004.9</v>
      </c>
      <c r="R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3010.1400000000003</v>
      </c>
      <c r="S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3123.0600000000004</v>
      </c>
      <c r="T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3258.9500000000003</v>
      </c>
      <c r="U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3312.61</v>
      </c>
      <c r="V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3298.3700000000003</v>
      </c>
      <c r="W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3254.33</v>
      </c>
      <c r="X338" s="105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РСО-А'!$M$6</f>
        <v>3177.12</v>
      </c>
      <c r="Y338" s="105">
        <v>3288.55</v>
      </c>
      <c r="Z338" s="133">
        <v>4137.34</v>
      </c>
    </row>
    <row r="339" spans="1:27" x14ac:dyDescent="0.2">
      <c r="A339" s="86">
        <f t="shared" si="8"/>
        <v>41939</v>
      </c>
      <c r="B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3057.5</v>
      </c>
      <c r="C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3014.13</v>
      </c>
      <c r="D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3000.4</v>
      </c>
      <c r="E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3011.44</v>
      </c>
      <c r="F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3011.71</v>
      </c>
      <c r="G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3001.8</v>
      </c>
      <c r="H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3049.88</v>
      </c>
      <c r="I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2997.1400000000003</v>
      </c>
      <c r="J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2998.52</v>
      </c>
      <c r="K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3067.9900000000002</v>
      </c>
      <c r="L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3102.04</v>
      </c>
      <c r="M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3086.54</v>
      </c>
      <c r="N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3171.32</v>
      </c>
      <c r="O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3151.86</v>
      </c>
      <c r="P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3133.51</v>
      </c>
      <c r="Q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3124.7000000000003</v>
      </c>
      <c r="R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3118.09</v>
      </c>
      <c r="S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3122.61</v>
      </c>
      <c r="T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3175.86</v>
      </c>
      <c r="U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3256.4300000000003</v>
      </c>
      <c r="V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3234.63</v>
      </c>
      <c r="W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3261.32</v>
      </c>
      <c r="X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3300.9700000000003</v>
      </c>
      <c r="Y339" s="105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РСО-А'!$M$6</f>
        <v>3213.11</v>
      </c>
      <c r="Z339" s="145"/>
    </row>
    <row r="340" spans="1:27" x14ac:dyDescent="0.2">
      <c r="A340" s="86">
        <f t="shared" si="8"/>
        <v>41940</v>
      </c>
      <c r="B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3061.52</v>
      </c>
      <c r="C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3013.6000000000004</v>
      </c>
      <c r="D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3001.19</v>
      </c>
      <c r="E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3012.66</v>
      </c>
      <c r="F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3012.8900000000003</v>
      </c>
      <c r="G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3005.54</v>
      </c>
      <c r="H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3024.67</v>
      </c>
      <c r="I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3001.2200000000003</v>
      </c>
      <c r="J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3002.38</v>
      </c>
      <c r="K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3059.36</v>
      </c>
      <c r="L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3094.08</v>
      </c>
      <c r="M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3081.58</v>
      </c>
      <c r="N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3167.78</v>
      </c>
      <c r="O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3154.4500000000003</v>
      </c>
      <c r="P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3133.77</v>
      </c>
      <c r="Q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3121.69</v>
      </c>
      <c r="R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3118.4700000000003</v>
      </c>
      <c r="S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3142.65</v>
      </c>
      <c r="T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3182.77</v>
      </c>
      <c r="U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3260.6000000000004</v>
      </c>
      <c r="V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3234.4900000000002</v>
      </c>
      <c r="W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3267.0600000000004</v>
      </c>
      <c r="X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3333.9700000000003</v>
      </c>
      <c r="Y340" s="105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РСО-А'!$M$6</f>
        <v>3217.71</v>
      </c>
      <c r="Z340" s="145"/>
    </row>
    <row r="341" spans="1:27" x14ac:dyDescent="0.2">
      <c r="A341" s="86">
        <f t="shared" si="8"/>
        <v>41941</v>
      </c>
      <c r="B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3092.41</v>
      </c>
      <c r="C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3021.15</v>
      </c>
      <c r="D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3021.02</v>
      </c>
      <c r="E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3018.95</v>
      </c>
      <c r="F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3007.9700000000003</v>
      </c>
      <c r="G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3009.7700000000004</v>
      </c>
      <c r="H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3049.54</v>
      </c>
      <c r="I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3014.98</v>
      </c>
      <c r="J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3021.06</v>
      </c>
      <c r="K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3063.87</v>
      </c>
      <c r="L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3121.69</v>
      </c>
      <c r="M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3123.54</v>
      </c>
      <c r="N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3214.04</v>
      </c>
      <c r="O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3171.7200000000003</v>
      </c>
      <c r="P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3170.15</v>
      </c>
      <c r="Q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3158.32</v>
      </c>
      <c r="R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3218.92</v>
      </c>
      <c r="S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3306.9900000000002</v>
      </c>
      <c r="T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3307.28</v>
      </c>
      <c r="U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3290.29</v>
      </c>
      <c r="V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3271.79</v>
      </c>
      <c r="W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3284.84</v>
      </c>
      <c r="X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3344.3700000000003</v>
      </c>
      <c r="Y341" s="105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РСО-А'!$M$6</f>
        <v>3236.76</v>
      </c>
      <c r="Z341" s="145"/>
    </row>
    <row r="342" spans="1:27" x14ac:dyDescent="0.2">
      <c r="A342" s="86">
        <f t="shared" si="8"/>
        <v>41942</v>
      </c>
      <c r="B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3136.15</v>
      </c>
      <c r="C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3091.48</v>
      </c>
      <c r="D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3089.65</v>
      </c>
      <c r="E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3062.02</v>
      </c>
      <c r="F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3062.3900000000003</v>
      </c>
      <c r="G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3036.48</v>
      </c>
      <c r="H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3152.71</v>
      </c>
      <c r="I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3153.36</v>
      </c>
      <c r="J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3059.58</v>
      </c>
      <c r="K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3244.71</v>
      </c>
      <c r="L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3243.86</v>
      </c>
      <c r="M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3243.48</v>
      </c>
      <c r="N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3351.9900000000002</v>
      </c>
      <c r="O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3309.86</v>
      </c>
      <c r="P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3266.1400000000003</v>
      </c>
      <c r="Q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3264.5</v>
      </c>
      <c r="R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3304.96</v>
      </c>
      <c r="S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3357.61</v>
      </c>
      <c r="T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3380.85</v>
      </c>
      <c r="U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3399.1800000000003</v>
      </c>
      <c r="V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3360.8</v>
      </c>
      <c r="W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3354.1800000000003</v>
      </c>
      <c r="X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3393.19</v>
      </c>
      <c r="Y342" s="105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РСО-А'!$M$6</f>
        <v>3287.48</v>
      </c>
      <c r="Z342" s="145"/>
      <c r="AA342" s="87"/>
    </row>
    <row r="343" spans="1:27" x14ac:dyDescent="0.2">
      <c r="A343" s="86">
        <f t="shared" si="8"/>
        <v>41943</v>
      </c>
      <c r="B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3097.0600000000004</v>
      </c>
      <c r="C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3041.21</v>
      </c>
      <c r="D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3020.4</v>
      </c>
      <c r="E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3014.03</v>
      </c>
      <c r="F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3017.09</v>
      </c>
      <c r="G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3031.42</v>
      </c>
      <c r="H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3071.07</v>
      </c>
      <c r="I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3063.17</v>
      </c>
      <c r="J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3056.15</v>
      </c>
      <c r="K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3167.62</v>
      </c>
      <c r="L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3210.04</v>
      </c>
      <c r="M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3218.9500000000003</v>
      </c>
      <c r="N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3272.2400000000002</v>
      </c>
      <c r="O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3267.1000000000004</v>
      </c>
      <c r="P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3274.88</v>
      </c>
      <c r="Q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3286.19</v>
      </c>
      <c r="R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3288.81</v>
      </c>
      <c r="S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3369.48</v>
      </c>
      <c r="T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3371.8</v>
      </c>
      <c r="U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3368.3500000000004</v>
      </c>
      <c r="V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3319.9300000000003</v>
      </c>
      <c r="W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3334.4700000000003</v>
      </c>
      <c r="X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3378.87</v>
      </c>
      <c r="Y343" s="105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РСО-А'!$M$6</f>
        <v>3353.59</v>
      </c>
      <c r="Z343" s="145"/>
    </row>
    <row r="345" spans="1:27" x14ac:dyDescent="0.25">
      <c r="A345" s="94" t="s">
        <v>157</v>
      </c>
    </row>
    <row r="346" spans="1:27" ht="12.75" customHeight="1" x14ac:dyDescent="0.2">
      <c r="A346" s="184" t="s">
        <v>49</v>
      </c>
      <c r="B346" s="172" t="s">
        <v>128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</row>
    <row r="347" spans="1:27" ht="12.75" customHeight="1" x14ac:dyDescent="0.2">
      <c r="A347" s="185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</row>
    <row r="348" spans="1:27" ht="12.75" customHeight="1" x14ac:dyDescent="0.2">
      <c r="A348" s="185"/>
      <c r="B348" s="187" t="s">
        <v>129</v>
      </c>
      <c r="C348" s="173" t="s">
        <v>130</v>
      </c>
      <c r="D348" s="173" t="s">
        <v>131</v>
      </c>
      <c r="E348" s="173" t="s">
        <v>132</v>
      </c>
      <c r="F348" s="173" t="s">
        <v>133</v>
      </c>
      <c r="G348" s="173" t="s">
        <v>134</v>
      </c>
      <c r="H348" s="173" t="s">
        <v>135</v>
      </c>
      <c r="I348" s="173" t="s">
        <v>136</v>
      </c>
      <c r="J348" s="173" t="s">
        <v>137</v>
      </c>
      <c r="K348" s="173" t="s">
        <v>138</v>
      </c>
      <c r="L348" s="173" t="s">
        <v>139</v>
      </c>
      <c r="M348" s="173" t="s">
        <v>140</v>
      </c>
      <c r="N348" s="189" t="s">
        <v>141</v>
      </c>
      <c r="O348" s="173" t="s">
        <v>142</v>
      </c>
      <c r="P348" s="173" t="s">
        <v>143</v>
      </c>
      <c r="Q348" s="173" t="s">
        <v>144</v>
      </c>
      <c r="R348" s="173" t="s">
        <v>145</v>
      </c>
      <c r="S348" s="173" t="s">
        <v>146</v>
      </c>
      <c r="T348" s="173" t="s">
        <v>147</v>
      </c>
      <c r="U348" s="173" t="s">
        <v>148</v>
      </c>
      <c r="V348" s="173" t="s">
        <v>149</v>
      </c>
      <c r="W348" s="173" t="s">
        <v>150</v>
      </c>
      <c r="X348" s="173" t="s">
        <v>151</v>
      </c>
      <c r="Y348" s="173" t="s">
        <v>152</v>
      </c>
      <c r="Z348" s="173" t="s">
        <v>152</v>
      </c>
    </row>
    <row r="349" spans="1:27" ht="12.75" customHeight="1" x14ac:dyDescent="0.2">
      <c r="A349" s="186"/>
      <c r="B349" s="188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90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</row>
    <row r="350" spans="1:27" x14ac:dyDescent="0.2">
      <c r="A350" s="86">
        <f>A313</f>
        <v>41913</v>
      </c>
      <c r="B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3006.5600000000004</v>
      </c>
      <c r="C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3000.37</v>
      </c>
      <c r="D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3023.46</v>
      </c>
      <c r="E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3035.7000000000003</v>
      </c>
      <c r="F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3039.92</v>
      </c>
      <c r="G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3019.91</v>
      </c>
      <c r="H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2994.73</v>
      </c>
      <c r="I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3014.3</v>
      </c>
      <c r="J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3017.88</v>
      </c>
      <c r="K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3015.73</v>
      </c>
      <c r="L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3015.53</v>
      </c>
      <c r="M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3015.54</v>
      </c>
      <c r="N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3007.76</v>
      </c>
      <c r="O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3009.2000000000003</v>
      </c>
      <c r="P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3009.67</v>
      </c>
      <c r="Q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3008.23</v>
      </c>
      <c r="R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3007.7400000000002</v>
      </c>
      <c r="S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3004.3500000000004</v>
      </c>
      <c r="T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3006.9700000000003</v>
      </c>
      <c r="U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3045.2200000000003</v>
      </c>
      <c r="V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3060.67</v>
      </c>
      <c r="W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3120.57</v>
      </c>
      <c r="X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3176.71</v>
      </c>
      <c r="Y350" s="105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РСО-А'!$M$6</f>
        <v>3067.13</v>
      </c>
      <c r="Z350" s="145"/>
    </row>
    <row r="351" spans="1:27" x14ac:dyDescent="0.2">
      <c r="A351" s="86">
        <f t="shared" ref="A351:A380" si="9">A314</f>
        <v>41914</v>
      </c>
      <c r="B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3005.78</v>
      </c>
      <c r="C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2993.83</v>
      </c>
      <c r="D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3000.57</v>
      </c>
      <c r="E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3007.98</v>
      </c>
      <c r="F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2996.9300000000003</v>
      </c>
      <c r="G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2986.8500000000004</v>
      </c>
      <c r="H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2999.08</v>
      </c>
      <c r="I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3014.17</v>
      </c>
      <c r="J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3017.59</v>
      </c>
      <c r="K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3018.42</v>
      </c>
      <c r="L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3020.25</v>
      </c>
      <c r="M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3018.9900000000002</v>
      </c>
      <c r="N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3010.7200000000003</v>
      </c>
      <c r="O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3010.87</v>
      </c>
      <c r="P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3010.9</v>
      </c>
      <c r="Q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3010.84</v>
      </c>
      <c r="R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2992.6000000000004</v>
      </c>
      <c r="S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2999.9</v>
      </c>
      <c r="T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3031.05</v>
      </c>
      <c r="U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3040.98</v>
      </c>
      <c r="V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3075.9300000000003</v>
      </c>
      <c r="W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3166.9900000000002</v>
      </c>
      <c r="X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3223.7400000000002</v>
      </c>
      <c r="Y351" s="105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РСО-А'!$M$6</f>
        <v>3106.37</v>
      </c>
      <c r="Z351" s="145"/>
    </row>
    <row r="352" spans="1:27" x14ac:dyDescent="0.2">
      <c r="A352" s="86">
        <f t="shared" si="9"/>
        <v>41915</v>
      </c>
      <c r="B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3006.09</v>
      </c>
      <c r="C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2993.82</v>
      </c>
      <c r="D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3007.86</v>
      </c>
      <c r="E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3019.3900000000003</v>
      </c>
      <c r="F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3015.6200000000003</v>
      </c>
      <c r="G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3008.03</v>
      </c>
      <c r="H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3005.56</v>
      </c>
      <c r="I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3017.76</v>
      </c>
      <c r="J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3029.9700000000003</v>
      </c>
      <c r="K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3017.79</v>
      </c>
      <c r="L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3018.29</v>
      </c>
      <c r="M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3016.25</v>
      </c>
      <c r="N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3009.62</v>
      </c>
      <c r="O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3009.78</v>
      </c>
      <c r="P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3009.83</v>
      </c>
      <c r="Q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3009.9</v>
      </c>
      <c r="R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2992.4700000000003</v>
      </c>
      <c r="S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2999.54</v>
      </c>
      <c r="T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3031.4300000000003</v>
      </c>
      <c r="U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3014.83</v>
      </c>
      <c r="V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3089.2400000000002</v>
      </c>
      <c r="W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3151.3</v>
      </c>
      <c r="X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3208.3</v>
      </c>
      <c r="Y352" s="105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РСО-А'!$M$6</f>
        <v>3081.92</v>
      </c>
      <c r="Z352" s="145"/>
    </row>
    <row r="353" spans="1:26" x14ac:dyDescent="0.2">
      <c r="A353" s="86">
        <f t="shared" si="9"/>
        <v>41916</v>
      </c>
      <c r="B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3038.4900000000002</v>
      </c>
      <c r="C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2994.44</v>
      </c>
      <c r="D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2990.38</v>
      </c>
      <c r="E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2986.58</v>
      </c>
      <c r="F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2994.6400000000003</v>
      </c>
      <c r="G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2993.8500000000004</v>
      </c>
      <c r="H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2993.1600000000003</v>
      </c>
      <c r="I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2993.4100000000003</v>
      </c>
      <c r="J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3025.46</v>
      </c>
      <c r="K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3013.63</v>
      </c>
      <c r="L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3017.4100000000003</v>
      </c>
      <c r="M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3016.2200000000003</v>
      </c>
      <c r="N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3009.51</v>
      </c>
      <c r="O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2996.1400000000003</v>
      </c>
      <c r="P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2993.9500000000003</v>
      </c>
      <c r="Q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3001.75</v>
      </c>
      <c r="R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3005.87</v>
      </c>
      <c r="S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2991.78</v>
      </c>
      <c r="T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3001.34</v>
      </c>
      <c r="U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3116.88</v>
      </c>
      <c r="V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3158.75</v>
      </c>
      <c r="W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3108.66</v>
      </c>
      <c r="X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3013.82</v>
      </c>
      <c r="Y353" s="105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РСО-А'!$M$6</f>
        <v>3178.65</v>
      </c>
      <c r="Z353" s="145"/>
    </row>
    <row r="354" spans="1:26" x14ac:dyDescent="0.2">
      <c r="A354" s="86">
        <f t="shared" si="9"/>
        <v>41917</v>
      </c>
      <c r="B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3034.34</v>
      </c>
      <c r="C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2994.3100000000004</v>
      </c>
      <c r="D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2990.38</v>
      </c>
      <c r="E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2986.6000000000004</v>
      </c>
      <c r="F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2994.87</v>
      </c>
      <c r="G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2992.69</v>
      </c>
      <c r="H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2992.91</v>
      </c>
      <c r="I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2992.3500000000004</v>
      </c>
      <c r="J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3024.16</v>
      </c>
      <c r="K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3007.87</v>
      </c>
      <c r="L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3010.78</v>
      </c>
      <c r="M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3011.59</v>
      </c>
      <c r="N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3006.36</v>
      </c>
      <c r="O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2992.9</v>
      </c>
      <c r="P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2994.37</v>
      </c>
      <c r="Q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3003.08</v>
      </c>
      <c r="R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3007.37</v>
      </c>
      <c r="S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2992.5</v>
      </c>
      <c r="T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3000.25</v>
      </c>
      <c r="U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3115.6800000000003</v>
      </c>
      <c r="V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3157.01</v>
      </c>
      <c r="W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3116.53</v>
      </c>
      <c r="X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3016.04</v>
      </c>
      <c r="Y354" s="105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РСО-А'!$M$6</f>
        <v>3155.67</v>
      </c>
      <c r="Z354" s="145"/>
    </row>
    <row r="355" spans="1:26" x14ac:dyDescent="0.2">
      <c r="A355" s="86">
        <f t="shared" si="9"/>
        <v>41918</v>
      </c>
      <c r="B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2999.55</v>
      </c>
      <c r="C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2993.51</v>
      </c>
      <c r="D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3015.8</v>
      </c>
      <c r="E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3023.5</v>
      </c>
      <c r="F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3027.54</v>
      </c>
      <c r="G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3021.7200000000003</v>
      </c>
      <c r="H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2998.78</v>
      </c>
      <c r="I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3003.4300000000003</v>
      </c>
      <c r="J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3015.13</v>
      </c>
      <c r="K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3016.26</v>
      </c>
      <c r="L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3017.3900000000003</v>
      </c>
      <c r="M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3008.78</v>
      </c>
      <c r="N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3071.36</v>
      </c>
      <c r="O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3044.3</v>
      </c>
      <c r="P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3009.55</v>
      </c>
      <c r="Q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3009.08</v>
      </c>
      <c r="R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3009.3100000000004</v>
      </c>
      <c r="S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3009.55</v>
      </c>
      <c r="T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3008.2400000000002</v>
      </c>
      <c r="U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3154.75</v>
      </c>
      <c r="V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3185.6600000000003</v>
      </c>
      <c r="W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3222.44</v>
      </c>
      <c r="X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3248.26</v>
      </c>
      <c r="Y355" s="105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РСО-А'!$M$6</f>
        <v>3112.1800000000003</v>
      </c>
      <c r="Z355" s="145"/>
    </row>
    <row r="356" spans="1:26" x14ac:dyDescent="0.2">
      <c r="A356" s="86">
        <f t="shared" si="9"/>
        <v>41919</v>
      </c>
      <c r="B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2997.27</v>
      </c>
      <c r="C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2993.53</v>
      </c>
      <c r="D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3015.9300000000003</v>
      </c>
      <c r="E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3023.7200000000003</v>
      </c>
      <c r="F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3027.7200000000003</v>
      </c>
      <c r="G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3021.42</v>
      </c>
      <c r="H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2997.4</v>
      </c>
      <c r="I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3004.57</v>
      </c>
      <c r="J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3011.83</v>
      </c>
      <c r="K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3012.4100000000003</v>
      </c>
      <c r="L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3012.84</v>
      </c>
      <c r="M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3005.8900000000003</v>
      </c>
      <c r="N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3064.94</v>
      </c>
      <c r="O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3039.6600000000003</v>
      </c>
      <c r="P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3006.51</v>
      </c>
      <c r="Q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3006.04</v>
      </c>
      <c r="R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3005.8500000000004</v>
      </c>
      <c r="S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3002.86</v>
      </c>
      <c r="T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3003.44</v>
      </c>
      <c r="U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3129.9</v>
      </c>
      <c r="V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3146.7700000000004</v>
      </c>
      <c r="W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3190.44</v>
      </c>
      <c r="X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3236.9900000000002</v>
      </c>
      <c r="Y356" s="105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РСО-А'!$M$6</f>
        <v>3110.6800000000003</v>
      </c>
      <c r="Z356" s="145"/>
    </row>
    <row r="357" spans="1:26" x14ac:dyDescent="0.2">
      <c r="A357" s="86">
        <f t="shared" si="9"/>
        <v>41920</v>
      </c>
      <c r="B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2997.9700000000003</v>
      </c>
      <c r="C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2993.69</v>
      </c>
      <c r="D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3008.3900000000003</v>
      </c>
      <c r="E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3015.98</v>
      </c>
      <c r="F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3016.04</v>
      </c>
      <c r="G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3017.25</v>
      </c>
      <c r="H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2997.1800000000003</v>
      </c>
      <c r="I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2998.8500000000004</v>
      </c>
      <c r="J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3011.7200000000003</v>
      </c>
      <c r="K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3012.5</v>
      </c>
      <c r="L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3012.9900000000002</v>
      </c>
      <c r="M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3012.9300000000003</v>
      </c>
      <c r="N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3089.7200000000003</v>
      </c>
      <c r="O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3090.1600000000003</v>
      </c>
      <c r="P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3102.2200000000003</v>
      </c>
      <c r="Q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3101.33</v>
      </c>
      <c r="R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3115.4300000000003</v>
      </c>
      <c r="S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3120.4900000000002</v>
      </c>
      <c r="T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3104.08</v>
      </c>
      <c r="U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3192.9700000000003</v>
      </c>
      <c r="V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3181.1800000000003</v>
      </c>
      <c r="W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3224.86</v>
      </c>
      <c r="X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3266.48</v>
      </c>
      <c r="Y357" s="105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РСО-А'!$M$6</f>
        <v>3132.54</v>
      </c>
      <c r="Z357" s="145"/>
    </row>
    <row r="358" spans="1:26" x14ac:dyDescent="0.2">
      <c r="A358" s="86">
        <f t="shared" si="9"/>
        <v>41921</v>
      </c>
      <c r="B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2997.8100000000004</v>
      </c>
      <c r="C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2992.3</v>
      </c>
      <c r="D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2989.34</v>
      </c>
      <c r="E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2989.1400000000003</v>
      </c>
      <c r="F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2986.5</v>
      </c>
      <c r="G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2991.96</v>
      </c>
      <c r="H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2998.1400000000003</v>
      </c>
      <c r="I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2998.42</v>
      </c>
      <c r="J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3012.32</v>
      </c>
      <c r="K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3047.59</v>
      </c>
      <c r="L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3113.0600000000004</v>
      </c>
      <c r="M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3101.2400000000002</v>
      </c>
      <c r="N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3159.9300000000003</v>
      </c>
      <c r="O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3154.05</v>
      </c>
      <c r="P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3171.33</v>
      </c>
      <c r="Q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3166.71</v>
      </c>
      <c r="R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3164.82</v>
      </c>
      <c r="S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3138.54</v>
      </c>
      <c r="T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3095.51</v>
      </c>
      <c r="U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3199.87</v>
      </c>
      <c r="V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3206.5</v>
      </c>
      <c r="W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3251.12</v>
      </c>
      <c r="X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3297.55</v>
      </c>
      <c r="Y358" s="105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РСО-А'!$M$6</f>
        <v>3159.98</v>
      </c>
      <c r="Z358" s="145"/>
    </row>
    <row r="359" spans="1:26" x14ac:dyDescent="0.2">
      <c r="A359" s="86">
        <f t="shared" si="9"/>
        <v>41922</v>
      </c>
      <c r="B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3004.54</v>
      </c>
      <c r="C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2993.52</v>
      </c>
      <c r="D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2990.0600000000004</v>
      </c>
      <c r="E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2990.59</v>
      </c>
      <c r="F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2986.54</v>
      </c>
      <c r="G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2993.81</v>
      </c>
      <c r="H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3000.0200000000004</v>
      </c>
      <c r="I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2999.71</v>
      </c>
      <c r="J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3013.1400000000003</v>
      </c>
      <c r="K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3012.9</v>
      </c>
      <c r="L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3013.3900000000003</v>
      </c>
      <c r="M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3014.2000000000003</v>
      </c>
      <c r="N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3125.23</v>
      </c>
      <c r="O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3124.9700000000003</v>
      </c>
      <c r="P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3125.36</v>
      </c>
      <c r="Q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3125.3100000000004</v>
      </c>
      <c r="R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3129.73</v>
      </c>
      <c r="S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3142.17</v>
      </c>
      <c r="T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3103.59</v>
      </c>
      <c r="U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3201.42</v>
      </c>
      <c r="V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3188.9100000000003</v>
      </c>
      <c r="W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3277.41</v>
      </c>
      <c r="X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3316.4300000000003</v>
      </c>
      <c r="Y359" s="105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РСО-А'!$M$6</f>
        <v>3195.2000000000003</v>
      </c>
      <c r="Z359" s="145"/>
    </row>
    <row r="360" spans="1:26" x14ac:dyDescent="0.2">
      <c r="A360" s="86">
        <f t="shared" si="9"/>
        <v>41923</v>
      </c>
      <c r="B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3048.86</v>
      </c>
      <c r="C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2991.86</v>
      </c>
      <c r="D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2991.4500000000003</v>
      </c>
      <c r="E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2990.82</v>
      </c>
      <c r="F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2990.61</v>
      </c>
      <c r="G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2991.34</v>
      </c>
      <c r="H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2990.6800000000003</v>
      </c>
      <c r="I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2990.46</v>
      </c>
      <c r="J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3000.7000000000003</v>
      </c>
      <c r="K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3004.4500000000003</v>
      </c>
      <c r="L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3005.04</v>
      </c>
      <c r="M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3006.06</v>
      </c>
      <c r="N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3006.1400000000003</v>
      </c>
      <c r="O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3006.3500000000004</v>
      </c>
      <c r="P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3006.66</v>
      </c>
      <c r="Q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3006.13</v>
      </c>
      <c r="R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3005.54</v>
      </c>
      <c r="S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3002.9100000000003</v>
      </c>
      <c r="T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3132.77</v>
      </c>
      <c r="U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3293.73</v>
      </c>
      <c r="V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3266.9700000000003</v>
      </c>
      <c r="W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3240.75</v>
      </c>
      <c r="X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3139.3900000000003</v>
      </c>
      <c r="Y360" s="105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РСО-А'!$M$6</f>
        <v>3198.21</v>
      </c>
      <c r="Z360" s="145"/>
    </row>
    <row r="361" spans="1:26" x14ac:dyDescent="0.2">
      <c r="A361" s="86">
        <f t="shared" si="9"/>
        <v>41924</v>
      </c>
      <c r="B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3097.84</v>
      </c>
      <c r="C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2994.58</v>
      </c>
      <c r="D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2994.44</v>
      </c>
      <c r="E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2994.4700000000003</v>
      </c>
      <c r="F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2994.58</v>
      </c>
      <c r="G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2992.36</v>
      </c>
      <c r="H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2992.42</v>
      </c>
      <c r="I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2993.2400000000002</v>
      </c>
      <c r="J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3001.2000000000003</v>
      </c>
      <c r="K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3004.21</v>
      </c>
      <c r="L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3006.65</v>
      </c>
      <c r="M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3007.36</v>
      </c>
      <c r="N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3007.59</v>
      </c>
      <c r="O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3006.8500000000004</v>
      </c>
      <c r="P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3007.4</v>
      </c>
      <c r="Q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3007.2000000000003</v>
      </c>
      <c r="R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3007.9</v>
      </c>
      <c r="S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3008.29</v>
      </c>
      <c r="T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3109.7400000000002</v>
      </c>
      <c r="U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3275.83</v>
      </c>
      <c r="V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3261.57</v>
      </c>
      <c r="W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3226.7200000000003</v>
      </c>
      <c r="X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3123.8500000000004</v>
      </c>
      <c r="Y361" s="105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РСО-А'!$M$6</f>
        <v>3199.3500000000004</v>
      </c>
      <c r="Z361" s="145"/>
    </row>
    <row r="362" spans="1:26" x14ac:dyDescent="0.2">
      <c r="A362" s="86">
        <f t="shared" si="9"/>
        <v>41925</v>
      </c>
      <c r="B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3007.01</v>
      </c>
      <c r="C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3000.6400000000003</v>
      </c>
      <c r="D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2994.53</v>
      </c>
      <c r="E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2991.05</v>
      </c>
      <c r="F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2988.02</v>
      </c>
      <c r="G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2994.2200000000003</v>
      </c>
      <c r="H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3000.59</v>
      </c>
      <c r="I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3002.1600000000003</v>
      </c>
      <c r="J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3016.44</v>
      </c>
      <c r="K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3016.28</v>
      </c>
      <c r="L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3016.63</v>
      </c>
      <c r="M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3017.3100000000004</v>
      </c>
      <c r="N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3101.76</v>
      </c>
      <c r="O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3108.08</v>
      </c>
      <c r="P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3113.8100000000004</v>
      </c>
      <c r="Q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3122.34</v>
      </c>
      <c r="R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3124.15</v>
      </c>
      <c r="S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3135.94</v>
      </c>
      <c r="T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3120.27</v>
      </c>
      <c r="U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3220.9900000000002</v>
      </c>
      <c r="V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3234.6800000000003</v>
      </c>
      <c r="W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3257.1400000000003</v>
      </c>
      <c r="X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3299.9</v>
      </c>
      <c r="Y362" s="105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РСО-А'!$M$6</f>
        <v>3172.6600000000003</v>
      </c>
      <c r="Z362" s="145"/>
    </row>
    <row r="363" spans="1:26" x14ac:dyDescent="0.2">
      <c r="A363" s="86">
        <f t="shared" si="9"/>
        <v>41926</v>
      </c>
      <c r="B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2997.3900000000003</v>
      </c>
      <c r="C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2992.76</v>
      </c>
      <c r="D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2989.83</v>
      </c>
      <c r="E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2989.7000000000003</v>
      </c>
      <c r="F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2986.83</v>
      </c>
      <c r="G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2994.05</v>
      </c>
      <c r="H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2999.58</v>
      </c>
      <c r="I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3000.7400000000002</v>
      </c>
      <c r="J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3017.1600000000003</v>
      </c>
      <c r="K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3016.3900000000003</v>
      </c>
      <c r="L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3016.5</v>
      </c>
      <c r="M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3002.4900000000002</v>
      </c>
      <c r="N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3016.4900000000002</v>
      </c>
      <c r="O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3016.6000000000004</v>
      </c>
      <c r="P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3016.38</v>
      </c>
      <c r="Q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3014.57</v>
      </c>
      <c r="R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3014.53</v>
      </c>
      <c r="S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3013.37</v>
      </c>
      <c r="T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3028.83</v>
      </c>
      <c r="U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3200.3</v>
      </c>
      <c r="V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3223.8</v>
      </c>
      <c r="W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3265.84</v>
      </c>
      <c r="X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3303.9700000000003</v>
      </c>
      <c r="Y363" s="105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РСО-А'!$M$6</f>
        <v>3181.61</v>
      </c>
      <c r="Z363" s="145"/>
    </row>
    <row r="364" spans="1:26" x14ac:dyDescent="0.2">
      <c r="A364" s="86">
        <f t="shared" si="9"/>
        <v>41927</v>
      </c>
      <c r="B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3007.07</v>
      </c>
      <c r="C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2994.61</v>
      </c>
      <c r="D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3007.65</v>
      </c>
      <c r="E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3007.71</v>
      </c>
      <c r="F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3007.63</v>
      </c>
      <c r="G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3007.6600000000003</v>
      </c>
      <c r="H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2992</v>
      </c>
      <c r="I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2989.25</v>
      </c>
      <c r="J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2995.59</v>
      </c>
      <c r="K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3018.07</v>
      </c>
      <c r="L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3018.57</v>
      </c>
      <c r="M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3000.2000000000003</v>
      </c>
      <c r="N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3018.8900000000003</v>
      </c>
      <c r="O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3022.1200000000003</v>
      </c>
      <c r="P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3019.21</v>
      </c>
      <c r="Q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3019.3500000000004</v>
      </c>
      <c r="R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3019.2000000000003</v>
      </c>
      <c r="S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3017.23</v>
      </c>
      <c r="T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3018.9900000000002</v>
      </c>
      <c r="U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3131.27</v>
      </c>
      <c r="V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3145</v>
      </c>
      <c r="W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3212.7000000000003</v>
      </c>
      <c r="X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3271.9100000000003</v>
      </c>
      <c r="Y364" s="105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РСО-А'!$M$6</f>
        <v>3142.25</v>
      </c>
      <c r="Z364" s="145"/>
    </row>
    <row r="365" spans="1:26" x14ac:dyDescent="0.2">
      <c r="A365" s="86">
        <f t="shared" si="9"/>
        <v>41928</v>
      </c>
      <c r="B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3013.04</v>
      </c>
      <c r="C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3000.55</v>
      </c>
      <c r="D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3007.59</v>
      </c>
      <c r="E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3011.5200000000004</v>
      </c>
      <c r="F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3015.44</v>
      </c>
      <c r="G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3016.03</v>
      </c>
      <c r="H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2986.96</v>
      </c>
      <c r="I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3002.9500000000003</v>
      </c>
      <c r="J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2997.6400000000003</v>
      </c>
      <c r="K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3002.84</v>
      </c>
      <c r="L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3003.54</v>
      </c>
      <c r="M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2992.7000000000003</v>
      </c>
      <c r="N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3019.9500000000003</v>
      </c>
      <c r="O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3007.11</v>
      </c>
      <c r="P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2991.8500000000004</v>
      </c>
      <c r="Q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2987.86</v>
      </c>
      <c r="R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2991.38</v>
      </c>
      <c r="S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3005.1000000000004</v>
      </c>
      <c r="T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3014.8900000000003</v>
      </c>
      <c r="U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3156.21</v>
      </c>
      <c r="V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3142.7200000000003</v>
      </c>
      <c r="W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3194.4700000000003</v>
      </c>
      <c r="X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3248.69</v>
      </c>
      <c r="Y365" s="105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РСО-А'!$M$6</f>
        <v>3155.11</v>
      </c>
      <c r="Z365" s="145"/>
    </row>
    <row r="366" spans="1:26" x14ac:dyDescent="0.2">
      <c r="A366" s="86">
        <f t="shared" si="9"/>
        <v>41929</v>
      </c>
      <c r="B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3001.3900000000003</v>
      </c>
      <c r="C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3000.69</v>
      </c>
      <c r="D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3000.5200000000004</v>
      </c>
      <c r="E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3000.6800000000003</v>
      </c>
      <c r="F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3000.59</v>
      </c>
      <c r="G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3001.26</v>
      </c>
      <c r="H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2987.33</v>
      </c>
      <c r="I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3006.78</v>
      </c>
      <c r="J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3013.51</v>
      </c>
      <c r="K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2993.83</v>
      </c>
      <c r="L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2994.7000000000003</v>
      </c>
      <c r="M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2989.2200000000003</v>
      </c>
      <c r="N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3015.76</v>
      </c>
      <c r="O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3015.9700000000003</v>
      </c>
      <c r="P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3017.02</v>
      </c>
      <c r="Q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3016</v>
      </c>
      <c r="R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3015.8500000000004</v>
      </c>
      <c r="S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3013.84</v>
      </c>
      <c r="T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3014.88</v>
      </c>
      <c r="U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3115.16</v>
      </c>
      <c r="V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3131.12</v>
      </c>
      <c r="W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3175.36</v>
      </c>
      <c r="X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3252.76</v>
      </c>
      <c r="Y366" s="105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РСО-А'!$M$6</f>
        <v>3118.3500000000004</v>
      </c>
      <c r="Z366" s="145"/>
    </row>
    <row r="367" spans="1:26" x14ac:dyDescent="0.2">
      <c r="A367" s="86">
        <f t="shared" si="9"/>
        <v>41930</v>
      </c>
      <c r="B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3045.07</v>
      </c>
      <c r="C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2997.52</v>
      </c>
      <c r="D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2996.46</v>
      </c>
      <c r="E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2994.9</v>
      </c>
      <c r="F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2994.7200000000003</v>
      </c>
      <c r="G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2995.4500000000003</v>
      </c>
      <c r="H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2995.83</v>
      </c>
      <c r="I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2997.98</v>
      </c>
      <c r="J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3014.25</v>
      </c>
      <c r="K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3016.7400000000002</v>
      </c>
      <c r="L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3017.09</v>
      </c>
      <c r="M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3017.21</v>
      </c>
      <c r="N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3018.12</v>
      </c>
      <c r="O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3018.98</v>
      </c>
      <c r="P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3018.76</v>
      </c>
      <c r="Q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3018.91</v>
      </c>
      <c r="R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3018.1800000000003</v>
      </c>
      <c r="S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3016.51</v>
      </c>
      <c r="T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3010.4</v>
      </c>
      <c r="U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3169.88</v>
      </c>
      <c r="V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3167.37</v>
      </c>
      <c r="W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3137.86</v>
      </c>
      <c r="X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3025.23</v>
      </c>
      <c r="Y367" s="105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РСО-А'!$M$6</f>
        <v>3163.4300000000003</v>
      </c>
      <c r="Z367" s="145"/>
    </row>
    <row r="368" spans="1:26" x14ac:dyDescent="0.2">
      <c r="A368" s="86">
        <f t="shared" si="9"/>
        <v>41931</v>
      </c>
      <c r="B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3064.4300000000003</v>
      </c>
      <c r="C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3009.84</v>
      </c>
      <c r="D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3003.63</v>
      </c>
      <c r="E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2997.82</v>
      </c>
      <c r="F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3008.01</v>
      </c>
      <c r="G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3008.03</v>
      </c>
      <c r="H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3007.01</v>
      </c>
      <c r="I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3009.08</v>
      </c>
      <c r="J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3016.9</v>
      </c>
      <c r="K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3022.62</v>
      </c>
      <c r="L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3022.33</v>
      </c>
      <c r="M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3023.17</v>
      </c>
      <c r="N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3023.21</v>
      </c>
      <c r="O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3016.51</v>
      </c>
      <c r="P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3016.1400000000003</v>
      </c>
      <c r="Q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3015.9700000000003</v>
      </c>
      <c r="R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3015.57</v>
      </c>
      <c r="S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3014.61</v>
      </c>
      <c r="T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3009.54</v>
      </c>
      <c r="U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3364.79</v>
      </c>
      <c r="V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3346.3900000000003</v>
      </c>
      <c r="W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3342.83</v>
      </c>
      <c r="X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3235.6800000000003</v>
      </c>
      <c r="Y368" s="105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РСО-А'!$M$6</f>
        <v>3277.13</v>
      </c>
      <c r="Z368" s="145"/>
    </row>
    <row r="369" spans="1:27" x14ac:dyDescent="0.2">
      <c r="A369" s="86">
        <f t="shared" si="9"/>
        <v>41932</v>
      </c>
      <c r="B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3007.55</v>
      </c>
      <c r="C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2994.6000000000004</v>
      </c>
      <c r="D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2995.33</v>
      </c>
      <c r="E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2991.4</v>
      </c>
      <c r="F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2991.77</v>
      </c>
      <c r="G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2994.58</v>
      </c>
      <c r="H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3014.4</v>
      </c>
      <c r="I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3003.88</v>
      </c>
      <c r="J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3017.32</v>
      </c>
      <c r="K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3016.92</v>
      </c>
      <c r="L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3016.91</v>
      </c>
      <c r="M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3018.11</v>
      </c>
      <c r="N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3045.94</v>
      </c>
      <c r="O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3046.3500000000004</v>
      </c>
      <c r="P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3045.09</v>
      </c>
      <c r="Q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3043.4500000000003</v>
      </c>
      <c r="R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3054.05</v>
      </c>
      <c r="S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3075.76</v>
      </c>
      <c r="T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3099.86</v>
      </c>
      <c r="U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3203.94</v>
      </c>
      <c r="V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3213.29</v>
      </c>
      <c r="W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3258.87</v>
      </c>
      <c r="X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3328.28</v>
      </c>
      <c r="Y369" s="105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РСО-А'!$M$6</f>
        <v>3198.9700000000003</v>
      </c>
      <c r="Z369" s="145"/>
    </row>
    <row r="370" spans="1:27" x14ac:dyDescent="0.2">
      <c r="A370" s="86">
        <f t="shared" si="9"/>
        <v>41933</v>
      </c>
      <c r="B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3006.27</v>
      </c>
      <c r="C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2993.4100000000003</v>
      </c>
      <c r="D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3000.8100000000004</v>
      </c>
      <c r="E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3000.9300000000003</v>
      </c>
      <c r="F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3000.94</v>
      </c>
      <c r="G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3001.2700000000004</v>
      </c>
      <c r="H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2996.1800000000003</v>
      </c>
      <c r="I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2999.79</v>
      </c>
      <c r="J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3014.03</v>
      </c>
      <c r="K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3013.31</v>
      </c>
      <c r="L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3013.91</v>
      </c>
      <c r="M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3015.5</v>
      </c>
      <c r="N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3014.34</v>
      </c>
      <c r="O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3014.44</v>
      </c>
      <c r="P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3014.2000000000003</v>
      </c>
      <c r="Q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3014.29</v>
      </c>
      <c r="R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3013.88</v>
      </c>
      <c r="S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3012.52</v>
      </c>
      <c r="T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3110.62</v>
      </c>
      <c r="U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3154.26</v>
      </c>
      <c r="V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3162.48</v>
      </c>
      <c r="W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3206.86</v>
      </c>
      <c r="X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3259.63</v>
      </c>
      <c r="Y370" s="105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РСО-А'!$M$6</f>
        <v>3136.9</v>
      </c>
      <c r="Z370" s="145"/>
    </row>
    <row r="371" spans="1:27" x14ac:dyDescent="0.2">
      <c r="A371" s="86">
        <f t="shared" si="9"/>
        <v>41934</v>
      </c>
      <c r="B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3004.3</v>
      </c>
      <c r="C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2986.66</v>
      </c>
      <c r="D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2993.76</v>
      </c>
      <c r="E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3001.21</v>
      </c>
      <c r="F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3001.38</v>
      </c>
      <c r="G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2990.73</v>
      </c>
      <c r="H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2996.1200000000003</v>
      </c>
      <c r="I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2992.83</v>
      </c>
      <c r="J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3013.08</v>
      </c>
      <c r="K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3014.3500000000004</v>
      </c>
      <c r="L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3014.86</v>
      </c>
      <c r="M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3015.33</v>
      </c>
      <c r="N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3015.28</v>
      </c>
      <c r="O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3013.94</v>
      </c>
      <c r="P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3013.33</v>
      </c>
      <c r="Q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3013.3</v>
      </c>
      <c r="R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3013.4900000000002</v>
      </c>
      <c r="S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3012.32</v>
      </c>
      <c r="T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3006.54</v>
      </c>
      <c r="U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3084.61</v>
      </c>
      <c r="V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3096.07</v>
      </c>
      <c r="W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3179.5600000000004</v>
      </c>
      <c r="X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3249.4700000000003</v>
      </c>
      <c r="Y371" s="105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РСО-А'!$M$6</f>
        <v>3135.04</v>
      </c>
      <c r="Z371" s="145"/>
    </row>
    <row r="372" spans="1:27" x14ac:dyDescent="0.2">
      <c r="A372" s="86">
        <f t="shared" si="9"/>
        <v>41935</v>
      </c>
      <c r="B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3004.9300000000003</v>
      </c>
      <c r="C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2997.9</v>
      </c>
      <c r="D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2996.29</v>
      </c>
      <c r="E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2993.9300000000003</v>
      </c>
      <c r="F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2993.88</v>
      </c>
      <c r="G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2996.23</v>
      </c>
      <c r="H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2996.2400000000002</v>
      </c>
      <c r="I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3017.9100000000003</v>
      </c>
      <c r="J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3011.8500000000004</v>
      </c>
      <c r="K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3013.83</v>
      </c>
      <c r="L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3015.28</v>
      </c>
      <c r="M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3014.8900000000003</v>
      </c>
      <c r="N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3013.09</v>
      </c>
      <c r="O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3013.5</v>
      </c>
      <c r="P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3013.33</v>
      </c>
      <c r="Q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3013.4900000000002</v>
      </c>
      <c r="R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3013.42</v>
      </c>
      <c r="S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3011.7400000000002</v>
      </c>
      <c r="T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3085.65</v>
      </c>
      <c r="U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3190.4</v>
      </c>
      <c r="V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3204.65</v>
      </c>
      <c r="W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3245.44</v>
      </c>
      <c r="X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3309.9700000000003</v>
      </c>
      <c r="Y372" s="105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РСО-А'!$M$6</f>
        <v>3186.88</v>
      </c>
      <c r="Z372" s="145"/>
    </row>
    <row r="373" spans="1:27" x14ac:dyDescent="0.2">
      <c r="A373" s="86">
        <f t="shared" si="9"/>
        <v>41936</v>
      </c>
      <c r="B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3011.94</v>
      </c>
      <c r="C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3011.79</v>
      </c>
      <c r="D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3000.86</v>
      </c>
      <c r="E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3000.9900000000002</v>
      </c>
      <c r="F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3001.01</v>
      </c>
      <c r="G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2994.8900000000003</v>
      </c>
      <c r="H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2996.82</v>
      </c>
      <c r="I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3019.62</v>
      </c>
      <c r="J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3014.48</v>
      </c>
      <c r="K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3015.44</v>
      </c>
      <c r="L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3069.71</v>
      </c>
      <c r="M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3056.3</v>
      </c>
      <c r="N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3087.59</v>
      </c>
      <c r="O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3014.46</v>
      </c>
      <c r="P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3013.9</v>
      </c>
      <c r="Q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3014.28</v>
      </c>
      <c r="R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3013.7200000000003</v>
      </c>
      <c r="S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3012.17</v>
      </c>
      <c r="T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3089.3</v>
      </c>
      <c r="U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3227.21</v>
      </c>
      <c r="V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3220.4100000000003</v>
      </c>
      <c r="W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3262.25</v>
      </c>
      <c r="X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3327.4100000000003</v>
      </c>
      <c r="Y373" s="105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РСО-А'!$M$6</f>
        <v>3221.98</v>
      </c>
      <c r="Z373" s="145"/>
    </row>
    <row r="374" spans="1:27" x14ac:dyDescent="0.2">
      <c r="A374" s="86">
        <f t="shared" si="9"/>
        <v>41937</v>
      </c>
      <c r="B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3038.2700000000004</v>
      </c>
      <c r="C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3000.1800000000003</v>
      </c>
      <c r="D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3006.59</v>
      </c>
      <c r="E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3006.6400000000003</v>
      </c>
      <c r="F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3007.1600000000003</v>
      </c>
      <c r="G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2997.1000000000004</v>
      </c>
      <c r="H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2992.38</v>
      </c>
      <c r="I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2994.46</v>
      </c>
      <c r="J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3017.6400000000003</v>
      </c>
      <c r="K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3018.42</v>
      </c>
      <c r="L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3017.4900000000002</v>
      </c>
      <c r="M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3008.42</v>
      </c>
      <c r="N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3008.6800000000003</v>
      </c>
      <c r="O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3007.55</v>
      </c>
      <c r="P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3008.11</v>
      </c>
      <c r="Q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3007.37</v>
      </c>
      <c r="R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3005.9500000000003</v>
      </c>
      <c r="S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3006.6800000000003</v>
      </c>
      <c r="T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3232.04</v>
      </c>
      <c r="U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3283.4900000000002</v>
      </c>
      <c r="V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3264.54</v>
      </c>
      <c r="W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3235.4700000000003</v>
      </c>
      <c r="X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3168.53</v>
      </c>
      <c r="Y374" s="105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РСО-А'!$M$6</f>
        <v>3282.26</v>
      </c>
      <c r="Z374" s="145"/>
    </row>
    <row r="375" spans="1:27" x14ac:dyDescent="0.2">
      <c r="A375" s="86">
        <f t="shared" si="9"/>
        <v>41938</v>
      </c>
      <c r="B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3064.77</v>
      </c>
      <c r="C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3005.52</v>
      </c>
      <c r="D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2999.8900000000003</v>
      </c>
      <c r="E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3008.19</v>
      </c>
      <c r="F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3017.08</v>
      </c>
      <c r="G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3017.76</v>
      </c>
      <c r="H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3009.33</v>
      </c>
      <c r="I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2993.4500000000003</v>
      </c>
      <c r="J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3097.9300000000003</v>
      </c>
      <c r="K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3033.1000000000004</v>
      </c>
      <c r="L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3002.9</v>
      </c>
      <c r="M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2995.51</v>
      </c>
      <c r="N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2987.3700000000003</v>
      </c>
      <c r="O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2987.26</v>
      </c>
      <c r="P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2991.36</v>
      </c>
      <c r="Q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2994.9300000000003</v>
      </c>
      <c r="R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3000.1000000000004</v>
      </c>
      <c r="S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3111.3100000000004</v>
      </c>
      <c r="T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3245.1600000000003</v>
      </c>
      <c r="U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3298.01</v>
      </c>
      <c r="V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3283.9900000000002</v>
      </c>
      <c r="W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3240.61</v>
      </c>
      <c r="X375" s="105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РСО-А'!$M$6</f>
        <v>3164.56</v>
      </c>
      <c r="Y375" s="105">
        <v>3274.32</v>
      </c>
      <c r="Z375" s="133">
        <v>4110.33</v>
      </c>
      <c r="AA375" s="149"/>
    </row>
    <row r="376" spans="1:27" x14ac:dyDescent="0.2">
      <c r="A376" s="86">
        <f t="shared" si="9"/>
        <v>41939</v>
      </c>
      <c r="B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3046.75</v>
      </c>
      <c r="C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3004.02</v>
      </c>
      <c r="D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2990.5</v>
      </c>
      <c r="E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3001.38</v>
      </c>
      <c r="F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3001.6400000000003</v>
      </c>
      <c r="G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2991.88</v>
      </c>
      <c r="H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3039.2400000000002</v>
      </c>
      <c r="I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2987.29</v>
      </c>
      <c r="J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2988.65</v>
      </c>
      <c r="K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3057.07</v>
      </c>
      <c r="L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3090.62</v>
      </c>
      <c r="M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3075.3500000000004</v>
      </c>
      <c r="N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3158.84</v>
      </c>
      <c r="O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3139.6800000000003</v>
      </c>
      <c r="P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3121.61</v>
      </c>
      <c r="Q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3112.9300000000003</v>
      </c>
      <c r="R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3106.42</v>
      </c>
      <c r="S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3110.88</v>
      </c>
      <c r="T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3163.32</v>
      </c>
      <c r="U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3242.6800000000003</v>
      </c>
      <c r="V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3221.21</v>
      </c>
      <c r="W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3247.4900000000002</v>
      </c>
      <c r="X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3286.55</v>
      </c>
      <c r="Y376" s="105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РСО-А'!$M$6</f>
        <v>3200.01</v>
      </c>
      <c r="Z376" s="145"/>
      <c r="AA376" s="149"/>
    </row>
    <row r="377" spans="1:27" x14ac:dyDescent="0.2">
      <c r="A377" s="86">
        <f t="shared" si="9"/>
        <v>41940</v>
      </c>
      <c r="B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3050.7000000000003</v>
      </c>
      <c r="C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3003.5</v>
      </c>
      <c r="D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2991.28</v>
      </c>
      <c r="E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3002.57</v>
      </c>
      <c r="F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3002.8</v>
      </c>
      <c r="G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2995.5600000000004</v>
      </c>
      <c r="H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3014.4100000000003</v>
      </c>
      <c r="I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2991.3100000000004</v>
      </c>
      <c r="J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2992.46</v>
      </c>
      <c r="K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3048.57</v>
      </c>
      <c r="L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3082.77</v>
      </c>
      <c r="M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3070.46</v>
      </c>
      <c r="N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3155.36</v>
      </c>
      <c r="O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3142.23</v>
      </c>
      <c r="P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3121.87</v>
      </c>
      <c r="Q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3109.9700000000003</v>
      </c>
      <c r="R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3106.79</v>
      </c>
      <c r="S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3130.61</v>
      </c>
      <c r="T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3170.12</v>
      </c>
      <c r="U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3246.79</v>
      </c>
      <c r="V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3221.06</v>
      </c>
      <c r="W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3253.15</v>
      </c>
      <c r="X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3319.0600000000004</v>
      </c>
      <c r="Y377" s="105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РСО-А'!$M$6</f>
        <v>3204.54</v>
      </c>
      <c r="Z377" s="145"/>
      <c r="AA377" s="149"/>
    </row>
    <row r="378" spans="1:27" x14ac:dyDescent="0.2">
      <c r="A378" s="86">
        <f t="shared" si="9"/>
        <v>41941</v>
      </c>
      <c r="B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3081.13</v>
      </c>
      <c r="C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3010.94</v>
      </c>
      <c r="D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3010.8100000000004</v>
      </c>
      <c r="E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3008.78</v>
      </c>
      <c r="F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2997.96</v>
      </c>
      <c r="G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2999.73</v>
      </c>
      <c r="H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3038.9</v>
      </c>
      <c r="I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3004.86</v>
      </c>
      <c r="J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3010.8500000000004</v>
      </c>
      <c r="K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3053.02</v>
      </c>
      <c r="L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3109.9700000000003</v>
      </c>
      <c r="M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3111.78</v>
      </c>
      <c r="N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3200.9300000000003</v>
      </c>
      <c r="O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3159.2400000000002</v>
      </c>
      <c r="P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3157.7000000000003</v>
      </c>
      <c r="Q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3146.04</v>
      </c>
      <c r="R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3205.7400000000002</v>
      </c>
      <c r="S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3292.4700000000003</v>
      </c>
      <c r="T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3292.76</v>
      </c>
      <c r="U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3276.03</v>
      </c>
      <c r="V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3257.8</v>
      </c>
      <c r="W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3270.6600000000003</v>
      </c>
      <c r="X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3329.3</v>
      </c>
      <c r="Y378" s="105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РСО-А'!$M$6</f>
        <v>3223.3</v>
      </c>
      <c r="Z378" s="145"/>
    </row>
    <row r="379" spans="1:27" x14ac:dyDescent="0.2">
      <c r="A379" s="86">
        <f t="shared" si="9"/>
        <v>41942</v>
      </c>
      <c r="B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3124.21</v>
      </c>
      <c r="C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3080.21</v>
      </c>
      <c r="D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3078.41</v>
      </c>
      <c r="E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3051.19</v>
      </c>
      <c r="F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3051.5600000000004</v>
      </c>
      <c r="G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3026.04</v>
      </c>
      <c r="H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3140.52</v>
      </c>
      <c r="I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3141.1600000000003</v>
      </c>
      <c r="J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3048.79</v>
      </c>
      <c r="K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3231.13</v>
      </c>
      <c r="L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3230.3</v>
      </c>
      <c r="M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3229.9300000000003</v>
      </c>
      <c r="N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3336.8</v>
      </c>
      <c r="O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3295.3</v>
      </c>
      <c r="P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3252.2400000000002</v>
      </c>
      <c r="Q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3250.62</v>
      </c>
      <c r="R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3290.48</v>
      </c>
      <c r="S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3342.34</v>
      </c>
      <c r="T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3365.2200000000003</v>
      </c>
      <c r="U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3383.2799999999997</v>
      </c>
      <c r="V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3345.48</v>
      </c>
      <c r="W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3338.95</v>
      </c>
      <c r="X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3377.38</v>
      </c>
      <c r="Y379" s="105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РСО-А'!$M$6</f>
        <v>3273.26</v>
      </c>
      <c r="Z379" s="145"/>
    </row>
    <row r="380" spans="1:27" x14ac:dyDescent="0.2">
      <c r="A380" s="86">
        <f t="shared" si="9"/>
        <v>41943</v>
      </c>
      <c r="B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3085.71</v>
      </c>
      <c r="C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3030.69</v>
      </c>
      <c r="D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3010.2000000000003</v>
      </c>
      <c r="E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3003.9300000000003</v>
      </c>
      <c r="F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3006.94</v>
      </c>
      <c r="G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3021.0600000000004</v>
      </c>
      <c r="H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3060.1000000000004</v>
      </c>
      <c r="I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3052.33</v>
      </c>
      <c r="J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3045.42</v>
      </c>
      <c r="K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3155.21</v>
      </c>
      <c r="L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3196.98</v>
      </c>
      <c r="M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3205.76</v>
      </c>
      <c r="N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3258.25</v>
      </c>
      <c r="O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3253.1800000000003</v>
      </c>
      <c r="P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3260.8500000000004</v>
      </c>
      <c r="Q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3271.9900000000002</v>
      </c>
      <c r="R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3274.57</v>
      </c>
      <c r="S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3354.03</v>
      </c>
      <c r="T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3356.31</v>
      </c>
      <c r="U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3352.92</v>
      </c>
      <c r="V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3305.23</v>
      </c>
      <c r="W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3319.54</v>
      </c>
      <c r="X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3363.28</v>
      </c>
      <c r="Y380" s="105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РСО-А'!$M$6</f>
        <v>3340.05</v>
      </c>
      <c r="Z380" s="145"/>
    </row>
    <row r="381" spans="1:27" x14ac:dyDescent="0.2">
      <c r="A381" s="92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7" x14ac:dyDescent="0.25">
      <c r="A382" s="94" t="s">
        <v>158</v>
      </c>
    </row>
    <row r="383" spans="1:27" ht="12.75" customHeight="1" x14ac:dyDescent="0.2">
      <c r="A383" s="184" t="s">
        <v>49</v>
      </c>
      <c r="B383" s="172" t="s">
        <v>128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</row>
    <row r="384" spans="1:27" ht="12.75" customHeight="1" x14ac:dyDescent="0.2">
      <c r="A384" s="185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</row>
    <row r="385" spans="1:26" ht="12.75" x14ac:dyDescent="0.2">
      <c r="A385" s="185"/>
      <c r="B385" s="187" t="s">
        <v>129</v>
      </c>
      <c r="C385" s="173" t="s">
        <v>130</v>
      </c>
      <c r="D385" s="173" t="s">
        <v>131</v>
      </c>
      <c r="E385" s="173" t="s">
        <v>132</v>
      </c>
      <c r="F385" s="173" t="s">
        <v>133</v>
      </c>
      <c r="G385" s="173" t="s">
        <v>134</v>
      </c>
      <c r="H385" s="173" t="s">
        <v>135</v>
      </c>
      <c r="I385" s="173" t="s">
        <v>136</v>
      </c>
      <c r="J385" s="173" t="s">
        <v>137</v>
      </c>
      <c r="K385" s="173" t="s">
        <v>138</v>
      </c>
      <c r="L385" s="173" t="s">
        <v>139</v>
      </c>
      <c r="M385" s="173" t="s">
        <v>140</v>
      </c>
      <c r="N385" s="189" t="s">
        <v>141</v>
      </c>
      <c r="O385" s="173" t="s">
        <v>142</v>
      </c>
      <c r="P385" s="173" t="s">
        <v>143</v>
      </c>
      <c r="Q385" s="173" t="s">
        <v>144</v>
      </c>
      <c r="R385" s="173" t="s">
        <v>145</v>
      </c>
      <c r="S385" s="173" t="s">
        <v>146</v>
      </c>
      <c r="T385" s="173" t="s">
        <v>147</v>
      </c>
      <c r="U385" s="173" t="s">
        <v>148</v>
      </c>
      <c r="V385" s="173" t="s">
        <v>149</v>
      </c>
      <c r="W385" s="173" t="s">
        <v>150</v>
      </c>
      <c r="X385" s="173" t="s">
        <v>151</v>
      </c>
      <c r="Y385" s="173" t="s">
        <v>152</v>
      </c>
      <c r="Z385" s="173" t="s">
        <v>152</v>
      </c>
    </row>
    <row r="386" spans="1:26" ht="12.75" x14ac:dyDescent="0.2">
      <c r="A386" s="186"/>
      <c r="B386" s="188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74"/>
      <c r="N386" s="190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</row>
    <row r="387" spans="1:26" x14ac:dyDescent="0.2">
      <c r="A387" s="86">
        <f>A350</f>
        <v>41913</v>
      </c>
      <c r="B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2969.96</v>
      </c>
      <c r="C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2964.11</v>
      </c>
      <c r="D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2985.9300000000003</v>
      </c>
      <c r="E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2997.4900000000002</v>
      </c>
      <c r="F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3001.48</v>
      </c>
      <c r="G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2982.57</v>
      </c>
      <c r="H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2958.78</v>
      </c>
      <c r="I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2977.27</v>
      </c>
      <c r="J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2980.65</v>
      </c>
      <c r="K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2978.62</v>
      </c>
      <c r="L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2978.44</v>
      </c>
      <c r="M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2978.4500000000003</v>
      </c>
      <c r="N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2971.09</v>
      </c>
      <c r="O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2972.4500000000003</v>
      </c>
      <c r="P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2972.9</v>
      </c>
      <c r="Q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2971.54</v>
      </c>
      <c r="R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2971.07</v>
      </c>
      <c r="S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2967.87</v>
      </c>
      <c r="T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2970.3500000000004</v>
      </c>
      <c r="U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3006.4900000000002</v>
      </c>
      <c r="V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3021.09</v>
      </c>
      <c r="W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3077.69</v>
      </c>
      <c r="X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3130.73</v>
      </c>
      <c r="Y387" s="105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РСО-А'!$M$6</f>
        <v>3027.19</v>
      </c>
      <c r="Z387" s="145"/>
    </row>
    <row r="388" spans="1:26" x14ac:dyDescent="0.2">
      <c r="A388" s="86">
        <f t="shared" ref="A388:A417" si="10">A351</f>
        <v>41914</v>
      </c>
      <c r="B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2969.2200000000003</v>
      </c>
      <c r="C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2957.9300000000003</v>
      </c>
      <c r="D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2964.3</v>
      </c>
      <c r="E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2971.3</v>
      </c>
      <c r="F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2960.86</v>
      </c>
      <c r="G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2951.33</v>
      </c>
      <c r="H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2962.8900000000003</v>
      </c>
      <c r="I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2977.15</v>
      </c>
      <c r="J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2980.38</v>
      </c>
      <c r="K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2981.17</v>
      </c>
      <c r="L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2982.8900000000003</v>
      </c>
      <c r="M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2981.7000000000003</v>
      </c>
      <c r="N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2973.8900000000003</v>
      </c>
      <c r="O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2974.03</v>
      </c>
      <c r="P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2974.0600000000004</v>
      </c>
      <c r="Q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2974.01</v>
      </c>
      <c r="R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2956.77</v>
      </c>
      <c r="S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2963.67</v>
      </c>
      <c r="T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2993.1000000000004</v>
      </c>
      <c r="U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3002.48</v>
      </c>
      <c r="V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3035.5</v>
      </c>
      <c r="W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3121.55</v>
      </c>
      <c r="X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3175.17</v>
      </c>
      <c r="Y388" s="105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РСО-А'!$M$6</f>
        <v>3064.27</v>
      </c>
      <c r="Z388" s="145"/>
    </row>
    <row r="389" spans="1:26" x14ac:dyDescent="0.2">
      <c r="A389" s="86">
        <f t="shared" si="10"/>
        <v>41915</v>
      </c>
      <c r="B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2969.5200000000004</v>
      </c>
      <c r="C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2957.92</v>
      </c>
      <c r="D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2971.1800000000003</v>
      </c>
      <c r="E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2982.08</v>
      </c>
      <c r="F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2978.5200000000004</v>
      </c>
      <c r="G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2971.34</v>
      </c>
      <c r="H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2969.01</v>
      </c>
      <c r="I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2980.54</v>
      </c>
      <c r="J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2992.08</v>
      </c>
      <c r="K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2980.57</v>
      </c>
      <c r="L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2981.04</v>
      </c>
      <c r="M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2979.11</v>
      </c>
      <c r="N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2972.8500000000004</v>
      </c>
      <c r="O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2973</v>
      </c>
      <c r="P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2973.05</v>
      </c>
      <c r="Q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2973.11</v>
      </c>
      <c r="R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2956.6400000000003</v>
      </c>
      <c r="S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2963.33</v>
      </c>
      <c r="T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2993.46</v>
      </c>
      <c r="U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2977.78</v>
      </c>
      <c r="V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3048.08</v>
      </c>
      <c r="W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3106.7200000000003</v>
      </c>
      <c r="X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3160.58</v>
      </c>
      <c r="Y389" s="105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РСО-А'!$M$6</f>
        <v>3041.17</v>
      </c>
      <c r="Z389" s="145"/>
    </row>
    <row r="390" spans="1:26" x14ac:dyDescent="0.2">
      <c r="A390" s="86">
        <f t="shared" si="10"/>
        <v>41916</v>
      </c>
      <c r="B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3000.13</v>
      </c>
      <c r="C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2958.51</v>
      </c>
      <c r="D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2954.67</v>
      </c>
      <c r="E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2951.08</v>
      </c>
      <c r="F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2958.7000000000003</v>
      </c>
      <c r="G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2957.9500000000003</v>
      </c>
      <c r="H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2957.29</v>
      </c>
      <c r="I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2957.53</v>
      </c>
      <c r="J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2987.82</v>
      </c>
      <c r="K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2976.6400000000003</v>
      </c>
      <c r="L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2980.21</v>
      </c>
      <c r="M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2979.09</v>
      </c>
      <c r="N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2972.75</v>
      </c>
      <c r="O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2960.12</v>
      </c>
      <c r="P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2958.05</v>
      </c>
      <c r="Q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2965.42</v>
      </c>
      <c r="R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2969.31</v>
      </c>
      <c r="S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2955.9900000000002</v>
      </c>
      <c r="T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2965.03</v>
      </c>
      <c r="U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3074.2000000000003</v>
      </c>
      <c r="V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3113.76</v>
      </c>
      <c r="W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3066.44</v>
      </c>
      <c r="X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2976.82</v>
      </c>
      <c r="Y390" s="105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РСО-А'!$M$6</f>
        <v>3132.5600000000004</v>
      </c>
      <c r="Z390" s="145"/>
    </row>
    <row r="391" spans="1:26" x14ac:dyDescent="0.2">
      <c r="A391" s="86">
        <f t="shared" si="10"/>
        <v>41917</v>
      </c>
      <c r="B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2996.21</v>
      </c>
      <c r="C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2958.38</v>
      </c>
      <c r="D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2954.67</v>
      </c>
      <c r="E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2951.1000000000004</v>
      </c>
      <c r="F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2958.92</v>
      </c>
      <c r="G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2956.8500000000004</v>
      </c>
      <c r="H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2957.07</v>
      </c>
      <c r="I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2956.53</v>
      </c>
      <c r="J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2986.59</v>
      </c>
      <c r="K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2971.2</v>
      </c>
      <c r="L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2973.9500000000003</v>
      </c>
      <c r="M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2974.71</v>
      </c>
      <c r="N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2969.77</v>
      </c>
      <c r="O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2957.06</v>
      </c>
      <c r="P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2958.44</v>
      </c>
      <c r="Q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2966.67</v>
      </c>
      <c r="R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2970.73</v>
      </c>
      <c r="S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2956.6800000000003</v>
      </c>
      <c r="T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2964</v>
      </c>
      <c r="U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3073.0600000000004</v>
      </c>
      <c r="V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3112.11</v>
      </c>
      <c r="W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3073.8700000000003</v>
      </c>
      <c r="X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2978.92</v>
      </c>
      <c r="Y391" s="105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РСО-А'!$M$6</f>
        <v>3110.8500000000004</v>
      </c>
      <c r="Z391" s="145"/>
    </row>
    <row r="392" spans="1:26" x14ac:dyDescent="0.2">
      <c r="A392" s="86">
        <f t="shared" si="10"/>
        <v>41918</v>
      </c>
      <c r="B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2963.34</v>
      </c>
      <c r="C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2957.63</v>
      </c>
      <c r="D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2978.69</v>
      </c>
      <c r="E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2985.9700000000003</v>
      </c>
      <c r="F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2989.78</v>
      </c>
      <c r="G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2984.29</v>
      </c>
      <c r="H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2962.61</v>
      </c>
      <c r="I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2967</v>
      </c>
      <c r="J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2978.0600000000004</v>
      </c>
      <c r="K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2979.12</v>
      </c>
      <c r="L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2980.2</v>
      </c>
      <c r="M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2972.05</v>
      </c>
      <c r="N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3031.19</v>
      </c>
      <c r="O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3005.6200000000003</v>
      </c>
      <c r="P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2972.78</v>
      </c>
      <c r="Q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2972.34</v>
      </c>
      <c r="R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2972.5600000000004</v>
      </c>
      <c r="S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2972.78</v>
      </c>
      <c r="T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2971.55</v>
      </c>
      <c r="U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3109.98</v>
      </c>
      <c r="V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3139.19</v>
      </c>
      <c r="W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3173.94</v>
      </c>
      <c r="X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3198.34</v>
      </c>
      <c r="Y392" s="105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РСО-А'!$M$6</f>
        <v>3069.76</v>
      </c>
      <c r="Z392" s="145"/>
    </row>
    <row r="393" spans="1:26" x14ac:dyDescent="0.2">
      <c r="A393" s="86">
        <f t="shared" si="10"/>
        <v>41919</v>
      </c>
      <c r="B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2961.1800000000003</v>
      </c>
      <c r="C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2957.65</v>
      </c>
      <c r="D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2978.8100000000004</v>
      </c>
      <c r="E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2986.17</v>
      </c>
      <c r="F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2989.9500000000003</v>
      </c>
      <c r="G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2984</v>
      </c>
      <c r="H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2961.3</v>
      </c>
      <c r="I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2968.08</v>
      </c>
      <c r="J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2974.94</v>
      </c>
      <c r="K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2975.4900000000002</v>
      </c>
      <c r="L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2975.8900000000003</v>
      </c>
      <c r="M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2969.32</v>
      </c>
      <c r="N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3025.12</v>
      </c>
      <c r="O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3001.2400000000002</v>
      </c>
      <c r="P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2969.92</v>
      </c>
      <c r="Q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2969.4700000000003</v>
      </c>
      <c r="R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2969.29</v>
      </c>
      <c r="S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2966.4700000000003</v>
      </c>
      <c r="T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2967.02</v>
      </c>
      <c r="U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3086.51</v>
      </c>
      <c r="V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3102.44</v>
      </c>
      <c r="W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3143.71</v>
      </c>
      <c r="X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3187.69</v>
      </c>
      <c r="Y393" s="105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РСО-А'!$M$6</f>
        <v>3068.34</v>
      </c>
      <c r="Z393" s="145"/>
    </row>
    <row r="394" spans="1:26" x14ac:dyDescent="0.2">
      <c r="A394" s="86">
        <f t="shared" si="10"/>
        <v>41920</v>
      </c>
      <c r="B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2961.84</v>
      </c>
      <c r="C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2957.8</v>
      </c>
      <c r="D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2971.69</v>
      </c>
      <c r="E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2978.86</v>
      </c>
      <c r="F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2978.92</v>
      </c>
      <c r="G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2980.0600000000004</v>
      </c>
      <c r="H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2961.1000000000004</v>
      </c>
      <c r="I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2962.67</v>
      </c>
      <c r="J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2974.84</v>
      </c>
      <c r="K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2975.57</v>
      </c>
      <c r="L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2976.04</v>
      </c>
      <c r="M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2975.98</v>
      </c>
      <c r="N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3048.54</v>
      </c>
      <c r="O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3048.9500000000003</v>
      </c>
      <c r="P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3060.3500000000004</v>
      </c>
      <c r="Q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3059.5</v>
      </c>
      <c r="R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3072.83</v>
      </c>
      <c r="S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3077.61</v>
      </c>
      <c r="T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3062.11</v>
      </c>
      <c r="U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3146.1000000000004</v>
      </c>
      <c r="V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3134.96</v>
      </c>
      <c r="W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3176.23</v>
      </c>
      <c r="X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3215.5600000000004</v>
      </c>
      <c r="Y394" s="105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РСО-А'!$M$6</f>
        <v>3089</v>
      </c>
      <c r="Z394" s="145"/>
    </row>
    <row r="395" spans="1:26" x14ac:dyDescent="0.2">
      <c r="A395" s="86">
        <f t="shared" si="10"/>
        <v>41921</v>
      </c>
      <c r="B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2961.69</v>
      </c>
      <c r="C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2956.48</v>
      </c>
      <c r="D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2953.69</v>
      </c>
      <c r="E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2953.5</v>
      </c>
      <c r="F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2951</v>
      </c>
      <c r="G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2956.16</v>
      </c>
      <c r="H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2962</v>
      </c>
      <c r="I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2962.26</v>
      </c>
      <c r="J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2975.4</v>
      </c>
      <c r="K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3008.73</v>
      </c>
      <c r="L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3070.59</v>
      </c>
      <c r="M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3059.42</v>
      </c>
      <c r="N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3114.88</v>
      </c>
      <c r="O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3109.32</v>
      </c>
      <c r="P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3125.65</v>
      </c>
      <c r="Q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3121.29</v>
      </c>
      <c r="R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3119.4900000000002</v>
      </c>
      <c r="S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3094.66</v>
      </c>
      <c r="T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3054.01</v>
      </c>
      <c r="U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3152.62</v>
      </c>
      <c r="V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3158.88</v>
      </c>
      <c r="W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3201.04</v>
      </c>
      <c r="X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3244.91</v>
      </c>
      <c r="Y395" s="105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РСО-А'!$M$6</f>
        <v>3114.92</v>
      </c>
      <c r="Z395" s="145"/>
    </row>
    <row r="396" spans="1:26" x14ac:dyDescent="0.2">
      <c r="A396" s="86">
        <f t="shared" si="10"/>
        <v>41922</v>
      </c>
      <c r="B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2968.05</v>
      </c>
      <c r="C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2957.6400000000003</v>
      </c>
      <c r="D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2954.3700000000003</v>
      </c>
      <c r="E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2954.87</v>
      </c>
      <c r="F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2951.05</v>
      </c>
      <c r="G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2957.91</v>
      </c>
      <c r="H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2963.78</v>
      </c>
      <c r="I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2963.4900000000002</v>
      </c>
      <c r="J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2976.1800000000003</v>
      </c>
      <c r="K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2975.9500000000003</v>
      </c>
      <c r="L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2976.42</v>
      </c>
      <c r="M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2977.1800000000003</v>
      </c>
      <c r="N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3082.09</v>
      </c>
      <c r="O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3081.8500000000004</v>
      </c>
      <c r="P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3082.21</v>
      </c>
      <c r="Q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3082.17</v>
      </c>
      <c r="R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3086.3500000000004</v>
      </c>
      <c r="S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3098.1000000000004</v>
      </c>
      <c r="T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3061.6400000000003</v>
      </c>
      <c r="U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3154.08</v>
      </c>
      <c r="V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3142.26</v>
      </c>
      <c r="W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3225.88</v>
      </c>
      <c r="X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3262.75</v>
      </c>
      <c r="Y396" s="105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РСО-А'!$M$6</f>
        <v>3148.2000000000003</v>
      </c>
      <c r="Z396" s="145"/>
    </row>
    <row r="397" spans="1:26" x14ac:dyDescent="0.2">
      <c r="A397" s="86">
        <f t="shared" si="10"/>
        <v>41923</v>
      </c>
      <c r="B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3009.9300000000003</v>
      </c>
      <c r="C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2956.07</v>
      </c>
      <c r="D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2955.6800000000003</v>
      </c>
      <c r="E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2955.09</v>
      </c>
      <c r="F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2954.88</v>
      </c>
      <c r="G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2955.58</v>
      </c>
      <c r="H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2954.9500000000003</v>
      </c>
      <c r="I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2954.75</v>
      </c>
      <c r="J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2964.42</v>
      </c>
      <c r="K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2967.96</v>
      </c>
      <c r="L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2968.5200000000004</v>
      </c>
      <c r="M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2969.48</v>
      </c>
      <c r="N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2969.5600000000004</v>
      </c>
      <c r="O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2969.76</v>
      </c>
      <c r="P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2970.05</v>
      </c>
      <c r="Q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2969.55</v>
      </c>
      <c r="R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2968.9900000000002</v>
      </c>
      <c r="S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2966.51</v>
      </c>
      <c r="T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3089.21</v>
      </c>
      <c r="U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3241.3</v>
      </c>
      <c r="V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3216.01</v>
      </c>
      <c r="W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3191.2400000000002</v>
      </c>
      <c r="X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3095.4700000000003</v>
      </c>
      <c r="Y397" s="105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РСО-А'!$M$6</f>
        <v>3151.04</v>
      </c>
      <c r="Z397" s="145"/>
    </row>
    <row r="398" spans="1:26" x14ac:dyDescent="0.2">
      <c r="A398" s="86">
        <f t="shared" si="10"/>
        <v>41924</v>
      </c>
      <c r="B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3056.21</v>
      </c>
      <c r="C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2958.6400000000003</v>
      </c>
      <c r="D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2958.51</v>
      </c>
      <c r="E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2958.54</v>
      </c>
      <c r="F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2958.6400000000003</v>
      </c>
      <c r="G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2956.54</v>
      </c>
      <c r="H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2956.6000000000004</v>
      </c>
      <c r="I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2957.3700000000003</v>
      </c>
      <c r="J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2964.8900000000003</v>
      </c>
      <c r="K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2967.7400000000002</v>
      </c>
      <c r="L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2970.04</v>
      </c>
      <c r="M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2970.7200000000003</v>
      </c>
      <c r="N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2970.9300000000003</v>
      </c>
      <c r="O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2970.2400000000002</v>
      </c>
      <c r="P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2970.75</v>
      </c>
      <c r="Q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2970.57</v>
      </c>
      <c r="R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2971.23</v>
      </c>
      <c r="S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2971.6000000000004</v>
      </c>
      <c r="T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3067.4500000000003</v>
      </c>
      <c r="U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3224.3900000000003</v>
      </c>
      <c r="V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3210.92</v>
      </c>
      <c r="W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3177.9900000000002</v>
      </c>
      <c r="X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3080.78</v>
      </c>
      <c r="Y398" s="105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РСО-А'!$M$6</f>
        <v>3152.13</v>
      </c>
      <c r="Z398" s="145"/>
    </row>
    <row r="399" spans="1:26" x14ac:dyDescent="0.2">
      <c r="A399" s="86">
        <f t="shared" si="10"/>
        <v>41925</v>
      </c>
      <c r="B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2970.3900000000003</v>
      </c>
      <c r="C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2964.3700000000003</v>
      </c>
      <c r="D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2958.6000000000004</v>
      </c>
      <c r="E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2955.31</v>
      </c>
      <c r="F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2952.44</v>
      </c>
      <c r="G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2958.3</v>
      </c>
      <c r="H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2964.32</v>
      </c>
      <c r="I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2965.8</v>
      </c>
      <c r="J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2979.29</v>
      </c>
      <c r="K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2979.15</v>
      </c>
      <c r="L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2979.48</v>
      </c>
      <c r="M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2980.12</v>
      </c>
      <c r="N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3059.9100000000003</v>
      </c>
      <c r="O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3065.8900000000003</v>
      </c>
      <c r="P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3071.3</v>
      </c>
      <c r="Q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3079.36</v>
      </c>
      <c r="R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3081.07</v>
      </c>
      <c r="S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3092.21</v>
      </c>
      <c r="T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3077.4</v>
      </c>
      <c r="U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3172.57</v>
      </c>
      <c r="V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3185.5</v>
      </c>
      <c r="W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3206.73</v>
      </c>
      <c r="X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3247.13</v>
      </c>
      <c r="Y399" s="105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РСО-А'!$M$6</f>
        <v>3126.9100000000003</v>
      </c>
      <c r="Z399" s="145"/>
    </row>
    <row r="400" spans="1:26" x14ac:dyDescent="0.2">
      <c r="A400" s="86">
        <f t="shared" si="10"/>
        <v>41926</v>
      </c>
      <c r="B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2961.29</v>
      </c>
      <c r="C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2956.92</v>
      </c>
      <c r="D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2954.15</v>
      </c>
      <c r="E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2954.03</v>
      </c>
      <c r="F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2951.32</v>
      </c>
      <c r="G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2958.1400000000003</v>
      </c>
      <c r="H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2963.36</v>
      </c>
      <c r="I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2964.46</v>
      </c>
      <c r="J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2979.98</v>
      </c>
      <c r="K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2979.25</v>
      </c>
      <c r="L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2979.3500000000004</v>
      </c>
      <c r="M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2966.11</v>
      </c>
      <c r="N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2979.34</v>
      </c>
      <c r="O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2979.44</v>
      </c>
      <c r="P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2979.2400000000002</v>
      </c>
      <c r="Q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2977.5200000000004</v>
      </c>
      <c r="R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2977.4900000000002</v>
      </c>
      <c r="S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2976.3900000000003</v>
      </c>
      <c r="T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2991</v>
      </c>
      <c r="U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3153.02</v>
      </c>
      <c r="V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3175.2200000000003</v>
      </c>
      <c r="W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3214.9500000000003</v>
      </c>
      <c r="X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3250.98</v>
      </c>
      <c r="Y400" s="105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РСО-А'!$M$6</f>
        <v>3135.36</v>
      </c>
      <c r="Z400" s="145"/>
    </row>
    <row r="401" spans="1:27" x14ac:dyDescent="0.2">
      <c r="A401" s="86">
        <f t="shared" si="10"/>
        <v>41927</v>
      </c>
      <c r="B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2970.44</v>
      </c>
      <c r="C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2958.67</v>
      </c>
      <c r="D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2970.9900000000002</v>
      </c>
      <c r="E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2971.05</v>
      </c>
      <c r="F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2970.9700000000003</v>
      </c>
      <c r="G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2971</v>
      </c>
      <c r="H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2956.2000000000003</v>
      </c>
      <c r="I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2953.61</v>
      </c>
      <c r="J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2959.59</v>
      </c>
      <c r="K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2980.84</v>
      </c>
      <c r="L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2981.3</v>
      </c>
      <c r="M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2963.9500000000003</v>
      </c>
      <c r="N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2981.61</v>
      </c>
      <c r="O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2984.6600000000003</v>
      </c>
      <c r="P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2981.91</v>
      </c>
      <c r="Q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2982.05</v>
      </c>
      <c r="R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2981.9</v>
      </c>
      <c r="S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2980.04</v>
      </c>
      <c r="T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2981.7000000000003</v>
      </c>
      <c r="U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3087.8</v>
      </c>
      <c r="V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3100.77</v>
      </c>
      <c r="W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3164.7400000000002</v>
      </c>
      <c r="X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3220.69</v>
      </c>
      <c r="Y401" s="105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РСО-А'!$M$6</f>
        <v>3098.17</v>
      </c>
      <c r="Z401" s="145"/>
    </row>
    <row r="402" spans="1:27" x14ac:dyDescent="0.2">
      <c r="A402" s="86">
        <f t="shared" si="10"/>
        <v>41928</v>
      </c>
      <c r="B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2976.08</v>
      </c>
      <c r="C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2964.29</v>
      </c>
      <c r="D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2970.9300000000003</v>
      </c>
      <c r="E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2974.65</v>
      </c>
      <c r="F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2978.3500000000004</v>
      </c>
      <c r="G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2978.91</v>
      </c>
      <c r="H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2951.44</v>
      </c>
      <c r="I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2966.55</v>
      </c>
      <c r="J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2961.53</v>
      </c>
      <c r="K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2966.44</v>
      </c>
      <c r="L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2967.11</v>
      </c>
      <c r="M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2956.86</v>
      </c>
      <c r="N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2982.61</v>
      </c>
      <c r="O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2970.48</v>
      </c>
      <c r="P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2956.06</v>
      </c>
      <c r="Q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2952.29</v>
      </c>
      <c r="R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2955.62</v>
      </c>
      <c r="S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2968.58</v>
      </c>
      <c r="T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2977.83</v>
      </c>
      <c r="U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3111.36</v>
      </c>
      <c r="V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3098.61</v>
      </c>
      <c r="W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3147.51</v>
      </c>
      <c r="X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3198.7400000000002</v>
      </c>
      <c r="Y402" s="105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РСО-А'!$M$6</f>
        <v>3110.32</v>
      </c>
      <c r="Z402" s="145"/>
    </row>
    <row r="403" spans="1:27" x14ac:dyDescent="0.2">
      <c r="A403" s="86">
        <f t="shared" si="10"/>
        <v>41929</v>
      </c>
      <c r="B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2965.07</v>
      </c>
      <c r="C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2964.4100000000003</v>
      </c>
      <c r="D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2964.25</v>
      </c>
      <c r="E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2964.4</v>
      </c>
      <c r="F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2964.32</v>
      </c>
      <c r="G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2964.9500000000003</v>
      </c>
      <c r="H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2951.79</v>
      </c>
      <c r="I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2970.17</v>
      </c>
      <c r="J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2976.53</v>
      </c>
      <c r="K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2957.9300000000003</v>
      </c>
      <c r="L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2958.76</v>
      </c>
      <c r="M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2953.57</v>
      </c>
      <c r="N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2978.65</v>
      </c>
      <c r="O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2978.8500000000004</v>
      </c>
      <c r="P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2979.84</v>
      </c>
      <c r="Q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2978.88</v>
      </c>
      <c r="R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2978.73</v>
      </c>
      <c r="S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2976.84</v>
      </c>
      <c r="T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2977.82</v>
      </c>
      <c r="U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3072.57</v>
      </c>
      <c r="V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3087.66</v>
      </c>
      <c r="W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3129.4500000000003</v>
      </c>
      <c r="X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3202.59</v>
      </c>
      <c r="Y403" s="105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РСО-А'!$M$6</f>
        <v>3075.59</v>
      </c>
      <c r="Z403" s="145"/>
    </row>
    <row r="404" spans="1:27" x14ac:dyDescent="0.2">
      <c r="A404" s="86">
        <f t="shared" si="10"/>
        <v>41930</v>
      </c>
      <c r="B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3006.34</v>
      </c>
      <c r="C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2961.42</v>
      </c>
      <c r="D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2960.4100000000003</v>
      </c>
      <c r="E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2958.94</v>
      </c>
      <c r="F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2958.77</v>
      </c>
      <c r="G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2959.4700000000003</v>
      </c>
      <c r="H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2959.82</v>
      </c>
      <c r="I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2961.8500000000004</v>
      </c>
      <c r="J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2977.23</v>
      </c>
      <c r="K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2979.58</v>
      </c>
      <c r="L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2979.91</v>
      </c>
      <c r="M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2980.03</v>
      </c>
      <c r="N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2980.88</v>
      </c>
      <c r="O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2981.69</v>
      </c>
      <c r="P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2981.4900000000002</v>
      </c>
      <c r="Q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2981.62</v>
      </c>
      <c r="R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2980.94</v>
      </c>
      <c r="S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2979.36</v>
      </c>
      <c r="T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2973.58</v>
      </c>
      <c r="U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3124.28</v>
      </c>
      <c r="V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3121.9</v>
      </c>
      <c r="W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3094.0200000000004</v>
      </c>
      <c r="X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2987.6000000000004</v>
      </c>
      <c r="Y404" s="105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РСО-А'!$M$6</f>
        <v>3118.1800000000003</v>
      </c>
      <c r="Z404" s="145"/>
    </row>
    <row r="405" spans="1:27" x14ac:dyDescent="0.2">
      <c r="A405" s="86">
        <f t="shared" si="10"/>
        <v>41931</v>
      </c>
      <c r="B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3024.6400000000003</v>
      </c>
      <c r="C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2973.06</v>
      </c>
      <c r="D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2967.19</v>
      </c>
      <c r="E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2961.7000000000003</v>
      </c>
      <c r="F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2971.33</v>
      </c>
      <c r="G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2971.34</v>
      </c>
      <c r="H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2970.3900000000003</v>
      </c>
      <c r="I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2972.34</v>
      </c>
      <c r="J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2979.73</v>
      </c>
      <c r="K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2985.13</v>
      </c>
      <c r="L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2984.86</v>
      </c>
      <c r="M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2985.6600000000003</v>
      </c>
      <c r="N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2985.69</v>
      </c>
      <c r="O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2979.36</v>
      </c>
      <c r="P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2979.01</v>
      </c>
      <c r="Q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2978.8500000000004</v>
      </c>
      <c r="R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2978.4700000000003</v>
      </c>
      <c r="S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2977.57</v>
      </c>
      <c r="T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2972.77</v>
      </c>
      <c r="U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3308.44</v>
      </c>
      <c r="V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3291.0600000000004</v>
      </c>
      <c r="W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3287.7000000000003</v>
      </c>
      <c r="X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3186.4500000000003</v>
      </c>
      <c r="Y405" s="105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РСО-А'!$M$6</f>
        <v>3225.62</v>
      </c>
      <c r="Z405" s="145"/>
    </row>
    <row r="406" spans="1:27" x14ac:dyDescent="0.2">
      <c r="A406" s="86">
        <f t="shared" si="10"/>
        <v>41932</v>
      </c>
      <c r="B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2970.9</v>
      </c>
      <c r="C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2958.65</v>
      </c>
      <c r="D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2959.35</v>
      </c>
      <c r="E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2955.6400000000003</v>
      </c>
      <c r="F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2955.98</v>
      </c>
      <c r="G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2958.6400000000003</v>
      </c>
      <c r="H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2977.36</v>
      </c>
      <c r="I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2967.4300000000003</v>
      </c>
      <c r="J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2980.13</v>
      </c>
      <c r="K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2979.75</v>
      </c>
      <c r="L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2979.7400000000002</v>
      </c>
      <c r="M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2980.87</v>
      </c>
      <c r="N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3007.17</v>
      </c>
      <c r="O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3007.55</v>
      </c>
      <c r="P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3006.3700000000003</v>
      </c>
      <c r="Q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3004.8100000000004</v>
      </c>
      <c r="R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3014.83</v>
      </c>
      <c r="S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3035.34</v>
      </c>
      <c r="T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3058.12</v>
      </c>
      <c r="U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3156.46</v>
      </c>
      <c r="V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3165.3</v>
      </c>
      <c r="W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3208.36</v>
      </c>
      <c r="X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3273.9500000000003</v>
      </c>
      <c r="Y406" s="105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РСО-А'!$M$6</f>
        <v>3151.76</v>
      </c>
      <c r="Z406" s="145"/>
    </row>
    <row r="407" spans="1:27" x14ac:dyDescent="0.2">
      <c r="A407" s="86">
        <f t="shared" si="10"/>
        <v>41933</v>
      </c>
      <c r="B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2969.69</v>
      </c>
      <c r="C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2957.53</v>
      </c>
      <c r="D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2964.53</v>
      </c>
      <c r="E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2964.6400000000003</v>
      </c>
      <c r="F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2964.65</v>
      </c>
      <c r="G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2964.96</v>
      </c>
      <c r="H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2960.15</v>
      </c>
      <c r="I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2963.57</v>
      </c>
      <c r="J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2977.02</v>
      </c>
      <c r="K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2976.34</v>
      </c>
      <c r="L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2976.91</v>
      </c>
      <c r="M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2978.4</v>
      </c>
      <c r="N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2977.31</v>
      </c>
      <c r="O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2977.4100000000003</v>
      </c>
      <c r="P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2977.1800000000003</v>
      </c>
      <c r="Q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2977.26</v>
      </c>
      <c r="R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2976.87</v>
      </c>
      <c r="S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2975.59</v>
      </c>
      <c r="T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3068.29</v>
      </c>
      <c r="U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3109.52</v>
      </c>
      <c r="V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3117.29</v>
      </c>
      <c r="W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3159.2200000000003</v>
      </c>
      <c r="X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3209.08</v>
      </c>
      <c r="Y407" s="105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РСО-А'!$M$6</f>
        <v>3093.12</v>
      </c>
      <c r="Z407" s="145"/>
    </row>
    <row r="408" spans="1:27" x14ac:dyDescent="0.2">
      <c r="A408" s="86">
        <f t="shared" si="10"/>
        <v>41934</v>
      </c>
      <c r="B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2967.83</v>
      </c>
      <c r="C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2951.16</v>
      </c>
      <c r="D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2957.87</v>
      </c>
      <c r="E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2964.9</v>
      </c>
      <c r="F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2965.06</v>
      </c>
      <c r="G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2955</v>
      </c>
      <c r="H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2960.09</v>
      </c>
      <c r="I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2956.9900000000002</v>
      </c>
      <c r="J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2976.12</v>
      </c>
      <c r="K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2977.32</v>
      </c>
      <c r="L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2977.8</v>
      </c>
      <c r="M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2978.2400000000002</v>
      </c>
      <c r="N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2978.2</v>
      </c>
      <c r="O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2976.9300000000003</v>
      </c>
      <c r="P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2976.36</v>
      </c>
      <c r="Q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2976.32</v>
      </c>
      <c r="R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2976.51</v>
      </c>
      <c r="S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2975.4</v>
      </c>
      <c r="T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2969.94</v>
      </c>
      <c r="U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3043.71</v>
      </c>
      <c r="V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3054.53</v>
      </c>
      <c r="W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3133.4300000000003</v>
      </c>
      <c r="X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3199.4900000000002</v>
      </c>
      <c r="Y408" s="105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РСО-А'!$M$6</f>
        <v>3091.36</v>
      </c>
      <c r="Z408" s="145"/>
    </row>
    <row r="409" spans="1:27" x14ac:dyDescent="0.2">
      <c r="A409" s="86">
        <f t="shared" si="10"/>
        <v>41935</v>
      </c>
      <c r="B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2968.42</v>
      </c>
      <c r="C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2961.77</v>
      </c>
      <c r="D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2960.25</v>
      </c>
      <c r="E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2958.03</v>
      </c>
      <c r="F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2957.98</v>
      </c>
      <c r="G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2960.2000000000003</v>
      </c>
      <c r="H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2960.21</v>
      </c>
      <c r="I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2980.69</v>
      </c>
      <c r="J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2974.9500000000003</v>
      </c>
      <c r="K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2976.83</v>
      </c>
      <c r="L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2978.2</v>
      </c>
      <c r="M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2977.83</v>
      </c>
      <c r="N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2976.13</v>
      </c>
      <c r="O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2976.5200000000004</v>
      </c>
      <c r="P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2976.36</v>
      </c>
      <c r="Q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2976.51</v>
      </c>
      <c r="R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2976.44</v>
      </c>
      <c r="S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2974.8500000000004</v>
      </c>
      <c r="T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3044.69</v>
      </c>
      <c r="U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3143.66</v>
      </c>
      <c r="V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3157.13</v>
      </c>
      <c r="W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3195.67</v>
      </c>
      <c r="X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3256.6400000000003</v>
      </c>
      <c r="Y409" s="105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РСО-А'!$M$6</f>
        <v>3140.34</v>
      </c>
      <c r="Z409" s="145"/>
    </row>
    <row r="410" spans="1:27" x14ac:dyDescent="0.2">
      <c r="A410" s="86">
        <f t="shared" si="10"/>
        <v>41936</v>
      </c>
      <c r="B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2975.05</v>
      </c>
      <c r="C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2974.9</v>
      </c>
      <c r="D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2964.57</v>
      </c>
      <c r="E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2964.7000000000003</v>
      </c>
      <c r="F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2964.7200000000003</v>
      </c>
      <c r="G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2958.9300000000003</v>
      </c>
      <c r="H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2960.76</v>
      </c>
      <c r="I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2982.3</v>
      </c>
      <c r="J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2977.44</v>
      </c>
      <c r="K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2978.3500000000004</v>
      </c>
      <c r="L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3029.63</v>
      </c>
      <c r="M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3016.9500000000003</v>
      </c>
      <c r="N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3046.53</v>
      </c>
      <c r="O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2977.42</v>
      </c>
      <c r="P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2976.9</v>
      </c>
      <c r="Q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2977.25</v>
      </c>
      <c r="R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2976.7200000000003</v>
      </c>
      <c r="S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2975.26</v>
      </c>
      <c r="T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3048.1400000000003</v>
      </c>
      <c r="U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3178.44</v>
      </c>
      <c r="V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3172.03</v>
      </c>
      <c r="W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3211.5600000000004</v>
      </c>
      <c r="X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3273.13</v>
      </c>
      <c r="Y410" s="105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РСО-А'!$M$6</f>
        <v>3173.51</v>
      </c>
      <c r="Z410" s="145"/>
      <c r="AA410" s="87"/>
    </row>
    <row r="411" spans="1:27" x14ac:dyDescent="0.2">
      <c r="A411" s="86">
        <f t="shared" si="10"/>
        <v>41937</v>
      </c>
      <c r="B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2999.92</v>
      </c>
      <c r="C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2963.9300000000003</v>
      </c>
      <c r="D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2969.9900000000002</v>
      </c>
      <c r="E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2970.03</v>
      </c>
      <c r="F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2970.5200000000004</v>
      </c>
      <c r="G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2961.02</v>
      </c>
      <c r="H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2956.5600000000004</v>
      </c>
      <c r="I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2958.53</v>
      </c>
      <c r="J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2980.4300000000003</v>
      </c>
      <c r="K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2981.17</v>
      </c>
      <c r="L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2980.29</v>
      </c>
      <c r="M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2971.7200000000003</v>
      </c>
      <c r="N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2971.96</v>
      </c>
      <c r="O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2970.9</v>
      </c>
      <c r="P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2971.42</v>
      </c>
      <c r="Q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2970.73</v>
      </c>
      <c r="R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2969.38</v>
      </c>
      <c r="S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2970.08</v>
      </c>
      <c r="T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3183.01</v>
      </c>
      <c r="U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3231.63</v>
      </c>
      <c r="V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3213.7200000000003</v>
      </c>
      <c r="W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3186.26</v>
      </c>
      <c r="X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3123</v>
      </c>
      <c r="Y411" s="105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РСО-А'!$M$6</f>
        <v>3230.46</v>
      </c>
      <c r="Z411" s="145"/>
    </row>
    <row r="412" spans="1:27" x14ac:dyDescent="0.2">
      <c r="A412" s="86">
        <f t="shared" si="10"/>
        <v>41938</v>
      </c>
      <c r="B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3024.96</v>
      </c>
      <c r="C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2968.98</v>
      </c>
      <c r="D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2963.6600000000003</v>
      </c>
      <c r="E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2971.5</v>
      </c>
      <c r="F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2979.9</v>
      </c>
      <c r="G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2980.54</v>
      </c>
      <c r="H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2972.58</v>
      </c>
      <c r="I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2957.57</v>
      </c>
      <c r="J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3056.29</v>
      </c>
      <c r="K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2995.03</v>
      </c>
      <c r="L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2966.5</v>
      </c>
      <c r="M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2959.5200000000004</v>
      </c>
      <c r="N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2951.82</v>
      </c>
      <c r="O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2951.7200000000003</v>
      </c>
      <c r="P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2955.59</v>
      </c>
      <c r="Q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2958.9700000000003</v>
      </c>
      <c r="R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2963.8500000000004</v>
      </c>
      <c r="S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3068.94</v>
      </c>
      <c r="T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3195.4100000000003</v>
      </c>
      <c r="U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3245.3500000000004</v>
      </c>
      <c r="V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3232.1000000000004</v>
      </c>
      <c r="W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3191.11</v>
      </c>
      <c r="X412" s="105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РСО-А'!$M$6</f>
        <v>3119.25</v>
      </c>
      <c r="Y412" s="105">
        <v>3222.9600000000005</v>
      </c>
      <c r="Z412" s="133">
        <v>4012.9000000000005</v>
      </c>
    </row>
    <row r="413" spans="1:27" x14ac:dyDescent="0.2">
      <c r="A413" s="86">
        <f t="shared" si="10"/>
        <v>41939</v>
      </c>
      <c r="B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3007.9300000000003</v>
      </c>
      <c r="C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2967.5600000000004</v>
      </c>
      <c r="D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2954.78</v>
      </c>
      <c r="E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2965.06</v>
      </c>
      <c r="F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2965.31</v>
      </c>
      <c r="G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2956.08</v>
      </c>
      <c r="H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3000.84</v>
      </c>
      <c r="I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2951.76</v>
      </c>
      <c r="J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2953.03</v>
      </c>
      <c r="K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3017.69</v>
      </c>
      <c r="L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3049.38</v>
      </c>
      <c r="M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3034.96</v>
      </c>
      <c r="N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3113.8500000000004</v>
      </c>
      <c r="O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3095.75</v>
      </c>
      <c r="P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3078.67</v>
      </c>
      <c r="Q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3070.4700000000003</v>
      </c>
      <c r="R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3064.3100000000004</v>
      </c>
      <c r="S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3068.53</v>
      </c>
      <c r="T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3118.08</v>
      </c>
      <c r="U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3193.07</v>
      </c>
      <c r="V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3172.78</v>
      </c>
      <c r="W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3197.61</v>
      </c>
      <c r="X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3234.5200000000004</v>
      </c>
      <c r="Y413" s="105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РСО-А'!$M$6</f>
        <v>3152.7400000000002</v>
      </c>
      <c r="Z413" s="145"/>
    </row>
    <row r="414" spans="1:27" x14ac:dyDescent="0.2">
      <c r="A414" s="86">
        <f t="shared" si="10"/>
        <v>41940</v>
      </c>
      <c r="B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3011.67</v>
      </c>
      <c r="C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2967.07</v>
      </c>
      <c r="D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2955.5200000000004</v>
      </c>
      <c r="E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2966.19</v>
      </c>
      <c r="F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2966.4100000000003</v>
      </c>
      <c r="G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2959.57</v>
      </c>
      <c r="H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2977.38</v>
      </c>
      <c r="I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2955.55</v>
      </c>
      <c r="J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2956.63</v>
      </c>
      <c r="K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3009.6600000000003</v>
      </c>
      <c r="L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3041.9700000000003</v>
      </c>
      <c r="M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3030.34</v>
      </c>
      <c r="N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3110.5600000000004</v>
      </c>
      <c r="O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3098.1600000000003</v>
      </c>
      <c r="P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3078.9100000000003</v>
      </c>
      <c r="Q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3067.67</v>
      </c>
      <c r="R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3064.67</v>
      </c>
      <c r="S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3087.17</v>
      </c>
      <c r="T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3124.51</v>
      </c>
      <c r="U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3196.9500000000003</v>
      </c>
      <c r="V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3172.6400000000003</v>
      </c>
      <c r="W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3202.96</v>
      </c>
      <c r="X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3265.23</v>
      </c>
      <c r="Y414" s="105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РСО-А'!$M$6</f>
        <v>3157.03</v>
      </c>
      <c r="Z414" s="145"/>
    </row>
    <row r="415" spans="1:27" x14ac:dyDescent="0.2">
      <c r="A415" s="86">
        <f t="shared" si="10"/>
        <v>41941</v>
      </c>
      <c r="B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3040.42</v>
      </c>
      <c r="C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2974.1000000000004</v>
      </c>
      <c r="D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2973.9700000000003</v>
      </c>
      <c r="E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2972.05</v>
      </c>
      <c r="F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2961.83</v>
      </c>
      <c r="G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2963.51</v>
      </c>
      <c r="H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3000.5200000000004</v>
      </c>
      <c r="I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2968.3500000000004</v>
      </c>
      <c r="J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2974.02</v>
      </c>
      <c r="K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3013.86</v>
      </c>
      <c r="L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3067.67</v>
      </c>
      <c r="M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3069.38</v>
      </c>
      <c r="N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3153.61</v>
      </c>
      <c r="O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3114.23</v>
      </c>
      <c r="P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3112.77</v>
      </c>
      <c r="Q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3101.75</v>
      </c>
      <c r="R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3158.1600000000003</v>
      </c>
      <c r="S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3240.11</v>
      </c>
      <c r="T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3240.3900000000003</v>
      </c>
      <c r="U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3224.58</v>
      </c>
      <c r="V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3207.36</v>
      </c>
      <c r="W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3219.51</v>
      </c>
      <c r="X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3274.9100000000003</v>
      </c>
      <c r="Y415" s="105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РСО-А'!$M$6</f>
        <v>3174.76</v>
      </c>
      <c r="Z415" s="145"/>
    </row>
    <row r="416" spans="1:27" x14ac:dyDescent="0.2">
      <c r="A416" s="86">
        <f t="shared" si="10"/>
        <v>41942</v>
      </c>
      <c r="B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3081.13</v>
      </c>
      <c r="C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3039.55</v>
      </c>
      <c r="D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3037.8500000000004</v>
      </c>
      <c r="E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3012.13</v>
      </c>
      <c r="F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3012.48</v>
      </c>
      <c r="G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2988.36</v>
      </c>
      <c r="H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3096.53</v>
      </c>
      <c r="I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3097.1400000000003</v>
      </c>
      <c r="J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3009.86</v>
      </c>
      <c r="K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3182.1600000000003</v>
      </c>
      <c r="L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3181.37</v>
      </c>
      <c r="M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3181.02</v>
      </c>
      <c r="N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3282</v>
      </c>
      <c r="O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3242.79</v>
      </c>
      <c r="P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3202.1000000000004</v>
      </c>
      <c r="Q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3200.57</v>
      </c>
      <c r="R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3238.23</v>
      </c>
      <c r="S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3287.23</v>
      </c>
      <c r="T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3308.86</v>
      </c>
      <c r="U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3325.92</v>
      </c>
      <c r="V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3290.2000000000003</v>
      </c>
      <c r="W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3284.03</v>
      </c>
      <c r="X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3320.3500000000004</v>
      </c>
      <c r="Y416" s="105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РСО-А'!$M$6</f>
        <v>3221.96</v>
      </c>
      <c r="Z416" s="145"/>
    </row>
    <row r="417" spans="1:26" x14ac:dyDescent="0.2">
      <c r="A417" s="86">
        <f t="shared" si="10"/>
        <v>41943</v>
      </c>
      <c r="B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3044.75</v>
      </c>
      <c r="C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2992.76</v>
      </c>
      <c r="D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2973.4</v>
      </c>
      <c r="E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2967.4700000000003</v>
      </c>
      <c r="F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2970.32</v>
      </c>
      <c r="G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2983.6600000000003</v>
      </c>
      <c r="H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3020.55</v>
      </c>
      <c r="I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3013.21</v>
      </c>
      <c r="J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3006.67</v>
      </c>
      <c r="K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3110.41</v>
      </c>
      <c r="L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3149.8900000000003</v>
      </c>
      <c r="M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3158.1800000000003</v>
      </c>
      <c r="N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3207.78</v>
      </c>
      <c r="O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3202.9900000000002</v>
      </c>
      <c r="P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3210.23</v>
      </c>
      <c r="Q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3220.77</v>
      </c>
      <c r="R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3223.2000000000003</v>
      </c>
      <c r="S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3298.28</v>
      </c>
      <c r="T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3300.44</v>
      </c>
      <c r="U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3297.23</v>
      </c>
      <c r="V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3252.17</v>
      </c>
      <c r="W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3265.69</v>
      </c>
      <c r="X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3307.02</v>
      </c>
      <c r="Y417" s="105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РСО-А'!$M$6</f>
        <v>3291.2</v>
      </c>
      <c r="Z417" s="145"/>
    </row>
    <row r="418" spans="1:26" x14ac:dyDescent="0.2">
      <c r="A418" s="92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6" x14ac:dyDescent="0.25">
      <c r="A419" s="94" t="s">
        <v>159</v>
      </c>
    </row>
    <row r="420" spans="1:26" ht="12.75" customHeight="1" x14ac:dyDescent="0.2">
      <c r="A420" s="184" t="s">
        <v>49</v>
      </c>
      <c r="B420" s="172" t="s">
        <v>128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</row>
    <row r="421" spans="1:26" ht="12.75" customHeight="1" x14ac:dyDescent="0.2">
      <c r="A421" s="185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</row>
    <row r="422" spans="1:26" ht="12.75" x14ac:dyDescent="0.2">
      <c r="A422" s="185"/>
      <c r="B422" s="187" t="s">
        <v>129</v>
      </c>
      <c r="C422" s="173" t="s">
        <v>130</v>
      </c>
      <c r="D422" s="173" t="s">
        <v>131</v>
      </c>
      <c r="E422" s="173" t="s">
        <v>132</v>
      </c>
      <c r="F422" s="173" t="s">
        <v>133</v>
      </c>
      <c r="G422" s="173" t="s">
        <v>134</v>
      </c>
      <c r="H422" s="173" t="s">
        <v>135</v>
      </c>
      <c r="I422" s="173" t="s">
        <v>136</v>
      </c>
      <c r="J422" s="173" t="s">
        <v>137</v>
      </c>
      <c r="K422" s="173" t="s">
        <v>138</v>
      </c>
      <c r="L422" s="173" t="s">
        <v>139</v>
      </c>
      <c r="M422" s="173" t="s">
        <v>140</v>
      </c>
      <c r="N422" s="189" t="s">
        <v>141</v>
      </c>
      <c r="O422" s="173" t="s">
        <v>142</v>
      </c>
      <c r="P422" s="173" t="s">
        <v>143</v>
      </c>
      <c r="Q422" s="173" t="s">
        <v>144</v>
      </c>
      <c r="R422" s="173" t="s">
        <v>145</v>
      </c>
      <c r="S422" s="173" t="s">
        <v>146</v>
      </c>
      <c r="T422" s="173" t="s">
        <v>147</v>
      </c>
      <c r="U422" s="173" t="s">
        <v>148</v>
      </c>
      <c r="V422" s="173" t="s">
        <v>149</v>
      </c>
      <c r="W422" s="173" t="s">
        <v>150</v>
      </c>
      <c r="X422" s="173" t="s">
        <v>151</v>
      </c>
      <c r="Y422" s="173" t="s">
        <v>152</v>
      </c>
      <c r="Z422" s="173" t="s">
        <v>152</v>
      </c>
    </row>
    <row r="423" spans="1:26" ht="12.75" x14ac:dyDescent="0.2">
      <c r="A423" s="186"/>
      <c r="B423" s="188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74"/>
      <c r="N423" s="190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</row>
    <row r="424" spans="1:26" x14ac:dyDescent="0.2">
      <c r="A424" s="86">
        <f>A387</f>
        <v>41913</v>
      </c>
      <c r="B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2937.5600000000004</v>
      </c>
      <c r="C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2932.01</v>
      </c>
      <c r="D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2952.7000000000003</v>
      </c>
      <c r="E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2963.67</v>
      </c>
      <c r="F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2967.4500000000003</v>
      </c>
      <c r="G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2949.52</v>
      </c>
      <c r="H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2926.95</v>
      </c>
      <c r="I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2944.4900000000002</v>
      </c>
      <c r="J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2947.7000000000003</v>
      </c>
      <c r="K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2945.77</v>
      </c>
      <c r="L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2945.6000000000004</v>
      </c>
      <c r="M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2945.61</v>
      </c>
      <c r="N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2938.63</v>
      </c>
      <c r="O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2939.92</v>
      </c>
      <c r="P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2940.34</v>
      </c>
      <c r="Q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2939.05</v>
      </c>
      <c r="R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2938.61</v>
      </c>
      <c r="S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2935.58</v>
      </c>
      <c r="T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2937.9300000000003</v>
      </c>
      <c r="U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2972.2000000000003</v>
      </c>
      <c r="V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2986.05</v>
      </c>
      <c r="W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3039.7200000000003</v>
      </c>
      <c r="X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3090.03</v>
      </c>
      <c r="Y424" s="105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РСО-А'!$M$6</f>
        <v>2991.83</v>
      </c>
      <c r="Z424" s="145"/>
    </row>
    <row r="425" spans="1:26" x14ac:dyDescent="0.2">
      <c r="A425" s="86">
        <f t="shared" ref="A425:A454" si="11">A388</f>
        <v>41914</v>
      </c>
      <c r="B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2936.86</v>
      </c>
      <c r="C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2926.15</v>
      </c>
      <c r="D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2932.19</v>
      </c>
      <c r="E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2938.83</v>
      </c>
      <c r="F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2928.9300000000003</v>
      </c>
      <c r="G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2919.8900000000003</v>
      </c>
      <c r="H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2930.8500000000004</v>
      </c>
      <c r="I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2944.37</v>
      </c>
      <c r="J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2947.44</v>
      </c>
      <c r="K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2948.19</v>
      </c>
      <c r="L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2949.82</v>
      </c>
      <c r="M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2948.7000000000003</v>
      </c>
      <c r="N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2941.29</v>
      </c>
      <c r="O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2941.42</v>
      </c>
      <c r="P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2941.4500000000003</v>
      </c>
      <c r="Q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2941.3900000000003</v>
      </c>
      <c r="R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2925.05</v>
      </c>
      <c r="S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2931.59</v>
      </c>
      <c r="T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2959.51</v>
      </c>
      <c r="U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2968.4</v>
      </c>
      <c r="V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2999.7200000000003</v>
      </c>
      <c r="W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3081.32</v>
      </c>
      <c r="X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3132.17</v>
      </c>
      <c r="Y425" s="105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РСО-А'!$M$6</f>
        <v>3026.9900000000002</v>
      </c>
      <c r="Z425" s="145"/>
    </row>
    <row r="426" spans="1:26" x14ac:dyDescent="0.2">
      <c r="A426" s="86">
        <f t="shared" si="11"/>
        <v>41915</v>
      </c>
      <c r="B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2937.1400000000003</v>
      </c>
      <c r="C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2926.1400000000003</v>
      </c>
      <c r="D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2938.7200000000003</v>
      </c>
      <c r="E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2949.05</v>
      </c>
      <c r="F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2945.67</v>
      </c>
      <c r="G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2938.87</v>
      </c>
      <c r="H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2936.66</v>
      </c>
      <c r="I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2947.59</v>
      </c>
      <c r="J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2958.53</v>
      </c>
      <c r="K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2947.62</v>
      </c>
      <c r="L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2948.07</v>
      </c>
      <c r="M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2946.2400000000002</v>
      </c>
      <c r="N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2940.3</v>
      </c>
      <c r="O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2940.44</v>
      </c>
      <c r="P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2940.48</v>
      </c>
      <c r="Q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2940.55</v>
      </c>
      <c r="R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2924.9300000000003</v>
      </c>
      <c r="S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2931.27</v>
      </c>
      <c r="T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2959.84</v>
      </c>
      <c r="U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2944.9700000000003</v>
      </c>
      <c r="V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3011.6400000000003</v>
      </c>
      <c r="W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3067.26</v>
      </c>
      <c r="X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3118.33</v>
      </c>
      <c r="Y426" s="105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РСО-А'!$M$6</f>
        <v>3005.09</v>
      </c>
      <c r="Z426" s="145"/>
    </row>
    <row r="427" spans="1:26" x14ac:dyDescent="0.2">
      <c r="A427" s="86">
        <f t="shared" si="11"/>
        <v>41916</v>
      </c>
      <c r="B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2966.17</v>
      </c>
      <c r="C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2926.69</v>
      </c>
      <c r="D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2923.05</v>
      </c>
      <c r="E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2919.65</v>
      </c>
      <c r="F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2926.88</v>
      </c>
      <c r="G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2926.1600000000003</v>
      </c>
      <c r="H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2925.55</v>
      </c>
      <c r="I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2925.7700000000004</v>
      </c>
      <c r="J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2954.4900000000002</v>
      </c>
      <c r="K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2943.9</v>
      </c>
      <c r="L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2947.28</v>
      </c>
      <c r="M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2946.2200000000003</v>
      </c>
      <c r="N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2940.2000000000003</v>
      </c>
      <c r="O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2928.2200000000003</v>
      </c>
      <c r="P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2926.26</v>
      </c>
      <c r="Q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2933.25</v>
      </c>
      <c r="R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2936.94</v>
      </c>
      <c r="S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2924.3100000000004</v>
      </c>
      <c r="T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2932.88</v>
      </c>
      <c r="U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3036.42</v>
      </c>
      <c r="V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3073.9300000000003</v>
      </c>
      <c r="W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3029.05</v>
      </c>
      <c r="X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2944.0600000000004</v>
      </c>
      <c r="Y427" s="105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РСО-А'!$M$6</f>
        <v>3091.76</v>
      </c>
      <c r="Z427" s="145"/>
    </row>
    <row r="428" spans="1:26" x14ac:dyDescent="0.2">
      <c r="A428" s="86">
        <f t="shared" si="11"/>
        <v>41917</v>
      </c>
      <c r="B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2962.4500000000003</v>
      </c>
      <c r="C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2926.58</v>
      </c>
      <c r="D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2923.05</v>
      </c>
      <c r="E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2919.6800000000003</v>
      </c>
      <c r="F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2927.08</v>
      </c>
      <c r="G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2925.12</v>
      </c>
      <c r="H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2925.33</v>
      </c>
      <c r="I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2924.82</v>
      </c>
      <c r="J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2953.33</v>
      </c>
      <c r="K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2938.73</v>
      </c>
      <c r="L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2941.34</v>
      </c>
      <c r="M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2942.07</v>
      </c>
      <c r="N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2937.38</v>
      </c>
      <c r="O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2925.32</v>
      </c>
      <c r="P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2926.63</v>
      </c>
      <c r="Q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2934.44</v>
      </c>
      <c r="R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2938.29</v>
      </c>
      <c r="S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2924.96</v>
      </c>
      <c r="T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2931.9100000000003</v>
      </c>
      <c r="U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3035.33</v>
      </c>
      <c r="V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3072.37</v>
      </c>
      <c r="W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3036.1000000000004</v>
      </c>
      <c r="X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2946.05</v>
      </c>
      <c r="Y428" s="105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РСО-А'!$M$6</f>
        <v>3071.17</v>
      </c>
      <c r="Z428" s="145"/>
    </row>
    <row r="429" spans="1:26" x14ac:dyDescent="0.2">
      <c r="A429" s="86">
        <f t="shared" si="11"/>
        <v>41918</v>
      </c>
      <c r="B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2931.28</v>
      </c>
      <c r="C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2925.86</v>
      </c>
      <c r="D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2945.84</v>
      </c>
      <c r="E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2952.7400000000002</v>
      </c>
      <c r="F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2956.3500000000004</v>
      </c>
      <c r="G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2951.1400000000003</v>
      </c>
      <c r="H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2930.58</v>
      </c>
      <c r="I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2934.75</v>
      </c>
      <c r="J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2945.2400000000002</v>
      </c>
      <c r="K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2946.25</v>
      </c>
      <c r="L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2947.27</v>
      </c>
      <c r="M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2939.54</v>
      </c>
      <c r="N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2995.6200000000003</v>
      </c>
      <c r="O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2971.38</v>
      </c>
      <c r="P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2940.2400000000002</v>
      </c>
      <c r="Q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2939.81</v>
      </c>
      <c r="R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2940.02</v>
      </c>
      <c r="S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2940.2400000000002</v>
      </c>
      <c r="T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2939.07</v>
      </c>
      <c r="U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3070.3500000000004</v>
      </c>
      <c r="V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3098.04</v>
      </c>
      <c r="W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3131.01</v>
      </c>
      <c r="X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3154.15</v>
      </c>
      <c r="Y429" s="105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РСО-А'!$M$6</f>
        <v>3032.2000000000003</v>
      </c>
      <c r="Z429" s="145"/>
    </row>
    <row r="430" spans="1:26" x14ac:dyDescent="0.2">
      <c r="A430" s="86">
        <f t="shared" si="11"/>
        <v>41919</v>
      </c>
      <c r="B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2929.23</v>
      </c>
      <c r="C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2925.88</v>
      </c>
      <c r="D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2945.96</v>
      </c>
      <c r="E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2952.9300000000003</v>
      </c>
      <c r="F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2956.5200000000004</v>
      </c>
      <c r="G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2950.87</v>
      </c>
      <c r="H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2929.3500000000004</v>
      </c>
      <c r="I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2935.7700000000004</v>
      </c>
      <c r="J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2942.28</v>
      </c>
      <c r="K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2942.8</v>
      </c>
      <c r="L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2943.1800000000003</v>
      </c>
      <c r="M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2936.9500000000003</v>
      </c>
      <c r="N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2989.87</v>
      </c>
      <c r="O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2967.2200000000003</v>
      </c>
      <c r="P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2937.52</v>
      </c>
      <c r="Q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2937.09</v>
      </c>
      <c r="R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2936.92</v>
      </c>
      <c r="S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2934.2400000000002</v>
      </c>
      <c r="T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2934.76</v>
      </c>
      <c r="U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3048.08</v>
      </c>
      <c r="V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3063.2000000000003</v>
      </c>
      <c r="W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3102.33</v>
      </c>
      <c r="X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3144.04</v>
      </c>
      <c r="Y430" s="105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РСО-А'!$M$6</f>
        <v>3030.86</v>
      </c>
      <c r="Z430" s="145"/>
    </row>
    <row r="431" spans="1:26" x14ac:dyDescent="0.2">
      <c r="A431" s="86">
        <f t="shared" si="11"/>
        <v>41920</v>
      </c>
      <c r="B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2929.86</v>
      </c>
      <c r="C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2926.0200000000004</v>
      </c>
      <c r="D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2939.2000000000003</v>
      </c>
      <c r="E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2946</v>
      </c>
      <c r="F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2946.05</v>
      </c>
      <c r="G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2947.1400000000003</v>
      </c>
      <c r="H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2929.15</v>
      </c>
      <c r="I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2930.65</v>
      </c>
      <c r="J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2942.19</v>
      </c>
      <c r="K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2942.88</v>
      </c>
      <c r="L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2943.32</v>
      </c>
      <c r="M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2943.27</v>
      </c>
      <c r="N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3012.08</v>
      </c>
      <c r="O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3012.4700000000003</v>
      </c>
      <c r="P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3023.28</v>
      </c>
      <c r="Q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3022.48</v>
      </c>
      <c r="R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3035.12</v>
      </c>
      <c r="S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3039.65</v>
      </c>
      <c r="T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3024.9500000000003</v>
      </c>
      <c r="U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3104.6000000000004</v>
      </c>
      <c r="V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3094.04</v>
      </c>
      <c r="W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3133.1800000000003</v>
      </c>
      <c r="X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3170.4700000000003</v>
      </c>
      <c r="Y431" s="105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РСО-А'!$M$6</f>
        <v>3050.45</v>
      </c>
      <c r="Z431" s="145"/>
    </row>
    <row r="432" spans="1:26" x14ac:dyDescent="0.2">
      <c r="A432" s="86">
        <f t="shared" si="11"/>
        <v>41921</v>
      </c>
      <c r="B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2929.7200000000003</v>
      </c>
      <c r="C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2924.78</v>
      </c>
      <c r="D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2922.12</v>
      </c>
      <c r="E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2921.9500000000003</v>
      </c>
      <c r="F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2919.58</v>
      </c>
      <c r="G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2924.4700000000003</v>
      </c>
      <c r="H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2930.01</v>
      </c>
      <c r="I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2930.26</v>
      </c>
      <c r="J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2942.7200000000003</v>
      </c>
      <c r="K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2974.33</v>
      </c>
      <c r="L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3033</v>
      </c>
      <c r="M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3022.4</v>
      </c>
      <c r="N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3074.9900000000002</v>
      </c>
      <c r="O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3069.7200000000003</v>
      </c>
      <c r="P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3085.21</v>
      </c>
      <c r="Q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3081.07</v>
      </c>
      <c r="R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3079.37</v>
      </c>
      <c r="S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3055.82</v>
      </c>
      <c r="T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3017.27</v>
      </c>
      <c r="U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3110.78</v>
      </c>
      <c r="V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3116.7200000000003</v>
      </c>
      <c r="W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3156.7000000000003</v>
      </c>
      <c r="X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3198.31</v>
      </c>
      <c r="Y432" s="105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РСО-А'!$M$6</f>
        <v>3075.04</v>
      </c>
      <c r="Z432" s="145"/>
    </row>
    <row r="433" spans="1:27" x14ac:dyDescent="0.2">
      <c r="A433" s="86">
        <f t="shared" si="11"/>
        <v>41922</v>
      </c>
      <c r="B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2935.75</v>
      </c>
      <c r="C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2925.87</v>
      </c>
      <c r="D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2922.7700000000004</v>
      </c>
      <c r="E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2923.25</v>
      </c>
      <c r="F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2919.62</v>
      </c>
      <c r="G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2926.13</v>
      </c>
      <c r="H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2931.7000000000003</v>
      </c>
      <c r="I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2931.42</v>
      </c>
      <c r="J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2943.4500000000003</v>
      </c>
      <c r="K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2943.2400000000002</v>
      </c>
      <c r="L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2943.6800000000003</v>
      </c>
      <c r="M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2944.41</v>
      </c>
      <c r="N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3043.8900000000003</v>
      </c>
      <c r="O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3043.67</v>
      </c>
      <c r="P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3044.01</v>
      </c>
      <c r="Q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3043.9700000000003</v>
      </c>
      <c r="R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3047.9300000000003</v>
      </c>
      <c r="S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3059.08</v>
      </c>
      <c r="T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3024.5</v>
      </c>
      <c r="U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3112.17</v>
      </c>
      <c r="V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3100.96</v>
      </c>
      <c r="W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3180.26</v>
      </c>
      <c r="X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3215.23</v>
      </c>
      <c r="Y433" s="105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РСО-А'!$M$6</f>
        <v>3106.59</v>
      </c>
      <c r="Z433" s="145"/>
    </row>
    <row r="434" spans="1:27" x14ac:dyDescent="0.2">
      <c r="A434" s="86">
        <f t="shared" si="11"/>
        <v>41923</v>
      </c>
      <c r="B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2975.46</v>
      </c>
      <c r="C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2924.3900000000003</v>
      </c>
      <c r="D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2924.0200000000004</v>
      </c>
      <c r="E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2923.46</v>
      </c>
      <c r="F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2923.26</v>
      </c>
      <c r="G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2923.92</v>
      </c>
      <c r="H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2923.33</v>
      </c>
      <c r="I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2923.13</v>
      </c>
      <c r="J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2932.3100000000004</v>
      </c>
      <c r="K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2935.6600000000003</v>
      </c>
      <c r="L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2936.19</v>
      </c>
      <c r="M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2937.1000000000004</v>
      </c>
      <c r="N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2937.1800000000003</v>
      </c>
      <c r="O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2937.36</v>
      </c>
      <c r="P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2937.65</v>
      </c>
      <c r="Q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2937.17</v>
      </c>
      <c r="R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2936.6400000000003</v>
      </c>
      <c r="S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2934.29</v>
      </c>
      <c r="T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3050.65</v>
      </c>
      <c r="U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3194.8900000000003</v>
      </c>
      <c r="V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3170.91</v>
      </c>
      <c r="W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3147.4100000000003</v>
      </c>
      <c r="X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3056.59</v>
      </c>
      <c r="Y434" s="105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РСО-А'!$M$6</f>
        <v>3109.29</v>
      </c>
      <c r="Z434" s="145"/>
    </row>
    <row r="435" spans="1:27" x14ac:dyDescent="0.2">
      <c r="A435" s="86">
        <f t="shared" si="11"/>
        <v>41924</v>
      </c>
      <c r="B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3019.36</v>
      </c>
      <c r="C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2926.82</v>
      </c>
      <c r="D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2926.69</v>
      </c>
      <c r="E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2926.73</v>
      </c>
      <c r="F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2926.82</v>
      </c>
      <c r="G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2924.83</v>
      </c>
      <c r="H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2924.8900000000003</v>
      </c>
      <c r="I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2925.6200000000003</v>
      </c>
      <c r="J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2932.75</v>
      </c>
      <c r="K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2935.4500000000003</v>
      </c>
      <c r="L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2937.6400000000003</v>
      </c>
      <c r="M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2938.27</v>
      </c>
      <c r="N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2938.48</v>
      </c>
      <c r="O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2937.82</v>
      </c>
      <c r="P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2938.31</v>
      </c>
      <c r="Q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2938.13</v>
      </c>
      <c r="R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2938.76</v>
      </c>
      <c r="S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2939.11</v>
      </c>
      <c r="T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3030.0200000000004</v>
      </c>
      <c r="U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3178.8500000000004</v>
      </c>
      <c r="V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3166.07</v>
      </c>
      <c r="W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3134.84</v>
      </c>
      <c r="X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3042.6600000000003</v>
      </c>
      <c r="Y435" s="105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РСО-А'!$M$6</f>
        <v>3110.32</v>
      </c>
      <c r="Z435" s="145"/>
    </row>
    <row r="436" spans="1:27" x14ac:dyDescent="0.2">
      <c r="A436" s="86">
        <f t="shared" si="11"/>
        <v>41925</v>
      </c>
      <c r="B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2937.96</v>
      </c>
      <c r="C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2932.25</v>
      </c>
      <c r="D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2926.78</v>
      </c>
      <c r="E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2923.66</v>
      </c>
      <c r="F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2920.94</v>
      </c>
      <c r="G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2926.5</v>
      </c>
      <c r="H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2932.21</v>
      </c>
      <c r="I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2933.6200000000003</v>
      </c>
      <c r="J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2946.41</v>
      </c>
      <c r="K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2946.27</v>
      </c>
      <c r="L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2946.58</v>
      </c>
      <c r="M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2947.19</v>
      </c>
      <c r="N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3022.87</v>
      </c>
      <c r="O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3028.53</v>
      </c>
      <c r="P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3033.67</v>
      </c>
      <c r="Q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3041.3</v>
      </c>
      <c r="R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3042.9300000000003</v>
      </c>
      <c r="S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3053.4900000000002</v>
      </c>
      <c r="T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3039.4500000000003</v>
      </c>
      <c r="U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3129.71</v>
      </c>
      <c r="V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3141.9700000000003</v>
      </c>
      <c r="W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3162.1000000000004</v>
      </c>
      <c r="X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3200.4100000000003</v>
      </c>
      <c r="Y436" s="105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РСО-А'!$M$6</f>
        <v>3086.4</v>
      </c>
      <c r="Z436" s="145"/>
    </row>
    <row r="437" spans="1:27" x14ac:dyDescent="0.2">
      <c r="A437" s="86">
        <f t="shared" si="11"/>
        <v>41926</v>
      </c>
      <c r="B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2929.34</v>
      </c>
      <c r="C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2925.19</v>
      </c>
      <c r="D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2922.57</v>
      </c>
      <c r="E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2922.4500000000003</v>
      </c>
      <c r="F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2919.88</v>
      </c>
      <c r="G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2926.3500000000004</v>
      </c>
      <c r="H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2931.3</v>
      </c>
      <c r="I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2932.34</v>
      </c>
      <c r="J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2947.0600000000004</v>
      </c>
      <c r="K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2946.37</v>
      </c>
      <c r="L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2946.46</v>
      </c>
      <c r="M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2933.9100000000003</v>
      </c>
      <c r="N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2946.45</v>
      </c>
      <c r="O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2946.55</v>
      </c>
      <c r="P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2946.36</v>
      </c>
      <c r="Q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2944.73</v>
      </c>
      <c r="R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2944.7000000000003</v>
      </c>
      <c r="S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2943.6600000000003</v>
      </c>
      <c r="T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2957.51</v>
      </c>
      <c r="U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3111.1600000000003</v>
      </c>
      <c r="V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3132.2200000000003</v>
      </c>
      <c r="W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3169.9</v>
      </c>
      <c r="X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3204.0600000000004</v>
      </c>
      <c r="Y437" s="105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РСО-А'!$M$6</f>
        <v>3094.42</v>
      </c>
      <c r="Z437" s="145"/>
    </row>
    <row r="438" spans="1:27" x14ac:dyDescent="0.2">
      <c r="A438" s="86">
        <f t="shared" si="11"/>
        <v>41927</v>
      </c>
      <c r="B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2938.01</v>
      </c>
      <c r="C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2926.8500000000004</v>
      </c>
      <c r="D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2938.53</v>
      </c>
      <c r="E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2938.59</v>
      </c>
      <c r="F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2938.51</v>
      </c>
      <c r="G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2938.55</v>
      </c>
      <c r="H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2924.51</v>
      </c>
      <c r="I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2922.05</v>
      </c>
      <c r="J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2927.7200000000003</v>
      </c>
      <c r="K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2947.87</v>
      </c>
      <c r="L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2948.32</v>
      </c>
      <c r="M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2931.86</v>
      </c>
      <c r="N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2948.61</v>
      </c>
      <c r="O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2951.5</v>
      </c>
      <c r="P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2948.8900000000003</v>
      </c>
      <c r="Q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2949.02</v>
      </c>
      <c r="R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2948.88</v>
      </c>
      <c r="S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2947.11</v>
      </c>
      <c r="T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2948.7000000000003</v>
      </c>
      <c r="U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3049.3100000000004</v>
      </c>
      <c r="V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3061.61</v>
      </c>
      <c r="W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3122.28</v>
      </c>
      <c r="X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3175.34</v>
      </c>
      <c r="Y438" s="105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РСО-А'!$M$6</f>
        <v>3059.15</v>
      </c>
      <c r="Z438" s="145"/>
    </row>
    <row r="439" spans="1:27" s="97" customFormat="1" x14ac:dyDescent="0.2">
      <c r="A439" s="86">
        <f t="shared" si="11"/>
        <v>41928</v>
      </c>
      <c r="B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2943.3700000000003</v>
      </c>
      <c r="C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2932.1800000000003</v>
      </c>
      <c r="D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2938.48</v>
      </c>
      <c r="E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2942</v>
      </c>
      <c r="F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2945.51</v>
      </c>
      <c r="G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2946.04</v>
      </c>
      <c r="H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2919.9900000000002</v>
      </c>
      <c r="I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2934.32</v>
      </c>
      <c r="J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2929.57</v>
      </c>
      <c r="K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2934.2200000000003</v>
      </c>
      <c r="L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2934.8500000000004</v>
      </c>
      <c r="M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2925.13</v>
      </c>
      <c r="N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2949.55</v>
      </c>
      <c r="O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2938.05</v>
      </c>
      <c r="P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2924.38</v>
      </c>
      <c r="Q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2920.8</v>
      </c>
      <c r="R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2923.9500000000003</v>
      </c>
      <c r="S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2936.25</v>
      </c>
      <c r="T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2945.02</v>
      </c>
      <c r="U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3071.66</v>
      </c>
      <c r="V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3059.57</v>
      </c>
      <c r="W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3105.94</v>
      </c>
      <c r="X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3154.53</v>
      </c>
      <c r="Y439" s="105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РСО-А'!$M$6</f>
        <v>3070.67</v>
      </c>
      <c r="Z439" s="145"/>
    </row>
    <row r="440" spans="1:27" x14ac:dyDescent="0.2">
      <c r="A440" s="86">
        <f t="shared" si="11"/>
        <v>41929</v>
      </c>
      <c r="B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2932.92</v>
      </c>
      <c r="C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2932.3</v>
      </c>
      <c r="D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2932.1400000000003</v>
      </c>
      <c r="E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2932.28</v>
      </c>
      <c r="F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2932.21</v>
      </c>
      <c r="G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2932.8</v>
      </c>
      <c r="H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2920.33</v>
      </c>
      <c r="I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2937.75</v>
      </c>
      <c r="J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2943.79</v>
      </c>
      <c r="K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2926.15</v>
      </c>
      <c r="L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2926.9300000000003</v>
      </c>
      <c r="M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2922.01</v>
      </c>
      <c r="N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2945.8</v>
      </c>
      <c r="O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2945.9900000000002</v>
      </c>
      <c r="P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2946.9300000000003</v>
      </c>
      <c r="Q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2946.02</v>
      </c>
      <c r="R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2945.88</v>
      </c>
      <c r="S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2944.08</v>
      </c>
      <c r="T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2945.01</v>
      </c>
      <c r="U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3034.87</v>
      </c>
      <c r="V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3049.1800000000003</v>
      </c>
      <c r="W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3088.82</v>
      </c>
      <c r="X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3158.1800000000003</v>
      </c>
      <c r="Y440" s="105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РСО-А'!$M$6</f>
        <v>3037.73</v>
      </c>
      <c r="Z440" s="145"/>
    </row>
    <row r="441" spans="1:27" x14ac:dyDescent="0.2">
      <c r="A441" s="86">
        <f t="shared" si="11"/>
        <v>41930</v>
      </c>
      <c r="B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2972.0600000000004</v>
      </c>
      <c r="C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2929.46</v>
      </c>
      <c r="D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2928.5</v>
      </c>
      <c r="E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2927.11</v>
      </c>
      <c r="F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2926.94</v>
      </c>
      <c r="G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2927.6000000000004</v>
      </c>
      <c r="H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2927.94</v>
      </c>
      <c r="I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2929.87</v>
      </c>
      <c r="J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2944.4500000000003</v>
      </c>
      <c r="K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2946.6800000000003</v>
      </c>
      <c r="L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2946.9900000000002</v>
      </c>
      <c r="M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2947.1000000000004</v>
      </c>
      <c r="N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2947.92</v>
      </c>
      <c r="O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2948.6800000000003</v>
      </c>
      <c r="P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2948.4900000000002</v>
      </c>
      <c r="Q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2948.62</v>
      </c>
      <c r="R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2947.9700000000003</v>
      </c>
      <c r="S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2946.48</v>
      </c>
      <c r="T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2940.9900000000002</v>
      </c>
      <c r="U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3083.9100000000003</v>
      </c>
      <c r="V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3081.6600000000003</v>
      </c>
      <c r="W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3055.21</v>
      </c>
      <c r="X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2954.29</v>
      </c>
      <c r="Y441" s="105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РСО-А'!$M$6</f>
        <v>3078.12</v>
      </c>
      <c r="Z441" s="145"/>
    </row>
    <row r="442" spans="1:27" x14ac:dyDescent="0.2">
      <c r="A442" s="86">
        <f t="shared" si="11"/>
        <v>41931</v>
      </c>
      <c r="B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2989.42</v>
      </c>
      <c r="C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2940.5</v>
      </c>
      <c r="D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2934.9300000000003</v>
      </c>
      <c r="E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2929.73</v>
      </c>
      <c r="F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2938.86</v>
      </c>
      <c r="G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2938.87</v>
      </c>
      <c r="H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2937.96</v>
      </c>
      <c r="I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2939.81</v>
      </c>
      <c r="J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2946.82</v>
      </c>
      <c r="K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2951.9500000000003</v>
      </c>
      <c r="L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2951.69</v>
      </c>
      <c r="M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2952.44</v>
      </c>
      <c r="N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2952.48</v>
      </c>
      <c r="O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2946.48</v>
      </c>
      <c r="P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2946.1400000000003</v>
      </c>
      <c r="Q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2945.9900000000002</v>
      </c>
      <c r="R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2945.63</v>
      </c>
      <c r="S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2944.77</v>
      </c>
      <c r="T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2940.2200000000003</v>
      </c>
      <c r="U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3258.56</v>
      </c>
      <c r="V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3242.08</v>
      </c>
      <c r="W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3238.8900000000003</v>
      </c>
      <c r="X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3142.87</v>
      </c>
      <c r="Y442" s="105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РСО-А'!$M$6</f>
        <v>3180.02</v>
      </c>
      <c r="Z442" s="145"/>
    </row>
    <row r="443" spans="1:27" x14ac:dyDescent="0.2">
      <c r="A443" s="86">
        <f t="shared" si="11"/>
        <v>41932</v>
      </c>
      <c r="B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2938.4500000000003</v>
      </c>
      <c r="C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2926.84</v>
      </c>
      <c r="D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2927.5</v>
      </c>
      <c r="E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2923.98</v>
      </c>
      <c r="F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2924.3</v>
      </c>
      <c r="G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2926.82</v>
      </c>
      <c r="H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2944.58</v>
      </c>
      <c r="I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2935.15</v>
      </c>
      <c r="J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2947.2000000000003</v>
      </c>
      <c r="K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2946.84</v>
      </c>
      <c r="L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2946.83</v>
      </c>
      <c r="M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2947.9</v>
      </c>
      <c r="N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2972.84</v>
      </c>
      <c r="O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2973.21</v>
      </c>
      <c r="P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2972.08</v>
      </c>
      <c r="Q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2970.61</v>
      </c>
      <c r="R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2980.11</v>
      </c>
      <c r="S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2999.57</v>
      </c>
      <c r="T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3021.17</v>
      </c>
      <c r="U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3114.42</v>
      </c>
      <c r="V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3122.8100000000004</v>
      </c>
      <c r="W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3163.65</v>
      </c>
      <c r="X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3225.8500000000004</v>
      </c>
      <c r="Y443" s="105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РСО-А'!$M$6</f>
        <v>3109.9700000000003</v>
      </c>
      <c r="Z443" s="145"/>
    </row>
    <row r="444" spans="1:27" x14ac:dyDescent="0.2">
      <c r="A444" s="86">
        <f t="shared" si="11"/>
        <v>41933</v>
      </c>
      <c r="B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2937.3</v>
      </c>
      <c r="C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2925.7700000000004</v>
      </c>
      <c r="D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2932.4</v>
      </c>
      <c r="E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2932.51</v>
      </c>
      <c r="F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2932.5200000000004</v>
      </c>
      <c r="G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2932.82</v>
      </c>
      <c r="H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2928.25</v>
      </c>
      <c r="I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2931.4900000000002</v>
      </c>
      <c r="J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2944.25</v>
      </c>
      <c r="K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2943.6000000000004</v>
      </c>
      <c r="L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2944.15</v>
      </c>
      <c r="M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2945.57</v>
      </c>
      <c r="N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2944.53</v>
      </c>
      <c r="O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2944.62</v>
      </c>
      <c r="P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2944.41</v>
      </c>
      <c r="Q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2944.48</v>
      </c>
      <c r="R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2944.11</v>
      </c>
      <c r="S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2942.9</v>
      </c>
      <c r="T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3030.81</v>
      </c>
      <c r="U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3069.91</v>
      </c>
      <c r="V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3077.28</v>
      </c>
      <c r="W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3117.05</v>
      </c>
      <c r="X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3164.33</v>
      </c>
      <c r="Y444" s="105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РСО-А'!$M$6</f>
        <v>3054.36</v>
      </c>
      <c r="Z444" s="145"/>
    </row>
    <row r="445" spans="1:27" x14ac:dyDescent="0.2">
      <c r="A445" s="86">
        <f t="shared" si="11"/>
        <v>41934</v>
      </c>
      <c r="B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2935.53</v>
      </c>
      <c r="C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2919.73</v>
      </c>
      <c r="D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2926.09</v>
      </c>
      <c r="E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2932.76</v>
      </c>
      <c r="F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2932.91</v>
      </c>
      <c r="G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2923.37</v>
      </c>
      <c r="H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2928.2000000000003</v>
      </c>
      <c r="I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2925.25</v>
      </c>
      <c r="J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2943.4</v>
      </c>
      <c r="K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2944.54</v>
      </c>
      <c r="L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2944.9900000000002</v>
      </c>
      <c r="M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2945.4100000000003</v>
      </c>
      <c r="N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2945.37</v>
      </c>
      <c r="O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2944.17</v>
      </c>
      <c r="P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2943.63</v>
      </c>
      <c r="Q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2943.59</v>
      </c>
      <c r="R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2943.7700000000004</v>
      </c>
      <c r="S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2942.7200000000003</v>
      </c>
      <c r="T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2937.54</v>
      </c>
      <c r="U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3007.5</v>
      </c>
      <c r="V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3017.76</v>
      </c>
      <c r="W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3092.59</v>
      </c>
      <c r="X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3155.23</v>
      </c>
      <c r="Y445" s="105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РСО-А'!$M$6</f>
        <v>3052.69</v>
      </c>
      <c r="Z445" s="145"/>
      <c r="AA445" s="87"/>
    </row>
    <row r="446" spans="1:27" x14ac:dyDescent="0.2">
      <c r="A446" s="86">
        <f t="shared" si="11"/>
        <v>41935</v>
      </c>
      <c r="B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2936.1000000000004</v>
      </c>
      <c r="C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2929.79</v>
      </c>
      <c r="D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2928.3500000000004</v>
      </c>
      <c r="E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2926.2400000000002</v>
      </c>
      <c r="F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2926.2000000000003</v>
      </c>
      <c r="G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2928.3</v>
      </c>
      <c r="H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2928.31</v>
      </c>
      <c r="I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2947.73</v>
      </c>
      <c r="J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2942.29</v>
      </c>
      <c r="K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2944.07</v>
      </c>
      <c r="L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2945.37</v>
      </c>
      <c r="M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2945.02</v>
      </c>
      <c r="N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2943.4100000000003</v>
      </c>
      <c r="O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2943.78</v>
      </c>
      <c r="P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2943.63</v>
      </c>
      <c r="Q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2943.7700000000004</v>
      </c>
      <c r="R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2943.7000000000003</v>
      </c>
      <c r="S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2942.2000000000003</v>
      </c>
      <c r="T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3008.4300000000003</v>
      </c>
      <c r="U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3102.29</v>
      </c>
      <c r="V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3115.0600000000004</v>
      </c>
      <c r="W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3151.61</v>
      </c>
      <c r="X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3209.44</v>
      </c>
      <c r="Y446" s="105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РСО-А'!$M$6</f>
        <v>3099.1400000000003</v>
      </c>
      <c r="Z446" s="145"/>
    </row>
    <row r="447" spans="1:27" x14ac:dyDescent="0.2">
      <c r="A447" s="86">
        <f t="shared" si="11"/>
        <v>41936</v>
      </c>
      <c r="B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2942.38</v>
      </c>
      <c r="C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2942.2400000000002</v>
      </c>
      <c r="D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2932.4500000000003</v>
      </c>
      <c r="E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2932.57</v>
      </c>
      <c r="F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2932.59</v>
      </c>
      <c r="G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2927.1000000000004</v>
      </c>
      <c r="H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2928.83</v>
      </c>
      <c r="I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2949.26</v>
      </c>
      <c r="J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2944.66</v>
      </c>
      <c r="K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2945.51</v>
      </c>
      <c r="L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2994.15</v>
      </c>
      <c r="M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2982.13</v>
      </c>
      <c r="N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3010.17</v>
      </c>
      <c r="O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2944.63</v>
      </c>
      <c r="P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2944.1400000000003</v>
      </c>
      <c r="Q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2944.4700000000003</v>
      </c>
      <c r="R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2943.9700000000003</v>
      </c>
      <c r="S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2942.59</v>
      </c>
      <c r="T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3011.7000000000003</v>
      </c>
      <c r="U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3135.28</v>
      </c>
      <c r="V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3129.19</v>
      </c>
      <c r="W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3166.6800000000003</v>
      </c>
      <c r="X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3225.07</v>
      </c>
      <c r="Y447" s="105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РСО-А'!$M$6</f>
        <v>3130.6000000000004</v>
      </c>
      <c r="Z447" s="145"/>
    </row>
    <row r="448" spans="1:27" x14ac:dyDescent="0.2">
      <c r="A448" s="86">
        <f t="shared" si="11"/>
        <v>41937</v>
      </c>
      <c r="B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2965.9700000000003</v>
      </c>
      <c r="C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2931.84</v>
      </c>
      <c r="D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2937.58</v>
      </c>
      <c r="E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2937.62</v>
      </c>
      <c r="F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2938.09</v>
      </c>
      <c r="G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2929.08</v>
      </c>
      <c r="H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2924.8500000000004</v>
      </c>
      <c r="I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2926.7200000000003</v>
      </c>
      <c r="J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2947.48</v>
      </c>
      <c r="K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2948.19</v>
      </c>
      <c r="L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2947.3500000000004</v>
      </c>
      <c r="M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2939.23</v>
      </c>
      <c r="N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2939.46</v>
      </c>
      <c r="O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2938.4500000000003</v>
      </c>
      <c r="P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2938.9500000000003</v>
      </c>
      <c r="Q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2938.29</v>
      </c>
      <c r="R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2937.01</v>
      </c>
      <c r="S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2937.67</v>
      </c>
      <c r="T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3139.61</v>
      </c>
      <c r="U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3185.71</v>
      </c>
      <c r="V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3168.73</v>
      </c>
      <c r="W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3142.69</v>
      </c>
      <c r="X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3082.7000000000003</v>
      </c>
      <c r="Y448" s="105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РСО-А'!$M$6</f>
        <v>3184.61</v>
      </c>
      <c r="Z448" s="145"/>
    </row>
    <row r="449" spans="1:26" x14ac:dyDescent="0.2">
      <c r="A449" s="86">
        <f t="shared" si="11"/>
        <v>41938</v>
      </c>
      <c r="B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2989.7200000000003</v>
      </c>
      <c r="C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2936.63</v>
      </c>
      <c r="D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2931.58</v>
      </c>
      <c r="E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2939.0200000000004</v>
      </c>
      <c r="F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2946.98</v>
      </c>
      <c r="G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2947.59</v>
      </c>
      <c r="H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2940.04</v>
      </c>
      <c r="I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2925.8100000000004</v>
      </c>
      <c r="J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3019.4300000000003</v>
      </c>
      <c r="K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2961.34</v>
      </c>
      <c r="L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2934.28</v>
      </c>
      <c r="M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2927.6600000000003</v>
      </c>
      <c r="N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2920.36</v>
      </c>
      <c r="O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2920.26</v>
      </c>
      <c r="P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2923.9300000000003</v>
      </c>
      <c r="Q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2927.1400000000003</v>
      </c>
      <c r="R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2931.76</v>
      </c>
      <c r="S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3031.42</v>
      </c>
      <c r="T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3151.36</v>
      </c>
      <c r="U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3198.7200000000003</v>
      </c>
      <c r="V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3186.1600000000003</v>
      </c>
      <c r="W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3147.29</v>
      </c>
      <c r="X449" s="105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РСО-А'!$M$6</f>
        <v>3079.1400000000003</v>
      </c>
      <c r="Y449" s="105">
        <v>3177.4900000000002</v>
      </c>
      <c r="Z449" s="133">
        <v>3926.6400000000003</v>
      </c>
    </row>
    <row r="450" spans="1:26" x14ac:dyDescent="0.2">
      <c r="A450" s="86">
        <f t="shared" si="11"/>
        <v>41939</v>
      </c>
      <c r="B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2973.57</v>
      </c>
      <c r="C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2935.28</v>
      </c>
      <c r="D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2923.16</v>
      </c>
      <c r="E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2932.91</v>
      </c>
      <c r="F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2933.15</v>
      </c>
      <c r="G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2924.4</v>
      </c>
      <c r="H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2966.84</v>
      </c>
      <c r="I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2920.29</v>
      </c>
      <c r="J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2921.51</v>
      </c>
      <c r="K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2982.82</v>
      </c>
      <c r="L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3012.88</v>
      </c>
      <c r="M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2999.2000000000003</v>
      </c>
      <c r="N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3074.0200000000004</v>
      </c>
      <c r="O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3056.8500000000004</v>
      </c>
      <c r="P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3040.65</v>
      </c>
      <c r="Q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3032.88</v>
      </c>
      <c r="R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3027.04</v>
      </c>
      <c r="S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3031.03</v>
      </c>
      <c r="T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3078.03</v>
      </c>
      <c r="U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3149.1400000000003</v>
      </c>
      <c r="V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3129.9</v>
      </c>
      <c r="W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3153.4500000000003</v>
      </c>
      <c r="X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3188.4500000000003</v>
      </c>
      <c r="Y450" s="105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РСО-А'!$M$6</f>
        <v>3110.9</v>
      </c>
      <c r="Z450" s="145"/>
    </row>
    <row r="451" spans="1:26" x14ac:dyDescent="0.2">
      <c r="A451" s="86">
        <f t="shared" si="11"/>
        <v>41940</v>
      </c>
      <c r="B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2977.11</v>
      </c>
      <c r="C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2934.82</v>
      </c>
      <c r="D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2923.8700000000003</v>
      </c>
      <c r="E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2933.98</v>
      </c>
      <c r="F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2934.19</v>
      </c>
      <c r="G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2927.7000000000003</v>
      </c>
      <c r="H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2944.59</v>
      </c>
      <c r="I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2923.8900000000003</v>
      </c>
      <c r="J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2924.92</v>
      </c>
      <c r="K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2975.2000000000003</v>
      </c>
      <c r="L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3005.8500000000004</v>
      </c>
      <c r="M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2994.82</v>
      </c>
      <c r="N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3070.9</v>
      </c>
      <c r="O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3059.13</v>
      </c>
      <c r="P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3040.88</v>
      </c>
      <c r="Q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3030.2200000000003</v>
      </c>
      <c r="R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3027.37</v>
      </c>
      <c r="S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3048.71</v>
      </c>
      <c r="T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3084.13</v>
      </c>
      <c r="U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3152.83</v>
      </c>
      <c r="V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3129.77</v>
      </c>
      <c r="W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3158.5200000000004</v>
      </c>
      <c r="X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3217.58</v>
      </c>
      <c r="Y451" s="105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РСО-А'!$M$6</f>
        <v>3114.9700000000003</v>
      </c>
      <c r="Z451" s="145"/>
    </row>
    <row r="452" spans="1:26" x14ac:dyDescent="0.2">
      <c r="A452" s="86">
        <f t="shared" si="11"/>
        <v>41941</v>
      </c>
      <c r="B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3004.38</v>
      </c>
      <c r="C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2941.48</v>
      </c>
      <c r="D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2941.36</v>
      </c>
      <c r="E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2939.54</v>
      </c>
      <c r="F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2929.8500000000004</v>
      </c>
      <c r="G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2931.44</v>
      </c>
      <c r="H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2966.54</v>
      </c>
      <c r="I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2936.03</v>
      </c>
      <c r="J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2941.41</v>
      </c>
      <c r="K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2979.19</v>
      </c>
      <c r="L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3030.2200000000003</v>
      </c>
      <c r="M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3031.8500000000004</v>
      </c>
      <c r="N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3111.73</v>
      </c>
      <c r="O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3074.38</v>
      </c>
      <c r="P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3072.9900000000002</v>
      </c>
      <c r="Q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3062.55</v>
      </c>
      <c r="R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3116.04</v>
      </c>
      <c r="S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3193.76</v>
      </c>
      <c r="T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3194.0200000000004</v>
      </c>
      <c r="U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3179.03</v>
      </c>
      <c r="V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3162.69</v>
      </c>
      <c r="W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3174.2200000000003</v>
      </c>
      <c r="X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3226.76</v>
      </c>
      <c r="Y452" s="105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РСО-А'!$M$6</f>
        <v>3131.78</v>
      </c>
      <c r="Z452" s="145"/>
    </row>
    <row r="453" spans="1:26" x14ac:dyDescent="0.2">
      <c r="A453" s="86">
        <f t="shared" si="11"/>
        <v>41942</v>
      </c>
      <c r="B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3042.98</v>
      </c>
      <c r="C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3003.55</v>
      </c>
      <c r="D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3001.94</v>
      </c>
      <c r="E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2977.55</v>
      </c>
      <c r="F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2977.88</v>
      </c>
      <c r="G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2955.01</v>
      </c>
      <c r="H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3057.6000000000004</v>
      </c>
      <c r="I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3058.17</v>
      </c>
      <c r="J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2975.4</v>
      </c>
      <c r="K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3138.8</v>
      </c>
      <c r="L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3138.05</v>
      </c>
      <c r="M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3137.71</v>
      </c>
      <c r="N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3233.4900000000002</v>
      </c>
      <c r="O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3196.3</v>
      </c>
      <c r="P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3157.71</v>
      </c>
      <c r="Q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3156.26</v>
      </c>
      <c r="R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3191.9700000000003</v>
      </c>
      <c r="S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3238.4500000000003</v>
      </c>
      <c r="T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3258.9500000000003</v>
      </c>
      <c r="U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3275.1400000000003</v>
      </c>
      <c r="V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3241.26</v>
      </c>
      <c r="W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3235.41</v>
      </c>
      <c r="X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3269.8500000000004</v>
      </c>
      <c r="Y453" s="105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РСО-А'!$M$6</f>
        <v>3176.55</v>
      </c>
      <c r="Z453" s="145"/>
    </row>
    <row r="454" spans="1:26" x14ac:dyDescent="0.2">
      <c r="A454" s="86">
        <f t="shared" si="11"/>
        <v>41943</v>
      </c>
      <c r="B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3008.48</v>
      </c>
      <c r="C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2959.1800000000003</v>
      </c>
      <c r="D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2940.82</v>
      </c>
      <c r="E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2935.2000000000003</v>
      </c>
      <c r="F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2937.9</v>
      </c>
      <c r="G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2950.55</v>
      </c>
      <c r="H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2985.54</v>
      </c>
      <c r="I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2978.57</v>
      </c>
      <c r="J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2972.38</v>
      </c>
      <c r="K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3070.76</v>
      </c>
      <c r="L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3108.2000000000003</v>
      </c>
      <c r="M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3116.0600000000004</v>
      </c>
      <c r="N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3163.09</v>
      </c>
      <c r="O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3158.5600000000004</v>
      </c>
      <c r="P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3165.42</v>
      </c>
      <c r="Q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3175.41</v>
      </c>
      <c r="R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3177.7200000000003</v>
      </c>
      <c r="S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3248.92</v>
      </c>
      <c r="T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3250.9700000000003</v>
      </c>
      <c r="U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3247.9300000000003</v>
      </c>
      <c r="V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3205.19</v>
      </c>
      <c r="W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3218.02</v>
      </c>
      <c r="X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3257.21</v>
      </c>
      <c r="Y454" s="105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РСО-А'!$M$6</f>
        <v>3247.95</v>
      </c>
      <c r="Z454" s="145"/>
    </row>
    <row r="456" spans="1:26" x14ac:dyDescent="0.25">
      <c r="A456" s="84" t="s">
        <v>155</v>
      </c>
    </row>
    <row r="457" spans="1:26" x14ac:dyDescent="0.25">
      <c r="A457" s="94" t="s">
        <v>156</v>
      </c>
      <c r="B457" s="85"/>
      <c r="C457" s="85"/>
      <c r="D457" s="85"/>
    </row>
    <row r="458" spans="1:26" ht="12.75" customHeight="1" x14ac:dyDescent="0.2">
      <c r="A458" s="184" t="s">
        <v>49</v>
      </c>
      <c r="B458" s="172" t="s">
        <v>128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</row>
    <row r="459" spans="1:26" ht="12.75" customHeight="1" x14ac:dyDescent="0.2">
      <c r="A459" s="185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</row>
    <row r="460" spans="1:26" ht="12.75" x14ac:dyDescent="0.2">
      <c r="A460" s="185"/>
      <c r="B460" s="187" t="s">
        <v>129</v>
      </c>
      <c r="C460" s="173" t="s">
        <v>130</v>
      </c>
      <c r="D460" s="173" t="s">
        <v>131</v>
      </c>
      <c r="E460" s="173" t="s">
        <v>132</v>
      </c>
      <c r="F460" s="173" t="s">
        <v>133</v>
      </c>
      <c r="G460" s="173" t="s">
        <v>134</v>
      </c>
      <c r="H460" s="173" t="s">
        <v>135</v>
      </c>
      <c r="I460" s="173" t="s">
        <v>136</v>
      </c>
      <c r="J460" s="173" t="s">
        <v>137</v>
      </c>
      <c r="K460" s="173" t="s">
        <v>138</v>
      </c>
      <c r="L460" s="173" t="s">
        <v>139</v>
      </c>
      <c r="M460" s="173" t="s">
        <v>140</v>
      </c>
      <c r="N460" s="189" t="s">
        <v>141</v>
      </c>
      <c r="O460" s="173" t="s">
        <v>142</v>
      </c>
      <c r="P460" s="173" t="s">
        <v>143</v>
      </c>
      <c r="Q460" s="173" t="s">
        <v>144</v>
      </c>
      <c r="R460" s="173" t="s">
        <v>145</v>
      </c>
      <c r="S460" s="173" t="s">
        <v>146</v>
      </c>
      <c r="T460" s="173" t="s">
        <v>147</v>
      </c>
      <c r="U460" s="173" t="s">
        <v>148</v>
      </c>
      <c r="V460" s="173" t="s">
        <v>149</v>
      </c>
      <c r="W460" s="173" t="s">
        <v>150</v>
      </c>
      <c r="X460" s="173" t="s">
        <v>151</v>
      </c>
      <c r="Y460" s="173" t="s">
        <v>152</v>
      </c>
      <c r="Z460" s="173" t="s">
        <v>152</v>
      </c>
    </row>
    <row r="461" spans="1:26" ht="12.75" x14ac:dyDescent="0.2">
      <c r="A461" s="186"/>
      <c r="B461" s="188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74"/>
      <c r="N461" s="190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</row>
    <row r="462" spans="1:26" x14ac:dyDescent="0.2">
      <c r="A462" s="86">
        <f>A424</f>
        <v>41913</v>
      </c>
      <c r="B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3741.15</v>
      </c>
      <c r="C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3734.86</v>
      </c>
      <c r="D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3758.3100000000004</v>
      </c>
      <c r="E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3770.7300000000005</v>
      </c>
      <c r="F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3775.01</v>
      </c>
      <c r="G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3754.7000000000003</v>
      </c>
      <c r="H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3729.13</v>
      </c>
      <c r="I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3749</v>
      </c>
      <c r="J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3752.6400000000003</v>
      </c>
      <c r="K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3750.4500000000003</v>
      </c>
      <c r="L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3750.25</v>
      </c>
      <c r="M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3750.2700000000004</v>
      </c>
      <c r="N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3742.36</v>
      </c>
      <c r="O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3743.82</v>
      </c>
      <c r="P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3744.3</v>
      </c>
      <c r="Q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3742.84</v>
      </c>
      <c r="R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3742.34</v>
      </c>
      <c r="S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3738.9</v>
      </c>
      <c r="T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3741.57</v>
      </c>
      <c r="U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3780.4</v>
      </c>
      <c r="V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3796.0800000000004</v>
      </c>
      <c r="W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3856.9</v>
      </c>
      <c r="X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3913.9</v>
      </c>
      <c r="Y462" s="105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РСО-А'!$N$6</f>
        <v>3802.6400000000003</v>
      </c>
      <c r="Z462" s="145"/>
    </row>
    <row r="463" spans="1:26" x14ac:dyDescent="0.2">
      <c r="A463" s="86">
        <f>A462+1</f>
        <v>41914</v>
      </c>
      <c r="B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3740.3500000000004</v>
      </c>
      <c r="C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3728.2200000000003</v>
      </c>
      <c r="D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3735.0600000000004</v>
      </c>
      <c r="E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3742.58</v>
      </c>
      <c r="F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3731.3700000000003</v>
      </c>
      <c r="G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3721.13</v>
      </c>
      <c r="H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3733.55</v>
      </c>
      <c r="I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3748.8700000000003</v>
      </c>
      <c r="J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3752.34</v>
      </c>
      <c r="K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3753.19</v>
      </c>
      <c r="L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3755.04</v>
      </c>
      <c r="M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3753.76</v>
      </c>
      <c r="N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3745.37</v>
      </c>
      <c r="O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3745.5200000000004</v>
      </c>
      <c r="P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3745.55</v>
      </c>
      <c r="Q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3745.4900000000002</v>
      </c>
      <c r="R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3726.9700000000003</v>
      </c>
      <c r="S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3734.3900000000003</v>
      </c>
      <c r="T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3766.01</v>
      </c>
      <c r="U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3776.09</v>
      </c>
      <c r="V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3811.57</v>
      </c>
      <c r="W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3904.03</v>
      </c>
      <c r="X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3961.6400000000003</v>
      </c>
      <c r="Y463" s="105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РСО-А'!$N$6</f>
        <v>3842.48</v>
      </c>
      <c r="Z463" s="145"/>
    </row>
    <row r="464" spans="1:26" x14ac:dyDescent="0.2">
      <c r="A464" s="86">
        <f t="shared" ref="A464:A492" si="12">A463+1</f>
        <v>41915</v>
      </c>
      <c r="B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3740.67</v>
      </c>
      <c r="C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3728.21</v>
      </c>
      <c r="D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3742.46</v>
      </c>
      <c r="E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3754.17</v>
      </c>
      <c r="F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3750.34</v>
      </c>
      <c r="G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3742.63</v>
      </c>
      <c r="H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3740.13</v>
      </c>
      <c r="I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3752.51</v>
      </c>
      <c r="J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3764.9100000000003</v>
      </c>
      <c r="K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3752.55</v>
      </c>
      <c r="L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3753.05</v>
      </c>
      <c r="M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3750.9800000000005</v>
      </c>
      <c r="N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3744.25</v>
      </c>
      <c r="O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3744.4100000000003</v>
      </c>
      <c r="P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3744.46</v>
      </c>
      <c r="Q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3744.54</v>
      </c>
      <c r="R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3726.84</v>
      </c>
      <c r="S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3734.02</v>
      </c>
      <c r="T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3766.3900000000003</v>
      </c>
      <c r="U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3749.5400000000004</v>
      </c>
      <c r="V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3825.09</v>
      </c>
      <c r="W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3888.1000000000004</v>
      </c>
      <c r="X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3945.9700000000003</v>
      </c>
      <c r="Y464" s="105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РСО-А'!$N$6</f>
        <v>3817.6600000000003</v>
      </c>
      <c r="Z464" s="145"/>
    </row>
    <row r="465" spans="1:26" x14ac:dyDescent="0.2">
      <c r="A465" s="86">
        <f t="shared" si="12"/>
        <v>41916</v>
      </c>
      <c r="B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3773.5600000000004</v>
      </c>
      <c r="C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3728.84</v>
      </c>
      <c r="D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3724.71</v>
      </c>
      <c r="E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3720.86</v>
      </c>
      <c r="F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3729.05</v>
      </c>
      <c r="G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3728.2400000000002</v>
      </c>
      <c r="H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3727.54</v>
      </c>
      <c r="I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3727.79</v>
      </c>
      <c r="J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3760.3300000000004</v>
      </c>
      <c r="K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3748.3300000000004</v>
      </c>
      <c r="L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3752.1600000000003</v>
      </c>
      <c r="M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3750.9500000000003</v>
      </c>
      <c r="N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3744.1400000000003</v>
      </c>
      <c r="O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3730.57</v>
      </c>
      <c r="P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3728.3500000000004</v>
      </c>
      <c r="Q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3736.26</v>
      </c>
      <c r="R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3740.4500000000003</v>
      </c>
      <c r="S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3726.1400000000003</v>
      </c>
      <c r="T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3735.8500000000004</v>
      </c>
      <c r="U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3853.15</v>
      </c>
      <c r="V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3895.6600000000003</v>
      </c>
      <c r="W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3844.8100000000004</v>
      </c>
      <c r="X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3748.51</v>
      </c>
      <c r="Y465" s="105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РСО-А'!$N$6</f>
        <v>3915.86</v>
      </c>
      <c r="Z465" s="145"/>
    </row>
    <row r="466" spans="1:26" x14ac:dyDescent="0.2">
      <c r="A466" s="86">
        <f t="shared" si="12"/>
        <v>41917</v>
      </c>
      <c r="B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3769.3500000000004</v>
      </c>
      <c r="C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3728.7000000000003</v>
      </c>
      <c r="D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3724.71</v>
      </c>
      <c r="E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3720.88</v>
      </c>
      <c r="F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3729.28</v>
      </c>
      <c r="G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3727.0600000000004</v>
      </c>
      <c r="H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3727.29</v>
      </c>
      <c r="I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3726.71</v>
      </c>
      <c r="J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3759.02</v>
      </c>
      <c r="K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3742.4700000000003</v>
      </c>
      <c r="L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3745.4300000000003</v>
      </c>
      <c r="M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3746.25</v>
      </c>
      <c r="N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3740.94</v>
      </c>
      <c r="O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3727.28</v>
      </c>
      <c r="P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3728.76</v>
      </c>
      <c r="Q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3737.61</v>
      </c>
      <c r="R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3741.9700000000003</v>
      </c>
      <c r="S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3726.8700000000003</v>
      </c>
      <c r="T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3734.7400000000002</v>
      </c>
      <c r="U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3851.9300000000003</v>
      </c>
      <c r="V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3893.8900000000003</v>
      </c>
      <c r="W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3852.8</v>
      </c>
      <c r="X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3750.7700000000004</v>
      </c>
      <c r="Y466" s="105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РСО-А'!$N$6</f>
        <v>3892.53</v>
      </c>
      <c r="Z466" s="145"/>
    </row>
    <row r="467" spans="1:26" x14ac:dyDescent="0.2">
      <c r="A467" s="86">
        <f t="shared" si="12"/>
        <v>41918</v>
      </c>
      <c r="B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3734.03</v>
      </c>
      <c r="C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3727.8900000000003</v>
      </c>
      <c r="D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3750.5200000000004</v>
      </c>
      <c r="E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3758.34</v>
      </c>
      <c r="F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3762.4400000000005</v>
      </c>
      <c r="G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3756.54</v>
      </c>
      <c r="H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3733.2400000000002</v>
      </c>
      <c r="I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3737.9700000000003</v>
      </c>
      <c r="J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3749.8500000000004</v>
      </c>
      <c r="K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3750.9900000000002</v>
      </c>
      <c r="L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3752.1400000000003</v>
      </c>
      <c r="M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3743.3900000000003</v>
      </c>
      <c r="N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3806.9300000000003</v>
      </c>
      <c r="O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3779.4700000000003</v>
      </c>
      <c r="P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3744.1800000000003</v>
      </c>
      <c r="Q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3743.7000000000003</v>
      </c>
      <c r="R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3743.9300000000003</v>
      </c>
      <c r="S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3744.1800000000003</v>
      </c>
      <c r="T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3742.8500000000004</v>
      </c>
      <c r="U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3891.59</v>
      </c>
      <c r="V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3922.98</v>
      </c>
      <c r="W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3960.33</v>
      </c>
      <c r="X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3986.54</v>
      </c>
      <c r="Y467" s="105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РСО-А'!$N$6</f>
        <v>3848.38</v>
      </c>
      <c r="Z467" s="145"/>
    </row>
    <row r="468" spans="1:26" x14ac:dyDescent="0.2">
      <c r="A468" s="86">
        <f t="shared" si="12"/>
        <v>41919</v>
      </c>
      <c r="B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3731.71</v>
      </c>
      <c r="C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3727.92</v>
      </c>
      <c r="D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3750.6600000000003</v>
      </c>
      <c r="E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3758.5600000000004</v>
      </c>
      <c r="F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3762.63</v>
      </c>
      <c r="G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3756.23</v>
      </c>
      <c r="H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3731.84</v>
      </c>
      <c r="I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3739.1200000000003</v>
      </c>
      <c r="J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3746.5</v>
      </c>
      <c r="K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3747.09</v>
      </c>
      <c r="L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3747.52</v>
      </c>
      <c r="M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3740.46</v>
      </c>
      <c r="N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3800.42</v>
      </c>
      <c r="O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3774.75</v>
      </c>
      <c r="P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3741.1000000000004</v>
      </c>
      <c r="Q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3740.62</v>
      </c>
      <c r="R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3740.42</v>
      </c>
      <c r="S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3737.3900000000003</v>
      </c>
      <c r="T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3737.98</v>
      </c>
      <c r="U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3866.3700000000003</v>
      </c>
      <c r="V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3883.4900000000002</v>
      </c>
      <c r="W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3927.84</v>
      </c>
      <c r="X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3975.09</v>
      </c>
      <c r="Y468" s="105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РСО-А'!$N$6</f>
        <v>3846.86</v>
      </c>
      <c r="Z468" s="145"/>
    </row>
    <row r="469" spans="1:26" x14ac:dyDescent="0.2">
      <c r="A469" s="86">
        <f t="shared" si="12"/>
        <v>41920</v>
      </c>
      <c r="B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3732.42</v>
      </c>
      <c r="C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3728.0800000000004</v>
      </c>
      <c r="D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3743</v>
      </c>
      <c r="E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3750.71</v>
      </c>
      <c r="F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3750.7700000000004</v>
      </c>
      <c r="G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3752</v>
      </c>
      <c r="H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3731.6200000000003</v>
      </c>
      <c r="I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3733.32</v>
      </c>
      <c r="J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3746.3900000000003</v>
      </c>
      <c r="K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3747.17</v>
      </c>
      <c r="L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3747.6800000000003</v>
      </c>
      <c r="M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3747.6200000000003</v>
      </c>
      <c r="N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3825.58</v>
      </c>
      <c r="O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3826.0200000000004</v>
      </c>
      <c r="P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3838.2700000000004</v>
      </c>
      <c r="Q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3837.36</v>
      </c>
      <c r="R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3851.6800000000003</v>
      </c>
      <c r="S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3856.8100000000004</v>
      </c>
      <c r="T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3840.1600000000003</v>
      </c>
      <c r="U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3930.4</v>
      </c>
      <c r="V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3918.44</v>
      </c>
      <c r="W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3962.78</v>
      </c>
      <c r="X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4005.04</v>
      </c>
      <c r="Y469" s="105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РСО-А'!$N$6</f>
        <v>3869.05</v>
      </c>
      <c r="Z469" s="145"/>
    </row>
    <row r="470" spans="1:26" x14ac:dyDescent="0.2">
      <c r="A470" s="86">
        <f t="shared" si="12"/>
        <v>41921</v>
      </c>
      <c r="B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3732.26</v>
      </c>
      <c r="C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3726.67</v>
      </c>
      <c r="D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3723.6600000000003</v>
      </c>
      <c r="E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3723.46</v>
      </c>
      <c r="F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3720.7700000000004</v>
      </c>
      <c r="G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3726.32</v>
      </c>
      <c r="H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3732.59</v>
      </c>
      <c r="I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3732.88</v>
      </c>
      <c r="J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3746.9900000000002</v>
      </c>
      <c r="K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3782.8</v>
      </c>
      <c r="L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3849.28</v>
      </c>
      <c r="M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3837.27</v>
      </c>
      <c r="N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3896.86</v>
      </c>
      <c r="O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3890.88</v>
      </c>
      <c r="P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3908.4300000000003</v>
      </c>
      <c r="Q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3903.75</v>
      </c>
      <c r="R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3901.82</v>
      </c>
      <c r="S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3875.1400000000003</v>
      </c>
      <c r="T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3831.46</v>
      </c>
      <c r="U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3937.4100000000003</v>
      </c>
      <c r="V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3944.1400000000003</v>
      </c>
      <c r="W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3989.44</v>
      </c>
      <c r="X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4036.58</v>
      </c>
      <c r="Y470" s="105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РСО-А'!$N$6</f>
        <v>3896.9100000000003</v>
      </c>
      <c r="Z470" s="145"/>
    </row>
    <row r="471" spans="1:26" x14ac:dyDescent="0.2">
      <c r="A471" s="86">
        <f t="shared" si="12"/>
        <v>41922</v>
      </c>
      <c r="B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3739.1000000000004</v>
      </c>
      <c r="C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3727.9</v>
      </c>
      <c r="D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3724.3900000000003</v>
      </c>
      <c r="E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3724.9300000000003</v>
      </c>
      <c r="F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3720.82</v>
      </c>
      <c r="G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3728.2000000000003</v>
      </c>
      <c r="H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3734.51</v>
      </c>
      <c r="I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3734.19</v>
      </c>
      <c r="J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3747.82</v>
      </c>
      <c r="K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3747.5800000000004</v>
      </c>
      <c r="L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3748.08</v>
      </c>
      <c r="M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3748.9</v>
      </c>
      <c r="N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3861.6200000000003</v>
      </c>
      <c r="O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3861.37</v>
      </c>
      <c r="P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3861.76</v>
      </c>
      <c r="Q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3861.71</v>
      </c>
      <c r="R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3866.2000000000003</v>
      </c>
      <c r="S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3878.83</v>
      </c>
      <c r="T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3839.65</v>
      </c>
      <c r="U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3938.98</v>
      </c>
      <c r="V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3926.28</v>
      </c>
      <c r="W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4016.13</v>
      </c>
      <c r="X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4055.75</v>
      </c>
      <c r="Y471" s="105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РСО-А'!$N$6</f>
        <v>3932.6600000000003</v>
      </c>
      <c r="Z471" s="145"/>
    </row>
    <row r="472" spans="1:26" x14ac:dyDescent="0.2">
      <c r="A472" s="86">
        <f t="shared" si="12"/>
        <v>41923</v>
      </c>
      <c r="B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3784.09</v>
      </c>
      <c r="C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3726.2200000000003</v>
      </c>
      <c r="D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3725.8100000000004</v>
      </c>
      <c r="E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3725.17</v>
      </c>
      <c r="F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3724.9500000000003</v>
      </c>
      <c r="G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3725.7000000000003</v>
      </c>
      <c r="H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3725.0200000000004</v>
      </c>
      <c r="I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3724.8</v>
      </c>
      <c r="J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3735.2000000000003</v>
      </c>
      <c r="K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3739</v>
      </c>
      <c r="L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3739.6000000000004</v>
      </c>
      <c r="M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3740.63</v>
      </c>
      <c r="N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3740.7200000000003</v>
      </c>
      <c r="O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3740.9300000000003</v>
      </c>
      <c r="P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3741.25</v>
      </c>
      <c r="Q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3740.71</v>
      </c>
      <c r="R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3740.1000000000004</v>
      </c>
      <c r="S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3737.4400000000005</v>
      </c>
      <c r="T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3869.28</v>
      </c>
      <c r="U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4032.7000000000003</v>
      </c>
      <c r="V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4005.53</v>
      </c>
      <c r="W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3978.9100000000003</v>
      </c>
      <c r="X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3876.01</v>
      </c>
      <c r="Y472" s="105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РСО-А'!$N$6</f>
        <v>3935.7200000000003</v>
      </c>
      <c r="Z472" s="145"/>
    </row>
    <row r="473" spans="1:26" x14ac:dyDescent="0.2">
      <c r="A473" s="86">
        <f t="shared" si="12"/>
        <v>41924</v>
      </c>
      <c r="B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3833.82</v>
      </c>
      <c r="C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3728.9800000000005</v>
      </c>
      <c r="D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3728.84</v>
      </c>
      <c r="E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3728.8700000000003</v>
      </c>
      <c r="F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3728.9800000000005</v>
      </c>
      <c r="G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3726.7300000000005</v>
      </c>
      <c r="H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3726.79</v>
      </c>
      <c r="I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3727.6200000000003</v>
      </c>
      <c r="J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3735.7000000000003</v>
      </c>
      <c r="K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3738.75</v>
      </c>
      <c r="L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3741.23</v>
      </c>
      <c r="M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3741.96</v>
      </c>
      <c r="N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3742.1900000000005</v>
      </c>
      <c r="O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3741.44</v>
      </c>
      <c r="P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3741.9900000000002</v>
      </c>
      <c r="Q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3741.8</v>
      </c>
      <c r="R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3742.51</v>
      </c>
      <c r="S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3742.9</v>
      </c>
      <c r="T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3845.9</v>
      </c>
      <c r="U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4014.53</v>
      </c>
      <c r="V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4000.05</v>
      </c>
      <c r="W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3964.67</v>
      </c>
      <c r="X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3860.2200000000003</v>
      </c>
      <c r="Y473" s="105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РСО-А'!$N$6</f>
        <v>3936.88</v>
      </c>
      <c r="Z473" s="145"/>
    </row>
    <row r="474" spans="1:26" x14ac:dyDescent="0.2">
      <c r="A474" s="86">
        <f t="shared" si="12"/>
        <v>41925</v>
      </c>
      <c r="B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3741.6000000000004</v>
      </c>
      <c r="C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3735.13</v>
      </c>
      <c r="D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3728.94</v>
      </c>
      <c r="E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3725.4</v>
      </c>
      <c r="F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3722.32</v>
      </c>
      <c r="G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3728.6200000000003</v>
      </c>
      <c r="H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3735.08</v>
      </c>
      <c r="I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3736.6800000000003</v>
      </c>
      <c r="J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3751.1800000000003</v>
      </c>
      <c r="K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3751.0200000000004</v>
      </c>
      <c r="L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3751.37</v>
      </c>
      <c r="M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3752.0600000000004</v>
      </c>
      <c r="N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3837.8</v>
      </c>
      <c r="O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3844.2200000000003</v>
      </c>
      <c r="P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3850.0400000000004</v>
      </c>
      <c r="Q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3858.69</v>
      </c>
      <c r="R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3860.53</v>
      </c>
      <c r="S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3872.5</v>
      </c>
      <c r="T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3856.59</v>
      </c>
      <c r="U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3958.8500000000004</v>
      </c>
      <c r="V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3972.75</v>
      </c>
      <c r="W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3995.55</v>
      </c>
      <c r="X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4038.96</v>
      </c>
      <c r="Y474" s="105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РСО-А'!$N$6</f>
        <v>3909.78</v>
      </c>
      <c r="Z474" s="145"/>
    </row>
    <row r="475" spans="1:26" x14ac:dyDescent="0.2">
      <c r="A475" s="86">
        <f t="shared" si="12"/>
        <v>41926</v>
      </c>
      <c r="B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3731.83</v>
      </c>
      <c r="C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3727.13</v>
      </c>
      <c r="D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3724.1600000000003</v>
      </c>
      <c r="E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3724.03</v>
      </c>
      <c r="F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3721.1200000000003</v>
      </c>
      <c r="G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3728.44</v>
      </c>
      <c r="H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3734.05</v>
      </c>
      <c r="I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3735.23</v>
      </c>
      <c r="J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3751.9100000000003</v>
      </c>
      <c r="K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3751.13</v>
      </c>
      <c r="L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3751.2400000000002</v>
      </c>
      <c r="M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3737.01</v>
      </c>
      <c r="N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3751.2200000000003</v>
      </c>
      <c r="O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3751.33</v>
      </c>
      <c r="P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3751.11</v>
      </c>
      <c r="Q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3749.2700000000004</v>
      </c>
      <c r="R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3749.2400000000002</v>
      </c>
      <c r="S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3748.0600000000004</v>
      </c>
      <c r="T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3763.76</v>
      </c>
      <c r="U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3937.84</v>
      </c>
      <c r="V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3961.7000000000003</v>
      </c>
      <c r="W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4004.3900000000003</v>
      </c>
      <c r="X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4043.1000000000004</v>
      </c>
      <c r="Y475" s="105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РСО-А'!$N$6</f>
        <v>3918.8700000000003</v>
      </c>
      <c r="Z475" s="145"/>
    </row>
    <row r="476" spans="1:26" x14ac:dyDescent="0.2">
      <c r="A476" s="86">
        <f t="shared" si="12"/>
        <v>41927</v>
      </c>
      <c r="B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3741.6600000000003</v>
      </c>
      <c r="C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3729.01</v>
      </c>
      <c r="D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3742.25</v>
      </c>
      <c r="E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3742.3100000000004</v>
      </c>
      <c r="F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3742.2300000000005</v>
      </c>
      <c r="G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3742.26</v>
      </c>
      <c r="H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3726.36</v>
      </c>
      <c r="I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3723.57</v>
      </c>
      <c r="J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3730</v>
      </c>
      <c r="K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3752.83</v>
      </c>
      <c r="L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3753.34</v>
      </c>
      <c r="M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3734.69</v>
      </c>
      <c r="N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3753.67</v>
      </c>
      <c r="O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3756.94</v>
      </c>
      <c r="P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3753.9900000000002</v>
      </c>
      <c r="Q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3754.13</v>
      </c>
      <c r="R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3753.9700000000003</v>
      </c>
      <c r="S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3751.9700000000003</v>
      </c>
      <c r="T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3753.76</v>
      </c>
      <c r="U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3867.76</v>
      </c>
      <c r="V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3881.7000000000003</v>
      </c>
      <c r="W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3950.4300000000003</v>
      </c>
      <c r="X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4010.55</v>
      </c>
      <c r="Y476" s="105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РСО-А'!$N$6</f>
        <v>3878.9</v>
      </c>
      <c r="Z476" s="145"/>
    </row>
    <row r="477" spans="1:26" x14ac:dyDescent="0.2">
      <c r="A477" s="86">
        <f t="shared" si="12"/>
        <v>41928</v>
      </c>
      <c r="B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3747.7300000000005</v>
      </c>
      <c r="C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3735.05</v>
      </c>
      <c r="D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3742.1900000000005</v>
      </c>
      <c r="E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3746.1800000000003</v>
      </c>
      <c r="F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3750.1600000000003</v>
      </c>
      <c r="G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3750.76</v>
      </c>
      <c r="H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3721.2400000000002</v>
      </c>
      <c r="I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3737.4800000000005</v>
      </c>
      <c r="J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3732.09</v>
      </c>
      <c r="K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3737.3700000000003</v>
      </c>
      <c r="L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3738.0800000000004</v>
      </c>
      <c r="M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3727.07</v>
      </c>
      <c r="N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3754.73</v>
      </c>
      <c r="O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3741.7000000000003</v>
      </c>
      <c r="P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3726.21</v>
      </c>
      <c r="Q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3722.1600000000003</v>
      </c>
      <c r="R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3725.73</v>
      </c>
      <c r="S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3739.6600000000003</v>
      </c>
      <c r="T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3749.6000000000004</v>
      </c>
      <c r="U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3893.08</v>
      </c>
      <c r="V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3879.38</v>
      </c>
      <c r="W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3931.9300000000003</v>
      </c>
      <c r="X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3986.9700000000003</v>
      </c>
      <c r="Y477" s="105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РСО-А'!$N$6</f>
        <v>3891.96</v>
      </c>
      <c r="Z477" s="145"/>
    </row>
    <row r="478" spans="1:26" x14ac:dyDescent="0.2">
      <c r="A478" s="86">
        <f t="shared" si="12"/>
        <v>41929</v>
      </c>
      <c r="B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3735.8900000000003</v>
      </c>
      <c r="C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3735.1800000000003</v>
      </c>
      <c r="D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3735.01</v>
      </c>
      <c r="E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3735.17</v>
      </c>
      <c r="F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3735.08</v>
      </c>
      <c r="G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3735.76</v>
      </c>
      <c r="H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3721.6200000000003</v>
      </c>
      <c r="I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3741.3700000000003</v>
      </c>
      <c r="J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3748.21</v>
      </c>
      <c r="K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3728.2200000000003</v>
      </c>
      <c r="L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3729.11</v>
      </c>
      <c r="M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3723.54</v>
      </c>
      <c r="N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3750.4900000000002</v>
      </c>
      <c r="O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3750.7000000000003</v>
      </c>
      <c r="P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3751.76</v>
      </c>
      <c r="Q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3750.73</v>
      </c>
      <c r="R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3750.57</v>
      </c>
      <c r="S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3748.54</v>
      </c>
      <c r="T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3749.59</v>
      </c>
      <c r="U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3851.4</v>
      </c>
      <c r="V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3867.61</v>
      </c>
      <c r="W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3912.5200000000004</v>
      </c>
      <c r="X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3991.11</v>
      </c>
      <c r="Y478" s="105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РСО-А'!$N$6</f>
        <v>3854.6400000000003</v>
      </c>
      <c r="Z478" s="145"/>
    </row>
    <row r="479" spans="1:26" x14ac:dyDescent="0.2">
      <c r="A479" s="86">
        <f t="shared" si="12"/>
        <v>41930</v>
      </c>
      <c r="B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3780.2400000000002</v>
      </c>
      <c r="C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3731.9700000000003</v>
      </c>
      <c r="D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3730.8900000000003</v>
      </c>
      <c r="E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3729.3</v>
      </c>
      <c r="F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3729.12</v>
      </c>
      <c r="G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3729.87</v>
      </c>
      <c r="H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3730.25</v>
      </c>
      <c r="I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3732.4300000000003</v>
      </c>
      <c r="J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3748.9500000000003</v>
      </c>
      <c r="K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3751.48</v>
      </c>
      <c r="L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3751.84</v>
      </c>
      <c r="M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3751.96</v>
      </c>
      <c r="N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3752.88</v>
      </c>
      <c r="O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3753.75</v>
      </c>
      <c r="P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3753.53</v>
      </c>
      <c r="Q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3753.6800000000003</v>
      </c>
      <c r="R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3752.94</v>
      </c>
      <c r="S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3751.25</v>
      </c>
      <c r="T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3745.04</v>
      </c>
      <c r="U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3906.96</v>
      </c>
      <c r="V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3904.4100000000003</v>
      </c>
      <c r="W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3874.4500000000003</v>
      </c>
      <c r="X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3760.1000000000004</v>
      </c>
      <c r="Y479" s="105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РСО-А'!$N$6</f>
        <v>3900.4100000000003</v>
      </c>
      <c r="Z479" s="145"/>
    </row>
    <row r="480" spans="1:26" x14ac:dyDescent="0.2">
      <c r="A480" s="86">
        <f t="shared" si="12"/>
        <v>41931</v>
      </c>
      <c r="B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3799.9</v>
      </c>
      <c r="C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3744.4700000000003</v>
      </c>
      <c r="D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3738.17</v>
      </c>
      <c r="E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3732.2700000000004</v>
      </c>
      <c r="F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3742.62</v>
      </c>
      <c r="G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3742.63</v>
      </c>
      <c r="H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3741.6000000000004</v>
      </c>
      <c r="I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3743.7000000000003</v>
      </c>
      <c r="J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3751.6400000000003</v>
      </c>
      <c r="K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3757.4500000000003</v>
      </c>
      <c r="L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3757.15</v>
      </c>
      <c r="M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3758.01</v>
      </c>
      <c r="N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3758.05</v>
      </c>
      <c r="O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3751.25</v>
      </c>
      <c r="P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3750.8700000000003</v>
      </c>
      <c r="Q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3750.7000000000003</v>
      </c>
      <c r="R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3750.29</v>
      </c>
      <c r="S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3749.32</v>
      </c>
      <c r="T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3744.17</v>
      </c>
      <c r="U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4104.84</v>
      </c>
      <c r="V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4086.1600000000003</v>
      </c>
      <c r="W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4082.5600000000004</v>
      </c>
      <c r="X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3973.7700000000004</v>
      </c>
      <c r="Y480" s="105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РСО-А'!$N$6</f>
        <v>4015.8500000000004</v>
      </c>
      <c r="Z480" s="145"/>
    </row>
    <row r="481" spans="1:26" x14ac:dyDescent="0.2">
      <c r="A481" s="86">
        <f t="shared" si="12"/>
        <v>41932</v>
      </c>
      <c r="B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3742.15</v>
      </c>
      <c r="C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3729</v>
      </c>
      <c r="D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3729.75</v>
      </c>
      <c r="E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3725.76</v>
      </c>
      <c r="F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3726.13</v>
      </c>
      <c r="G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3728.9800000000005</v>
      </c>
      <c r="H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3749.1000000000004</v>
      </c>
      <c r="I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3738.42</v>
      </c>
      <c r="J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3752.07</v>
      </c>
      <c r="K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3751.67</v>
      </c>
      <c r="L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3751.65</v>
      </c>
      <c r="M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3752.8700000000003</v>
      </c>
      <c r="N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3781.12</v>
      </c>
      <c r="O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3781.54</v>
      </c>
      <c r="P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3780.26</v>
      </c>
      <c r="Q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3778.59</v>
      </c>
      <c r="R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3789.36</v>
      </c>
      <c r="S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3811.4</v>
      </c>
      <c r="T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3835.8700000000003</v>
      </c>
      <c r="U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3941.54</v>
      </c>
      <c r="V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3951.03</v>
      </c>
      <c r="W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3997.3100000000004</v>
      </c>
      <c r="X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4067.78</v>
      </c>
      <c r="Y481" s="105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РСО-А'!$N$6</f>
        <v>3936.4900000000002</v>
      </c>
      <c r="Z481" s="145"/>
    </row>
    <row r="482" spans="1:26" x14ac:dyDescent="0.2">
      <c r="A482" s="86">
        <f t="shared" si="12"/>
        <v>41933</v>
      </c>
      <c r="B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3740.8500000000004</v>
      </c>
      <c r="C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3727.79</v>
      </c>
      <c r="D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3735.3100000000004</v>
      </c>
      <c r="E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3735.4300000000003</v>
      </c>
      <c r="F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3735.4400000000005</v>
      </c>
      <c r="G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3735.7700000000004</v>
      </c>
      <c r="H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3730.61</v>
      </c>
      <c r="I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3734.2700000000004</v>
      </c>
      <c r="J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3748.73</v>
      </c>
      <c r="K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</v>
      </c>
      <c r="L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3748.61</v>
      </c>
      <c r="M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3750.2200000000003</v>
      </c>
      <c r="N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3749.04</v>
      </c>
      <c r="O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3749.15</v>
      </c>
      <c r="P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3748.9</v>
      </c>
      <c r="Q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3748.9900000000002</v>
      </c>
      <c r="R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3748.57</v>
      </c>
      <c r="S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3747.2000000000003</v>
      </c>
      <c r="T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3846.8</v>
      </c>
      <c r="U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3891.1000000000004</v>
      </c>
      <c r="V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3899.4500000000003</v>
      </c>
      <c r="W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3944.51</v>
      </c>
      <c r="X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3998.0800000000004</v>
      </c>
      <c r="Y482" s="105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РСО-А'!$N$6</f>
        <v>3873.48</v>
      </c>
      <c r="Z482" s="145"/>
    </row>
    <row r="483" spans="1:26" x14ac:dyDescent="0.2">
      <c r="A483" s="86">
        <f t="shared" si="12"/>
        <v>41934</v>
      </c>
      <c r="B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3738.8500000000004</v>
      </c>
      <c r="C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3720.9500000000003</v>
      </c>
      <c r="D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3728.15</v>
      </c>
      <c r="E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3735.71</v>
      </c>
      <c r="F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3735.88</v>
      </c>
      <c r="G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3725.07</v>
      </c>
      <c r="H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3730.54</v>
      </c>
      <c r="I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3727.21</v>
      </c>
      <c r="J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3747.76</v>
      </c>
      <c r="K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3749.05</v>
      </c>
      <c r="L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3749.57</v>
      </c>
      <c r="M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3750.05</v>
      </c>
      <c r="N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3750</v>
      </c>
      <c r="O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3748.63</v>
      </c>
      <c r="P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3748.0200000000004</v>
      </c>
      <c r="Q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3747.98</v>
      </c>
      <c r="R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3748.1800000000003</v>
      </c>
      <c r="S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3746.9900000000002</v>
      </c>
      <c r="T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3741.1200000000003</v>
      </c>
      <c r="U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3820.38</v>
      </c>
      <c r="V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3832.0200000000004</v>
      </c>
      <c r="W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3916.79</v>
      </c>
      <c r="X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3987.77</v>
      </c>
      <c r="Y483" s="105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РСО-А'!$N$6</f>
        <v>3871.59</v>
      </c>
      <c r="Z483" s="145"/>
    </row>
    <row r="484" spans="1:26" x14ac:dyDescent="0.2">
      <c r="A484" s="86">
        <f t="shared" si="12"/>
        <v>41935</v>
      </c>
      <c r="B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3739.4900000000002</v>
      </c>
      <c r="C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3732.3500000000004</v>
      </c>
      <c r="D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3730.7200000000003</v>
      </c>
      <c r="E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3728.32</v>
      </c>
      <c r="F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3728.2700000000004</v>
      </c>
      <c r="G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3730.65</v>
      </c>
      <c r="H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3730.67</v>
      </c>
      <c r="I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3752.67</v>
      </c>
      <c r="J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3746.51</v>
      </c>
      <c r="K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3748.5200000000004</v>
      </c>
      <c r="L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3750</v>
      </c>
      <c r="M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3749.6000000000004</v>
      </c>
      <c r="N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3747.78</v>
      </c>
      <c r="O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3748.19</v>
      </c>
      <c r="P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3748.0200000000004</v>
      </c>
      <c r="Q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3748.1800000000003</v>
      </c>
      <c r="R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3748.11</v>
      </c>
      <c r="S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3746.4</v>
      </c>
      <c r="T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3821.44</v>
      </c>
      <c r="U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3927.79</v>
      </c>
      <c r="V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3942.26</v>
      </c>
      <c r="W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3983.67</v>
      </c>
      <c r="X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4049.19</v>
      </c>
      <c r="Y484" s="105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РСО-А'!$N$6</f>
        <v>3924.2200000000003</v>
      </c>
      <c r="Z484" s="145"/>
    </row>
    <row r="485" spans="1:26" x14ac:dyDescent="0.2">
      <c r="A485" s="86">
        <f t="shared" si="12"/>
        <v>41936</v>
      </c>
      <c r="B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3746.61</v>
      </c>
      <c r="C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3746.4500000000003</v>
      </c>
      <c r="D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3735.3500000000004</v>
      </c>
      <c r="E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3735.4900000000002</v>
      </c>
      <c r="F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3735.51</v>
      </c>
      <c r="G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3729.2900000000004</v>
      </c>
      <c r="H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3731.26</v>
      </c>
      <c r="I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3754.4</v>
      </c>
      <c r="J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3749.19</v>
      </c>
      <c r="K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3750.1600000000003</v>
      </c>
      <c r="L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3805.26</v>
      </c>
      <c r="M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3791.6400000000003</v>
      </c>
      <c r="N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3823.42</v>
      </c>
      <c r="O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3749.1600000000003</v>
      </c>
      <c r="P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3748.6000000000004</v>
      </c>
      <c r="Q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3748.9800000000005</v>
      </c>
      <c r="R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3748.4100000000003</v>
      </c>
      <c r="S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3746.84</v>
      </c>
      <c r="T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3825.15</v>
      </c>
      <c r="U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3965.1600000000003</v>
      </c>
      <c r="V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3958.26</v>
      </c>
      <c r="W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4000.7400000000002</v>
      </c>
      <c r="X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4066.9</v>
      </c>
      <c r="Y485" s="105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РСО-А'!$N$6</f>
        <v>3959.86</v>
      </c>
      <c r="Z485" s="145"/>
    </row>
    <row r="486" spans="1:26" x14ac:dyDescent="0.2">
      <c r="A486" s="86">
        <f t="shared" si="12"/>
        <v>41937</v>
      </c>
      <c r="B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3773.34</v>
      </c>
      <c r="C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3734.67</v>
      </c>
      <c r="D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3741.17</v>
      </c>
      <c r="E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3741.2200000000003</v>
      </c>
      <c r="F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3741.75</v>
      </c>
      <c r="G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3731.54</v>
      </c>
      <c r="H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3726.75</v>
      </c>
      <c r="I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3728.86</v>
      </c>
      <c r="J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3752.3900000000003</v>
      </c>
      <c r="K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3753.19</v>
      </c>
      <c r="L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3752.2400000000002</v>
      </c>
      <c r="M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3743.04</v>
      </c>
      <c r="N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3743.3</v>
      </c>
      <c r="O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3742.15</v>
      </c>
      <c r="P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3742.7200000000003</v>
      </c>
      <c r="Q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3741.9700000000003</v>
      </c>
      <c r="R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3740.5200000000004</v>
      </c>
      <c r="S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3741.2700000000004</v>
      </c>
      <c r="T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3970.07</v>
      </c>
      <c r="U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4022.3100000000004</v>
      </c>
      <c r="V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4003.0600000000004</v>
      </c>
      <c r="W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3973.5600000000004</v>
      </c>
      <c r="X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3905.59</v>
      </c>
      <c r="Y486" s="105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РСО-А'!$N$6</f>
        <v>4021.05</v>
      </c>
      <c r="Z486" s="145"/>
    </row>
    <row r="487" spans="1:26" x14ac:dyDescent="0.2">
      <c r="A487" s="86">
        <f t="shared" si="12"/>
        <v>41938</v>
      </c>
      <c r="B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3800.2400000000002</v>
      </c>
      <c r="C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3740.09</v>
      </c>
      <c r="D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3734.3700000000003</v>
      </c>
      <c r="E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3742.8</v>
      </c>
      <c r="F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3751.83</v>
      </c>
      <c r="G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3752.51</v>
      </c>
      <c r="H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3743.96</v>
      </c>
      <c r="I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3727.83</v>
      </c>
      <c r="J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3833.9100000000003</v>
      </c>
      <c r="K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3768.09</v>
      </c>
      <c r="L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3737.4300000000003</v>
      </c>
      <c r="M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3729.9300000000003</v>
      </c>
      <c r="N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3721.6600000000003</v>
      </c>
      <c r="O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3721.55</v>
      </c>
      <c r="P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3725.71</v>
      </c>
      <c r="Q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3729.34</v>
      </c>
      <c r="R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3734.58</v>
      </c>
      <c r="S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3847.5</v>
      </c>
      <c r="T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3983.3900000000003</v>
      </c>
      <c r="U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4037.05</v>
      </c>
      <c r="V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4022.8100000000004</v>
      </c>
      <c r="W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3978.7700000000004</v>
      </c>
      <c r="X487" s="105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РСО-А'!$N$6</f>
        <v>3901.5600000000004</v>
      </c>
      <c r="Y487" s="105">
        <v>4012.9900000000002</v>
      </c>
      <c r="Z487" s="133">
        <v>4861.7800000000007</v>
      </c>
    </row>
    <row r="488" spans="1:26" x14ac:dyDescent="0.2">
      <c r="A488" s="86">
        <f t="shared" si="12"/>
        <v>41939</v>
      </c>
      <c r="B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3781.94</v>
      </c>
      <c r="C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3738.57</v>
      </c>
      <c r="D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3724.84</v>
      </c>
      <c r="E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3735.88</v>
      </c>
      <c r="F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3736.15</v>
      </c>
      <c r="G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3726.2400000000002</v>
      </c>
      <c r="H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3774.32</v>
      </c>
      <c r="I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3721.58</v>
      </c>
      <c r="J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3722.96</v>
      </c>
      <c r="K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3792.4300000000003</v>
      </c>
      <c r="L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3826.48</v>
      </c>
      <c r="M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3810.98</v>
      </c>
      <c r="N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3895.76</v>
      </c>
      <c r="O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3876.3</v>
      </c>
      <c r="P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3857.9500000000003</v>
      </c>
      <c r="Q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3849.1400000000003</v>
      </c>
      <c r="R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3842.53</v>
      </c>
      <c r="S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3847.05</v>
      </c>
      <c r="T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3900.3</v>
      </c>
      <c r="U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3980.87</v>
      </c>
      <c r="V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3959.07</v>
      </c>
      <c r="W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3985.76</v>
      </c>
      <c r="X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4025.4100000000003</v>
      </c>
      <c r="Y488" s="105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РСО-А'!$N$6</f>
        <v>3937.55</v>
      </c>
      <c r="Z488" s="145"/>
    </row>
    <row r="489" spans="1:26" x14ac:dyDescent="0.2">
      <c r="A489" s="86">
        <f t="shared" si="12"/>
        <v>41940</v>
      </c>
      <c r="B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3785.96</v>
      </c>
      <c r="C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3738.0400000000004</v>
      </c>
      <c r="D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3725.63</v>
      </c>
      <c r="E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3737.1000000000004</v>
      </c>
      <c r="F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3737.3300000000004</v>
      </c>
      <c r="G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3729.98</v>
      </c>
      <c r="H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3749.11</v>
      </c>
      <c r="I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3725.6600000000003</v>
      </c>
      <c r="J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3726.82</v>
      </c>
      <c r="K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3783.8</v>
      </c>
      <c r="L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3818.5200000000004</v>
      </c>
      <c r="M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3806.0200000000004</v>
      </c>
      <c r="N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3892.2200000000003</v>
      </c>
      <c r="O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3878.8900000000003</v>
      </c>
      <c r="P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3858.21</v>
      </c>
      <c r="Q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3846.13</v>
      </c>
      <c r="R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3842.9100000000003</v>
      </c>
      <c r="S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3867.09</v>
      </c>
      <c r="T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3907.21</v>
      </c>
      <c r="U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3985.0400000000004</v>
      </c>
      <c r="V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3958.9300000000003</v>
      </c>
      <c r="W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3991.5</v>
      </c>
      <c r="X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4058.4100000000003</v>
      </c>
      <c r="Y489" s="105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РСО-А'!$N$6</f>
        <v>3942.15</v>
      </c>
      <c r="Z489" s="145"/>
    </row>
    <row r="490" spans="1:26" x14ac:dyDescent="0.2">
      <c r="A490" s="86">
        <f t="shared" si="12"/>
        <v>41941</v>
      </c>
      <c r="B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3816.8500000000004</v>
      </c>
      <c r="C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3745.59</v>
      </c>
      <c r="D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3745.46</v>
      </c>
      <c r="E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3743.3900000000003</v>
      </c>
      <c r="F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3732.4100000000003</v>
      </c>
      <c r="G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3734.21</v>
      </c>
      <c r="H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3773.9800000000005</v>
      </c>
      <c r="I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3739.42</v>
      </c>
      <c r="J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3745.5</v>
      </c>
      <c r="K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3788.3100000000004</v>
      </c>
      <c r="L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3846.13</v>
      </c>
      <c r="M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3847.98</v>
      </c>
      <c r="N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3938.48</v>
      </c>
      <c r="O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3896.1600000000003</v>
      </c>
      <c r="P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3894.59</v>
      </c>
      <c r="Q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3882.76</v>
      </c>
      <c r="R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3943.36</v>
      </c>
      <c r="S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4031.4300000000003</v>
      </c>
      <c r="T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4031.7200000000003</v>
      </c>
      <c r="U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4014.73</v>
      </c>
      <c r="V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3996.23</v>
      </c>
      <c r="W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4009.28</v>
      </c>
      <c r="X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4068.8100000000004</v>
      </c>
      <c r="Y490" s="105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РСО-А'!$N$6</f>
        <v>3961.2000000000003</v>
      </c>
      <c r="Z490" s="145"/>
    </row>
    <row r="491" spans="1:26" x14ac:dyDescent="0.2">
      <c r="A491" s="86">
        <f t="shared" si="12"/>
        <v>41942</v>
      </c>
      <c r="B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3860.59</v>
      </c>
      <c r="C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3815.92</v>
      </c>
      <c r="D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3814.09</v>
      </c>
      <c r="E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3786.46</v>
      </c>
      <c r="F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3786.8300000000004</v>
      </c>
      <c r="G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3760.92</v>
      </c>
      <c r="H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3877.15</v>
      </c>
      <c r="I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3877.8</v>
      </c>
      <c r="J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3784.0200000000004</v>
      </c>
      <c r="K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3969.15</v>
      </c>
      <c r="L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3968.3</v>
      </c>
      <c r="M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3967.92</v>
      </c>
      <c r="N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4076.4300000000003</v>
      </c>
      <c r="O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4034.3</v>
      </c>
      <c r="P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3990.5800000000004</v>
      </c>
      <c r="Q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3988.94</v>
      </c>
      <c r="R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4029.4</v>
      </c>
      <c r="S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4082.05</v>
      </c>
      <c r="T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4105.29</v>
      </c>
      <c r="U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4123.62</v>
      </c>
      <c r="V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4085.2400000000002</v>
      </c>
      <c r="W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4078.62</v>
      </c>
      <c r="X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4117.63</v>
      </c>
      <c r="Y491" s="105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РСО-А'!$N$6</f>
        <v>4011.92</v>
      </c>
      <c r="Z491" s="145"/>
    </row>
    <row r="492" spans="1:26" x14ac:dyDescent="0.2">
      <c r="A492" s="86">
        <f t="shared" si="12"/>
        <v>41943</v>
      </c>
      <c r="B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3821.5</v>
      </c>
      <c r="C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3765.65</v>
      </c>
      <c r="D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3744.84</v>
      </c>
      <c r="E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3738.4700000000003</v>
      </c>
      <c r="F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3741.53</v>
      </c>
      <c r="G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3755.86</v>
      </c>
      <c r="H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3795.51</v>
      </c>
      <c r="I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3787.61</v>
      </c>
      <c r="J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3780.59</v>
      </c>
      <c r="K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3892.0600000000004</v>
      </c>
      <c r="L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3934.48</v>
      </c>
      <c r="M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3943.3900000000003</v>
      </c>
      <c r="N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3996.6800000000003</v>
      </c>
      <c r="O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3991.54</v>
      </c>
      <c r="P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3999.32</v>
      </c>
      <c r="Q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4010.63</v>
      </c>
      <c r="R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4013.25</v>
      </c>
      <c r="S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4093.92</v>
      </c>
      <c r="T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4096.24</v>
      </c>
      <c r="U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4092.79</v>
      </c>
      <c r="V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4044.3700000000003</v>
      </c>
      <c r="W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4058.9100000000003</v>
      </c>
      <c r="X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4103.3099999999995</v>
      </c>
      <c r="Y492" s="105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РСО-А'!$N$6</f>
        <v>4078.03</v>
      </c>
      <c r="Z492" s="145"/>
    </row>
    <row r="493" spans="1:26" x14ac:dyDescent="0.2">
      <c r="A493" s="98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148"/>
      <c r="Z493" s="147"/>
    </row>
    <row r="494" spans="1:26" x14ac:dyDescent="0.25">
      <c r="A494" s="94" t="s">
        <v>157</v>
      </c>
      <c r="B494" s="85"/>
      <c r="C494" s="85"/>
      <c r="D494" s="85"/>
    </row>
    <row r="495" spans="1:26" ht="12.75" customHeight="1" x14ac:dyDescent="0.2">
      <c r="A495" s="184" t="s">
        <v>49</v>
      </c>
      <c r="B495" s="172" t="s">
        <v>128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</row>
    <row r="496" spans="1:26" ht="12.75" customHeight="1" x14ac:dyDescent="0.2">
      <c r="A496" s="185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</row>
    <row r="497" spans="1:26" ht="12.75" x14ac:dyDescent="0.2">
      <c r="A497" s="185"/>
      <c r="B497" s="187" t="s">
        <v>129</v>
      </c>
      <c r="C497" s="173" t="s">
        <v>130</v>
      </c>
      <c r="D497" s="173" t="s">
        <v>131</v>
      </c>
      <c r="E497" s="173" t="s">
        <v>132</v>
      </c>
      <c r="F497" s="173" t="s">
        <v>133</v>
      </c>
      <c r="G497" s="173" t="s">
        <v>134</v>
      </c>
      <c r="H497" s="173" t="s">
        <v>135</v>
      </c>
      <c r="I497" s="173" t="s">
        <v>136</v>
      </c>
      <c r="J497" s="173" t="s">
        <v>137</v>
      </c>
      <c r="K497" s="173" t="s">
        <v>138</v>
      </c>
      <c r="L497" s="173" t="s">
        <v>139</v>
      </c>
      <c r="M497" s="173" t="s">
        <v>140</v>
      </c>
      <c r="N497" s="189" t="s">
        <v>141</v>
      </c>
      <c r="O497" s="173" t="s">
        <v>142</v>
      </c>
      <c r="P497" s="173" t="s">
        <v>143</v>
      </c>
      <c r="Q497" s="173" t="s">
        <v>144</v>
      </c>
      <c r="R497" s="173" t="s">
        <v>145</v>
      </c>
      <c r="S497" s="173" t="s">
        <v>146</v>
      </c>
      <c r="T497" s="173" t="s">
        <v>147</v>
      </c>
      <c r="U497" s="173" t="s">
        <v>148</v>
      </c>
      <c r="V497" s="173" t="s">
        <v>149</v>
      </c>
      <c r="W497" s="173" t="s">
        <v>150</v>
      </c>
      <c r="X497" s="173" t="s">
        <v>151</v>
      </c>
      <c r="Y497" s="173" t="s">
        <v>152</v>
      </c>
      <c r="Z497" s="173" t="s">
        <v>152</v>
      </c>
    </row>
    <row r="498" spans="1:26" ht="12.75" x14ac:dyDescent="0.2">
      <c r="A498" s="186"/>
      <c r="B498" s="188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74"/>
      <c r="N498" s="190"/>
      <c r="O498" s="174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</row>
    <row r="499" spans="1:26" x14ac:dyDescent="0.2">
      <c r="A499" s="86">
        <f>A462</f>
        <v>41913</v>
      </c>
      <c r="B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3731</v>
      </c>
      <c r="C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3724.8100000000004</v>
      </c>
      <c r="D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3747.9</v>
      </c>
      <c r="E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3760.1400000000003</v>
      </c>
      <c r="F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3764.36</v>
      </c>
      <c r="G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3744.3500000000004</v>
      </c>
      <c r="H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3719.17</v>
      </c>
      <c r="I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3738.7400000000002</v>
      </c>
      <c r="J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3742.32</v>
      </c>
      <c r="K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3740.17</v>
      </c>
      <c r="L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3739.9700000000003</v>
      </c>
      <c r="M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3739.98</v>
      </c>
      <c r="N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3732.2000000000003</v>
      </c>
      <c r="O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3733.6400000000003</v>
      </c>
      <c r="P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3734.11</v>
      </c>
      <c r="Q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3732.67</v>
      </c>
      <c r="R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3732.1800000000003</v>
      </c>
      <c r="S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3728.79</v>
      </c>
      <c r="T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3731.4100000000003</v>
      </c>
      <c r="U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3769.6600000000003</v>
      </c>
      <c r="V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3785.11</v>
      </c>
      <c r="W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3845.01</v>
      </c>
      <c r="X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3901.15</v>
      </c>
      <c r="Y499" s="105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РСО-А'!$N$6</f>
        <v>3791.57</v>
      </c>
      <c r="Z499" s="145"/>
    </row>
    <row r="500" spans="1:26" x14ac:dyDescent="0.2">
      <c r="A500" s="86">
        <f>A499+1</f>
        <v>41914</v>
      </c>
      <c r="B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3730.2200000000003</v>
      </c>
      <c r="C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3718.2700000000004</v>
      </c>
      <c r="D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3725.01</v>
      </c>
      <c r="E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3732.42</v>
      </c>
      <c r="F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3721.3700000000003</v>
      </c>
      <c r="G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3711.29</v>
      </c>
      <c r="H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3723.5200000000004</v>
      </c>
      <c r="I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3738.61</v>
      </c>
      <c r="J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3742.03</v>
      </c>
      <c r="K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3742.86</v>
      </c>
      <c r="L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3744.69</v>
      </c>
      <c r="M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3743.4300000000003</v>
      </c>
      <c r="N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3735.1600000000003</v>
      </c>
      <c r="O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3735.3100000000004</v>
      </c>
      <c r="P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3735.34</v>
      </c>
      <c r="Q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3735.28</v>
      </c>
      <c r="R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3717.04</v>
      </c>
      <c r="S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3724.34</v>
      </c>
      <c r="T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3755.4900000000002</v>
      </c>
      <c r="U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3765.42</v>
      </c>
      <c r="V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3800.3700000000003</v>
      </c>
      <c r="W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3891.4300000000003</v>
      </c>
      <c r="X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3948.1800000000003</v>
      </c>
      <c r="Y500" s="105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РСО-А'!$N$6</f>
        <v>3830.8100000000004</v>
      </c>
      <c r="Z500" s="145"/>
    </row>
    <row r="501" spans="1:26" x14ac:dyDescent="0.2">
      <c r="A501" s="86">
        <f t="shared" ref="A501:A529" si="13">A500+1</f>
        <v>41915</v>
      </c>
      <c r="B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3730.53</v>
      </c>
      <c r="C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3718.26</v>
      </c>
      <c r="D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3732.3</v>
      </c>
      <c r="E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3743.8300000000004</v>
      </c>
      <c r="F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3740.0600000000004</v>
      </c>
      <c r="G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3732.4700000000003</v>
      </c>
      <c r="H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3730</v>
      </c>
      <c r="I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3742.2000000000003</v>
      </c>
      <c r="J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3754.4100000000003</v>
      </c>
      <c r="K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3742.23</v>
      </c>
      <c r="L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3742.73</v>
      </c>
      <c r="M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3740.69</v>
      </c>
      <c r="N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3734.0600000000004</v>
      </c>
      <c r="O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3734.2200000000003</v>
      </c>
      <c r="P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3734.27</v>
      </c>
      <c r="Q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3734.34</v>
      </c>
      <c r="R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3716.9100000000003</v>
      </c>
      <c r="S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3723.98</v>
      </c>
      <c r="T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3755.87</v>
      </c>
      <c r="U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3739.2700000000004</v>
      </c>
      <c r="V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3813.6800000000003</v>
      </c>
      <c r="W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3875.7400000000002</v>
      </c>
      <c r="X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3932.7400000000002</v>
      </c>
      <c r="Y501" s="105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РСО-А'!$N$6</f>
        <v>3806.36</v>
      </c>
      <c r="Z501" s="145"/>
    </row>
    <row r="502" spans="1:26" x14ac:dyDescent="0.2">
      <c r="A502" s="86">
        <f t="shared" si="13"/>
        <v>41916</v>
      </c>
      <c r="B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3762.9300000000003</v>
      </c>
      <c r="C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3718.88</v>
      </c>
      <c r="D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3714.82</v>
      </c>
      <c r="E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3711.0200000000004</v>
      </c>
      <c r="F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3719.0800000000004</v>
      </c>
      <c r="G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3718.29</v>
      </c>
      <c r="H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3717.6000000000004</v>
      </c>
      <c r="I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3717.8500000000004</v>
      </c>
      <c r="J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3749.9</v>
      </c>
      <c r="K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3738.07</v>
      </c>
      <c r="L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3741.8500000000004</v>
      </c>
      <c r="M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3740.6600000000003</v>
      </c>
      <c r="N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3733.9500000000003</v>
      </c>
      <c r="O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3720.5800000000004</v>
      </c>
      <c r="P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3718.3900000000003</v>
      </c>
      <c r="Q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3726.19</v>
      </c>
      <c r="R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3730.3100000000004</v>
      </c>
      <c r="S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3716.2200000000003</v>
      </c>
      <c r="T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3725.78</v>
      </c>
      <c r="U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3841.32</v>
      </c>
      <c r="V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3883.19</v>
      </c>
      <c r="W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3833.1000000000004</v>
      </c>
      <c r="X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3738.26</v>
      </c>
      <c r="Y502" s="105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РСО-А'!$N$6</f>
        <v>3903.09</v>
      </c>
      <c r="Z502" s="145"/>
    </row>
    <row r="503" spans="1:26" x14ac:dyDescent="0.2">
      <c r="A503" s="86">
        <f t="shared" si="13"/>
        <v>41917</v>
      </c>
      <c r="B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3758.78</v>
      </c>
      <c r="C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3718.75</v>
      </c>
      <c r="D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3714.82</v>
      </c>
      <c r="E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3711.04</v>
      </c>
      <c r="F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3719.3100000000004</v>
      </c>
      <c r="G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3717.13</v>
      </c>
      <c r="H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3717.3500000000004</v>
      </c>
      <c r="I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3716.79</v>
      </c>
      <c r="J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3748.6000000000004</v>
      </c>
      <c r="K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3732.3100000000004</v>
      </c>
      <c r="L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3735.2200000000003</v>
      </c>
      <c r="M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3736.03</v>
      </c>
      <c r="N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3730.8</v>
      </c>
      <c r="O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3717.34</v>
      </c>
      <c r="P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3718.8100000000004</v>
      </c>
      <c r="Q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3727.5200000000004</v>
      </c>
      <c r="R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3731.8100000000004</v>
      </c>
      <c r="S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3716.94</v>
      </c>
      <c r="T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3724.69</v>
      </c>
      <c r="U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3840.1200000000003</v>
      </c>
      <c r="V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3881.4500000000003</v>
      </c>
      <c r="W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3840.9700000000003</v>
      </c>
      <c r="X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3740.4800000000005</v>
      </c>
      <c r="Y503" s="105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РСО-А'!$N$6</f>
        <v>3880.11</v>
      </c>
      <c r="Z503" s="145"/>
    </row>
    <row r="504" spans="1:26" x14ac:dyDescent="0.2">
      <c r="A504" s="86">
        <f t="shared" si="13"/>
        <v>41918</v>
      </c>
      <c r="B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3723.9900000000002</v>
      </c>
      <c r="C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3717.9500000000003</v>
      </c>
      <c r="D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3740.2400000000002</v>
      </c>
      <c r="E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3747.94</v>
      </c>
      <c r="F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3751.9800000000005</v>
      </c>
      <c r="G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3746.1600000000003</v>
      </c>
      <c r="H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3723.2200000000003</v>
      </c>
      <c r="I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3727.8700000000003</v>
      </c>
      <c r="J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3739.57</v>
      </c>
      <c r="K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3740.7000000000003</v>
      </c>
      <c r="L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3741.83</v>
      </c>
      <c r="M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3733.2200000000003</v>
      </c>
      <c r="N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3795.8</v>
      </c>
      <c r="O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3768.7400000000002</v>
      </c>
      <c r="P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3733.9900000000002</v>
      </c>
      <c r="Q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3733.52</v>
      </c>
      <c r="R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3733.75</v>
      </c>
      <c r="S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3733.9900000000002</v>
      </c>
      <c r="T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3732.6800000000003</v>
      </c>
      <c r="U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3879.19</v>
      </c>
      <c r="V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3910.1000000000004</v>
      </c>
      <c r="W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3946.88</v>
      </c>
      <c r="X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3972.7000000000003</v>
      </c>
      <c r="Y504" s="105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РСО-А'!$N$6</f>
        <v>3836.6200000000003</v>
      </c>
      <c r="Z504" s="145"/>
    </row>
    <row r="505" spans="1:26" x14ac:dyDescent="0.2">
      <c r="A505" s="86">
        <f t="shared" si="13"/>
        <v>41919</v>
      </c>
      <c r="B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3721.71</v>
      </c>
      <c r="C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3717.9700000000003</v>
      </c>
      <c r="D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3740.3700000000003</v>
      </c>
      <c r="E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3748.1600000000003</v>
      </c>
      <c r="F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3752.1600000000003</v>
      </c>
      <c r="G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3745.86</v>
      </c>
      <c r="H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3721.84</v>
      </c>
      <c r="I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3729.01</v>
      </c>
      <c r="J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3736.2700000000004</v>
      </c>
      <c r="K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3736.8500000000004</v>
      </c>
      <c r="L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3737.28</v>
      </c>
      <c r="M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3730.33</v>
      </c>
      <c r="N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3789.38</v>
      </c>
      <c r="O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3764.1000000000004</v>
      </c>
      <c r="P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3730.9500000000003</v>
      </c>
      <c r="Q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3730.48</v>
      </c>
      <c r="R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3730.29</v>
      </c>
      <c r="S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3727.3</v>
      </c>
      <c r="T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3727.88</v>
      </c>
      <c r="U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3854.34</v>
      </c>
      <c r="V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3871.21</v>
      </c>
      <c r="W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3914.88</v>
      </c>
      <c r="X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3961.4300000000003</v>
      </c>
      <c r="Y505" s="105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РСО-А'!$N$6</f>
        <v>3835.1200000000003</v>
      </c>
      <c r="Z505" s="145"/>
    </row>
    <row r="506" spans="1:26" x14ac:dyDescent="0.2">
      <c r="A506" s="86">
        <f t="shared" si="13"/>
        <v>41920</v>
      </c>
      <c r="B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3722.4100000000003</v>
      </c>
      <c r="C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3718.13</v>
      </c>
      <c r="D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3732.8300000000004</v>
      </c>
      <c r="E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3740.42</v>
      </c>
      <c r="F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3740.4800000000005</v>
      </c>
      <c r="G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3741.6900000000005</v>
      </c>
      <c r="H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3721.6200000000003</v>
      </c>
      <c r="I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3723.29</v>
      </c>
      <c r="J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3736.1600000000003</v>
      </c>
      <c r="K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3736.94</v>
      </c>
      <c r="L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3737.4300000000003</v>
      </c>
      <c r="M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3737.3700000000003</v>
      </c>
      <c r="N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3814.1600000000003</v>
      </c>
      <c r="O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3814.6000000000004</v>
      </c>
      <c r="P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3826.6600000000003</v>
      </c>
      <c r="Q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3825.7700000000004</v>
      </c>
      <c r="R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3839.8700000000003</v>
      </c>
      <c r="S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3844.9300000000003</v>
      </c>
      <c r="T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3828.5200000000004</v>
      </c>
      <c r="U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3917.4100000000003</v>
      </c>
      <c r="V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3905.62</v>
      </c>
      <c r="W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3949.3</v>
      </c>
      <c r="X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3990.92</v>
      </c>
      <c r="Y506" s="105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РСО-А'!$N$6</f>
        <v>3856.98</v>
      </c>
      <c r="Z506" s="145"/>
    </row>
    <row r="507" spans="1:26" x14ac:dyDescent="0.2">
      <c r="A507" s="86">
        <f t="shared" si="13"/>
        <v>41921</v>
      </c>
      <c r="B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3722.25</v>
      </c>
      <c r="C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3716.7400000000002</v>
      </c>
      <c r="D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3713.78</v>
      </c>
      <c r="E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3713.5800000000004</v>
      </c>
      <c r="F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3710.94</v>
      </c>
      <c r="G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3716.4</v>
      </c>
      <c r="H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3722.58</v>
      </c>
      <c r="I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3722.86</v>
      </c>
      <c r="J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3736.76</v>
      </c>
      <c r="K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3772.03</v>
      </c>
      <c r="L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3837.5</v>
      </c>
      <c r="M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3825.6800000000003</v>
      </c>
      <c r="N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3884.3700000000003</v>
      </c>
      <c r="O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3878.4900000000002</v>
      </c>
      <c r="P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3895.7700000000004</v>
      </c>
      <c r="Q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3891.15</v>
      </c>
      <c r="R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3889.26</v>
      </c>
      <c r="S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3862.98</v>
      </c>
      <c r="T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3819.9500000000003</v>
      </c>
      <c r="U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3924.3100000000004</v>
      </c>
      <c r="V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3930.94</v>
      </c>
      <c r="W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3975.5600000000004</v>
      </c>
      <c r="X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4021.9900000000002</v>
      </c>
      <c r="Y507" s="105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РСО-А'!$N$6</f>
        <v>3884.42</v>
      </c>
      <c r="Z507" s="145"/>
    </row>
    <row r="508" spans="1:26" x14ac:dyDescent="0.2">
      <c r="A508" s="86">
        <f t="shared" si="13"/>
        <v>41922</v>
      </c>
      <c r="B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3728.98</v>
      </c>
      <c r="C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3717.96</v>
      </c>
      <c r="D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3714.5</v>
      </c>
      <c r="E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3715.03</v>
      </c>
      <c r="F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3710.98</v>
      </c>
      <c r="G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3718.25</v>
      </c>
      <c r="H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3724.46</v>
      </c>
      <c r="I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3724.15</v>
      </c>
      <c r="J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3737.58</v>
      </c>
      <c r="K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3737.34</v>
      </c>
      <c r="L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3737.83</v>
      </c>
      <c r="M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3738.6400000000003</v>
      </c>
      <c r="N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3849.67</v>
      </c>
      <c r="O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3849.4100000000003</v>
      </c>
      <c r="P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3849.8</v>
      </c>
      <c r="Q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3849.75</v>
      </c>
      <c r="R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3854.17</v>
      </c>
      <c r="S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3866.61</v>
      </c>
      <c r="T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3828.03</v>
      </c>
      <c r="U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3925.86</v>
      </c>
      <c r="V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3913.3500000000004</v>
      </c>
      <c r="W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4001.8500000000004</v>
      </c>
      <c r="X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4040.87</v>
      </c>
      <c r="Y508" s="105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РСО-А'!$N$6</f>
        <v>3919.6400000000003</v>
      </c>
      <c r="Z508" s="145"/>
    </row>
    <row r="509" spans="1:26" x14ac:dyDescent="0.2">
      <c r="A509" s="86">
        <f t="shared" si="13"/>
        <v>41923</v>
      </c>
      <c r="B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3773.3</v>
      </c>
      <c r="C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3716.3</v>
      </c>
      <c r="D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3715.8900000000003</v>
      </c>
      <c r="E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3715.26</v>
      </c>
      <c r="F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3715.05</v>
      </c>
      <c r="G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3715.78</v>
      </c>
      <c r="H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3715.1200000000003</v>
      </c>
      <c r="I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3714.9</v>
      </c>
      <c r="J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3725.1400000000003</v>
      </c>
      <c r="K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3728.8900000000003</v>
      </c>
      <c r="L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3729.4800000000005</v>
      </c>
      <c r="M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3730.5</v>
      </c>
      <c r="N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3730.58</v>
      </c>
      <c r="O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3730.79</v>
      </c>
      <c r="P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3731.1000000000004</v>
      </c>
      <c r="Q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3730.57</v>
      </c>
      <c r="R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3729.98</v>
      </c>
      <c r="S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3727.3500000000004</v>
      </c>
      <c r="T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3857.21</v>
      </c>
      <c r="U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4018.17</v>
      </c>
      <c r="V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3991.4100000000003</v>
      </c>
      <c r="W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3965.1900000000005</v>
      </c>
      <c r="X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3863.8300000000004</v>
      </c>
      <c r="Y509" s="105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РСО-А'!$N$6</f>
        <v>3922.65</v>
      </c>
      <c r="Z509" s="145"/>
    </row>
    <row r="510" spans="1:26" x14ac:dyDescent="0.2">
      <c r="A510" s="86">
        <f t="shared" si="13"/>
        <v>41924</v>
      </c>
      <c r="B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3822.28</v>
      </c>
      <c r="C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3719.0200000000004</v>
      </c>
      <c r="D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3718.88</v>
      </c>
      <c r="E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3718.9100000000003</v>
      </c>
      <c r="F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3719.0200000000004</v>
      </c>
      <c r="G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3716.8</v>
      </c>
      <c r="H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3716.86</v>
      </c>
      <c r="I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3717.6800000000003</v>
      </c>
      <c r="J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3725.6400000000003</v>
      </c>
      <c r="K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3728.65</v>
      </c>
      <c r="L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3731.09</v>
      </c>
      <c r="M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3731.8</v>
      </c>
      <c r="N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3732.03</v>
      </c>
      <c r="O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3731.29</v>
      </c>
      <c r="P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3731.84</v>
      </c>
      <c r="Q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3731.6400000000003</v>
      </c>
      <c r="R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3732.34</v>
      </c>
      <c r="S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3732.73</v>
      </c>
      <c r="T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3834.1800000000003</v>
      </c>
      <c r="U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4000.2700000000004</v>
      </c>
      <c r="V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3986.01</v>
      </c>
      <c r="W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3951.1600000000003</v>
      </c>
      <c r="X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3848.29</v>
      </c>
      <c r="Y510" s="105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РСО-А'!$N$6</f>
        <v>3923.7900000000004</v>
      </c>
      <c r="Z510" s="145"/>
    </row>
    <row r="511" spans="1:26" x14ac:dyDescent="0.2">
      <c r="A511" s="86">
        <f t="shared" si="13"/>
        <v>41925</v>
      </c>
      <c r="B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3731.4500000000003</v>
      </c>
      <c r="C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3725.0800000000004</v>
      </c>
      <c r="D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3718.9700000000003</v>
      </c>
      <c r="E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3715.4900000000002</v>
      </c>
      <c r="F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3712.46</v>
      </c>
      <c r="G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3718.6600000000003</v>
      </c>
      <c r="H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3725.03</v>
      </c>
      <c r="I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3726.6000000000004</v>
      </c>
      <c r="J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3740.88</v>
      </c>
      <c r="K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3740.7200000000003</v>
      </c>
      <c r="L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3741.07</v>
      </c>
      <c r="M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3741.75</v>
      </c>
      <c r="N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3826.2000000000003</v>
      </c>
      <c r="O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3832.5200000000004</v>
      </c>
      <c r="P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3838.25</v>
      </c>
      <c r="Q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3846.78</v>
      </c>
      <c r="R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3848.59</v>
      </c>
      <c r="S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3860.38</v>
      </c>
      <c r="T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3844.71</v>
      </c>
      <c r="U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3945.4300000000003</v>
      </c>
      <c r="V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3959.12</v>
      </c>
      <c r="W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3981.58</v>
      </c>
      <c r="X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4024.34</v>
      </c>
      <c r="Y511" s="105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РСО-А'!$N$6</f>
        <v>3897.1000000000004</v>
      </c>
      <c r="Z511" s="145"/>
    </row>
    <row r="512" spans="1:26" x14ac:dyDescent="0.2">
      <c r="A512" s="86">
        <f t="shared" si="13"/>
        <v>41926</v>
      </c>
      <c r="B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3721.83</v>
      </c>
      <c r="C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3717.2000000000003</v>
      </c>
      <c r="D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3714.2700000000004</v>
      </c>
      <c r="E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3714.1400000000003</v>
      </c>
      <c r="F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3711.2700000000004</v>
      </c>
      <c r="G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3718.4900000000002</v>
      </c>
      <c r="H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3724.0200000000004</v>
      </c>
      <c r="I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3725.1800000000003</v>
      </c>
      <c r="J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3741.6000000000004</v>
      </c>
      <c r="K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3740.8300000000004</v>
      </c>
      <c r="L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3740.9400000000005</v>
      </c>
      <c r="M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3726.9300000000003</v>
      </c>
      <c r="N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3740.9300000000003</v>
      </c>
      <c r="O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3741.04</v>
      </c>
      <c r="P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3740.82</v>
      </c>
      <c r="Q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3739.01</v>
      </c>
      <c r="R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3738.9700000000003</v>
      </c>
      <c r="S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3737.8100000000004</v>
      </c>
      <c r="T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3753.2700000000004</v>
      </c>
      <c r="U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3924.7400000000002</v>
      </c>
      <c r="V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3948.2400000000002</v>
      </c>
      <c r="W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3990.28</v>
      </c>
      <c r="X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4028.4100000000003</v>
      </c>
      <c r="Y512" s="105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РСО-А'!$N$6</f>
        <v>3906.05</v>
      </c>
      <c r="Z512" s="145"/>
    </row>
    <row r="513" spans="1:26" x14ac:dyDescent="0.2">
      <c r="A513" s="86">
        <f t="shared" si="13"/>
        <v>41927</v>
      </c>
      <c r="B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3731.51</v>
      </c>
      <c r="C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3719.05</v>
      </c>
      <c r="D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3732.09</v>
      </c>
      <c r="E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3732.15</v>
      </c>
      <c r="F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3732.07</v>
      </c>
      <c r="G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3732.1000000000004</v>
      </c>
      <c r="H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3716.44</v>
      </c>
      <c r="I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3713.69</v>
      </c>
      <c r="J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3720.03</v>
      </c>
      <c r="K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3742.51</v>
      </c>
      <c r="L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3743.01</v>
      </c>
      <c r="M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3724.6400000000003</v>
      </c>
      <c r="N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3743.33</v>
      </c>
      <c r="O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3746.5600000000004</v>
      </c>
      <c r="P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3743.65</v>
      </c>
      <c r="Q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3743.79</v>
      </c>
      <c r="R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3743.6400000000003</v>
      </c>
      <c r="S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3741.67</v>
      </c>
      <c r="T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3743.4300000000003</v>
      </c>
      <c r="U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3855.71</v>
      </c>
      <c r="V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3869.44</v>
      </c>
      <c r="W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3937.1400000000003</v>
      </c>
      <c r="X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3996.3500000000004</v>
      </c>
      <c r="Y513" s="105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РСО-А'!$N$6</f>
        <v>3866.69</v>
      </c>
      <c r="Z513" s="145"/>
    </row>
    <row r="514" spans="1:26" x14ac:dyDescent="0.2">
      <c r="A514" s="86">
        <f t="shared" si="13"/>
        <v>41928</v>
      </c>
      <c r="B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3737.4800000000005</v>
      </c>
      <c r="C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3724.9900000000002</v>
      </c>
      <c r="D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3732.03</v>
      </c>
      <c r="E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3735.96</v>
      </c>
      <c r="F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3739.88</v>
      </c>
      <c r="G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3740.4700000000003</v>
      </c>
      <c r="H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3711.4</v>
      </c>
      <c r="I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3727.3900000000003</v>
      </c>
      <c r="J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3722.0800000000004</v>
      </c>
      <c r="K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3727.28</v>
      </c>
      <c r="L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3727.9800000000005</v>
      </c>
      <c r="M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3717.1400000000003</v>
      </c>
      <c r="N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3744.3900000000003</v>
      </c>
      <c r="O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3731.55</v>
      </c>
      <c r="P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3716.29</v>
      </c>
      <c r="Q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3712.3</v>
      </c>
      <c r="R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3715.82</v>
      </c>
      <c r="S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3729.54</v>
      </c>
      <c r="T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3739.3300000000004</v>
      </c>
      <c r="U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3880.65</v>
      </c>
      <c r="V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3867.1600000000003</v>
      </c>
      <c r="W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3918.9100000000003</v>
      </c>
      <c r="X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3973.13</v>
      </c>
      <c r="Y514" s="105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РСО-А'!$N$6</f>
        <v>3879.55</v>
      </c>
      <c r="Z514" s="145"/>
    </row>
    <row r="515" spans="1:26" x14ac:dyDescent="0.2">
      <c r="A515" s="86">
        <f t="shared" si="13"/>
        <v>41929</v>
      </c>
      <c r="B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3725.8300000000004</v>
      </c>
      <c r="C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3725.13</v>
      </c>
      <c r="D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3724.96</v>
      </c>
      <c r="E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3725.1200000000003</v>
      </c>
      <c r="F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3725.03</v>
      </c>
      <c r="G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3725.7000000000003</v>
      </c>
      <c r="H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3711.7700000000004</v>
      </c>
      <c r="I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3731.2200000000003</v>
      </c>
      <c r="J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3737.9500000000003</v>
      </c>
      <c r="K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3718.2700000000004</v>
      </c>
      <c r="L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3719.1400000000003</v>
      </c>
      <c r="M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3713.6600000000003</v>
      </c>
      <c r="N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3740.2000000000003</v>
      </c>
      <c r="O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3740.4100000000003</v>
      </c>
      <c r="P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3741.46</v>
      </c>
      <c r="Q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3740.44</v>
      </c>
      <c r="R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3740.29</v>
      </c>
      <c r="S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3738.28</v>
      </c>
      <c r="T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3739.32</v>
      </c>
      <c r="U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3839.6000000000004</v>
      </c>
      <c r="V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3855.5600000000004</v>
      </c>
      <c r="W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3899.8</v>
      </c>
      <c r="X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3977.2000000000003</v>
      </c>
      <c r="Y515" s="105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РСО-А'!$N$6</f>
        <v>3842.7900000000004</v>
      </c>
      <c r="Z515" s="145"/>
    </row>
    <row r="516" spans="1:26" x14ac:dyDescent="0.2">
      <c r="A516" s="86">
        <f t="shared" si="13"/>
        <v>41930</v>
      </c>
      <c r="B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3769.51</v>
      </c>
      <c r="C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3721.96</v>
      </c>
      <c r="D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3720.9</v>
      </c>
      <c r="E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3719.34</v>
      </c>
      <c r="F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3719.1600000000003</v>
      </c>
      <c r="G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3719.8900000000003</v>
      </c>
      <c r="H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3720.2700000000004</v>
      </c>
      <c r="I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3722.42</v>
      </c>
      <c r="J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3738.69</v>
      </c>
      <c r="K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3741.1800000000003</v>
      </c>
      <c r="L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3741.53</v>
      </c>
      <c r="M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3741.65</v>
      </c>
      <c r="N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3742.5600000000004</v>
      </c>
      <c r="O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3743.42</v>
      </c>
      <c r="P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3743.2000000000003</v>
      </c>
      <c r="Q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3743.3500000000004</v>
      </c>
      <c r="R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3742.6200000000003</v>
      </c>
      <c r="S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3740.9500000000003</v>
      </c>
      <c r="T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3734.84</v>
      </c>
      <c r="U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3894.32</v>
      </c>
      <c r="V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3891.8100000000004</v>
      </c>
      <c r="W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3862.3</v>
      </c>
      <c r="X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3749.67</v>
      </c>
      <c r="Y516" s="105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РСО-А'!$N$6</f>
        <v>3887.8700000000003</v>
      </c>
      <c r="Z516" s="145"/>
    </row>
    <row r="517" spans="1:26" x14ac:dyDescent="0.2">
      <c r="A517" s="86">
        <f t="shared" si="13"/>
        <v>41931</v>
      </c>
      <c r="B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3788.8700000000003</v>
      </c>
      <c r="C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3734.28</v>
      </c>
      <c r="D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3728.07</v>
      </c>
      <c r="E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3722.26</v>
      </c>
      <c r="F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3732.4500000000003</v>
      </c>
      <c r="G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3732.4700000000003</v>
      </c>
      <c r="H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3731.4500000000003</v>
      </c>
      <c r="I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3733.52</v>
      </c>
      <c r="J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3741.34</v>
      </c>
      <c r="K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3747.0600000000004</v>
      </c>
      <c r="L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3746.7700000000004</v>
      </c>
      <c r="M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3747.61</v>
      </c>
      <c r="N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3747.65</v>
      </c>
      <c r="O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3740.9500000000003</v>
      </c>
      <c r="P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3740.58</v>
      </c>
      <c r="Q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3740.4100000000003</v>
      </c>
      <c r="R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3740.01</v>
      </c>
      <c r="S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3739.05</v>
      </c>
      <c r="T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3733.98</v>
      </c>
      <c r="U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4089.23</v>
      </c>
      <c r="V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4070.8300000000004</v>
      </c>
      <c r="W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4067.2700000000004</v>
      </c>
      <c r="X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3960.1200000000003</v>
      </c>
      <c r="Y517" s="105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РСО-А'!$N$6</f>
        <v>4001.57</v>
      </c>
      <c r="Z517" s="145"/>
    </row>
    <row r="518" spans="1:26" x14ac:dyDescent="0.2">
      <c r="A518" s="86">
        <f t="shared" si="13"/>
        <v>41932</v>
      </c>
      <c r="B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3731.9900000000002</v>
      </c>
      <c r="C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3719.0400000000004</v>
      </c>
      <c r="D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3719.77</v>
      </c>
      <c r="E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3715.84</v>
      </c>
      <c r="F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3716.21</v>
      </c>
      <c r="G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3719.0200000000004</v>
      </c>
      <c r="H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3738.84</v>
      </c>
      <c r="I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3728.32</v>
      </c>
      <c r="J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3741.76</v>
      </c>
      <c r="K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3741.36</v>
      </c>
      <c r="L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3741.3500000000004</v>
      </c>
      <c r="M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3742.55</v>
      </c>
      <c r="N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3770.38</v>
      </c>
      <c r="O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3770.79</v>
      </c>
      <c r="P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3769.53</v>
      </c>
      <c r="Q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3767.8900000000003</v>
      </c>
      <c r="R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3778.4900000000002</v>
      </c>
      <c r="S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3800.2000000000003</v>
      </c>
      <c r="T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3824.3</v>
      </c>
      <c r="U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3928.38</v>
      </c>
      <c r="V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3937.7300000000005</v>
      </c>
      <c r="W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3983.3100000000004</v>
      </c>
      <c r="X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4052.7200000000003</v>
      </c>
      <c r="Y518" s="105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РСО-А'!$N$6</f>
        <v>3923.4100000000003</v>
      </c>
      <c r="Z518" s="145"/>
    </row>
    <row r="519" spans="1:26" x14ac:dyDescent="0.2">
      <c r="A519" s="86">
        <f t="shared" si="13"/>
        <v>41933</v>
      </c>
      <c r="B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3730.71</v>
      </c>
      <c r="C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3717.8500000000004</v>
      </c>
      <c r="D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3725.25</v>
      </c>
      <c r="E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3725.3700000000003</v>
      </c>
      <c r="F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3725.38</v>
      </c>
      <c r="G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3725.71</v>
      </c>
      <c r="H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3720.6200000000003</v>
      </c>
      <c r="I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3724.23</v>
      </c>
      <c r="J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3738.4700000000003</v>
      </c>
      <c r="K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3737.75</v>
      </c>
      <c r="L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3738.3500000000004</v>
      </c>
      <c r="M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3739.94</v>
      </c>
      <c r="N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3738.78</v>
      </c>
      <c r="O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3738.88</v>
      </c>
      <c r="P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3738.6400000000003</v>
      </c>
      <c r="Q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3738.7300000000005</v>
      </c>
      <c r="R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3738.32</v>
      </c>
      <c r="S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3736.96</v>
      </c>
      <c r="T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3835.0600000000004</v>
      </c>
      <c r="U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3878.7000000000003</v>
      </c>
      <c r="V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3886.92</v>
      </c>
      <c r="W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3931.3</v>
      </c>
      <c r="X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3984.07</v>
      </c>
      <c r="Y519" s="105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РСО-А'!$N$6</f>
        <v>3861.34</v>
      </c>
      <c r="Z519" s="145"/>
    </row>
    <row r="520" spans="1:26" x14ac:dyDescent="0.2">
      <c r="A520" s="86">
        <f t="shared" si="13"/>
        <v>41934</v>
      </c>
      <c r="B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3728.7400000000002</v>
      </c>
      <c r="C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3711.1000000000004</v>
      </c>
      <c r="D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3718.2000000000003</v>
      </c>
      <c r="E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3725.65</v>
      </c>
      <c r="F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3725.82</v>
      </c>
      <c r="G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3715.17</v>
      </c>
      <c r="H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3720.5600000000004</v>
      </c>
      <c r="I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3717.2700000000004</v>
      </c>
      <c r="J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3737.5200000000004</v>
      </c>
      <c r="K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3738.79</v>
      </c>
      <c r="L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3739.3</v>
      </c>
      <c r="M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3739.7700000000004</v>
      </c>
      <c r="N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3739.7200000000003</v>
      </c>
      <c r="O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3738.38</v>
      </c>
      <c r="P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3737.7700000000004</v>
      </c>
      <c r="Q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3737.7400000000002</v>
      </c>
      <c r="R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3737.9300000000003</v>
      </c>
      <c r="S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3736.76</v>
      </c>
      <c r="T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3730.9800000000005</v>
      </c>
      <c r="U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3809.05</v>
      </c>
      <c r="V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3820.51</v>
      </c>
      <c r="W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3904</v>
      </c>
      <c r="X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3973.9100000000003</v>
      </c>
      <c r="Y520" s="105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РСО-А'!$N$6</f>
        <v>3859.48</v>
      </c>
      <c r="Z520" s="145"/>
    </row>
    <row r="521" spans="1:26" x14ac:dyDescent="0.2">
      <c r="A521" s="86">
        <f t="shared" si="13"/>
        <v>41935</v>
      </c>
      <c r="B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3729.3700000000003</v>
      </c>
      <c r="C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3722.34</v>
      </c>
      <c r="D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3720.7300000000005</v>
      </c>
      <c r="E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3718.3700000000003</v>
      </c>
      <c r="F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3718.32</v>
      </c>
      <c r="G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3720.67</v>
      </c>
      <c r="H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3720.6800000000003</v>
      </c>
      <c r="I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3742.3500000000004</v>
      </c>
      <c r="J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3736.29</v>
      </c>
      <c r="K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3738.2700000000004</v>
      </c>
      <c r="L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3739.7200000000003</v>
      </c>
      <c r="M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3739.3300000000004</v>
      </c>
      <c r="N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3737.53</v>
      </c>
      <c r="O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3737.94</v>
      </c>
      <c r="P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3737.7700000000004</v>
      </c>
      <c r="Q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3737.9300000000003</v>
      </c>
      <c r="R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3737.86</v>
      </c>
      <c r="S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3736.1800000000003</v>
      </c>
      <c r="T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3810.09</v>
      </c>
      <c r="U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3914.84</v>
      </c>
      <c r="V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3929.09</v>
      </c>
      <c r="W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3969.88</v>
      </c>
      <c r="X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4034.4100000000003</v>
      </c>
      <c r="Y521" s="105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РСО-А'!$N$6</f>
        <v>3911.32</v>
      </c>
      <c r="Z521" s="145"/>
    </row>
    <row r="522" spans="1:26" x14ac:dyDescent="0.2">
      <c r="A522" s="86">
        <f t="shared" si="13"/>
        <v>41936</v>
      </c>
      <c r="B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3736.38</v>
      </c>
      <c r="C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3736.23</v>
      </c>
      <c r="D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3725.3</v>
      </c>
      <c r="E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3725.4300000000003</v>
      </c>
      <c r="F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3725.4500000000003</v>
      </c>
      <c r="G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3719.3300000000004</v>
      </c>
      <c r="H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3721.26</v>
      </c>
      <c r="I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3744.0600000000004</v>
      </c>
      <c r="J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3738.92</v>
      </c>
      <c r="K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3739.88</v>
      </c>
      <c r="L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3794.15</v>
      </c>
      <c r="M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3780.7400000000002</v>
      </c>
      <c r="N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3812.03</v>
      </c>
      <c r="O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3738.9</v>
      </c>
      <c r="P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3738.34</v>
      </c>
      <c r="Q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3738.7200000000003</v>
      </c>
      <c r="R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3738.1600000000003</v>
      </c>
      <c r="S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3736.61</v>
      </c>
      <c r="T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3813.7400000000002</v>
      </c>
      <c r="U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3951.65</v>
      </c>
      <c r="V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3944.8500000000004</v>
      </c>
      <c r="W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3986.69</v>
      </c>
      <c r="X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4051.8500000000004</v>
      </c>
      <c r="Y522" s="105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РСО-А'!$N$6</f>
        <v>3946.42</v>
      </c>
      <c r="Z522" s="145"/>
    </row>
    <row r="523" spans="1:26" x14ac:dyDescent="0.2">
      <c r="A523" s="86">
        <f t="shared" si="13"/>
        <v>41937</v>
      </c>
      <c r="B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3762.71</v>
      </c>
      <c r="C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3724.6200000000003</v>
      </c>
      <c r="D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3731.03</v>
      </c>
      <c r="E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3731.08</v>
      </c>
      <c r="F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3731.6000000000004</v>
      </c>
      <c r="G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3721.54</v>
      </c>
      <c r="H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3716.82</v>
      </c>
      <c r="I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3718.9</v>
      </c>
      <c r="J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3742.08</v>
      </c>
      <c r="K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3742.86</v>
      </c>
      <c r="L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3741.9300000000003</v>
      </c>
      <c r="M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3732.86</v>
      </c>
      <c r="N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3733.1200000000003</v>
      </c>
      <c r="O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3731.9900000000002</v>
      </c>
      <c r="P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3732.55</v>
      </c>
      <c r="Q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3731.8100000000004</v>
      </c>
      <c r="R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3730.3900000000003</v>
      </c>
      <c r="S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3731.1200000000003</v>
      </c>
      <c r="T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3956.48</v>
      </c>
      <c r="U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4007.9300000000003</v>
      </c>
      <c r="V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3988.98</v>
      </c>
      <c r="W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3959.9100000000003</v>
      </c>
      <c r="X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3892.9700000000003</v>
      </c>
      <c r="Y523" s="105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РСО-А'!$N$6</f>
        <v>4006.7000000000003</v>
      </c>
      <c r="Z523" s="145"/>
    </row>
    <row r="524" spans="1:26" x14ac:dyDescent="0.2">
      <c r="A524" s="86">
        <f t="shared" si="13"/>
        <v>41938</v>
      </c>
      <c r="B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3789.21</v>
      </c>
      <c r="C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3729.96</v>
      </c>
      <c r="D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3724.3300000000004</v>
      </c>
      <c r="E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3732.63</v>
      </c>
      <c r="F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3741.52</v>
      </c>
      <c r="G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3742.2000000000003</v>
      </c>
      <c r="H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3733.7700000000004</v>
      </c>
      <c r="I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3717.8900000000003</v>
      </c>
      <c r="J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3822.37</v>
      </c>
      <c r="K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3757.54</v>
      </c>
      <c r="L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3727.34</v>
      </c>
      <c r="M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3719.9500000000003</v>
      </c>
      <c r="N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3711.8100000000004</v>
      </c>
      <c r="O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3711.7000000000003</v>
      </c>
      <c r="P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3715.8</v>
      </c>
      <c r="Q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3719.3700000000003</v>
      </c>
      <c r="R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3724.54</v>
      </c>
      <c r="S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3835.75</v>
      </c>
      <c r="T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3969.6000000000004</v>
      </c>
      <c r="U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4022.4500000000003</v>
      </c>
      <c r="V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4008.4300000000003</v>
      </c>
      <c r="W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3965.05</v>
      </c>
      <c r="X524" s="105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РСО-А'!$N$6</f>
        <v>3889</v>
      </c>
      <c r="Y524" s="105">
        <v>3998.76</v>
      </c>
      <c r="Z524" s="133">
        <v>4834.7700000000004</v>
      </c>
    </row>
    <row r="525" spans="1:26" x14ac:dyDescent="0.2">
      <c r="A525" s="86">
        <f t="shared" si="13"/>
        <v>41939</v>
      </c>
      <c r="B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3771.19</v>
      </c>
      <c r="C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3728.46</v>
      </c>
      <c r="D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3714.94</v>
      </c>
      <c r="E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3725.82</v>
      </c>
      <c r="F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3726.08</v>
      </c>
      <c r="G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3716.32</v>
      </c>
      <c r="H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3763.6800000000003</v>
      </c>
      <c r="I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3711.73</v>
      </c>
      <c r="J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3713.09</v>
      </c>
      <c r="K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3781.51</v>
      </c>
      <c r="L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3815.0600000000004</v>
      </c>
      <c r="M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3799.79</v>
      </c>
      <c r="N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3883.28</v>
      </c>
      <c r="O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3864.1200000000003</v>
      </c>
      <c r="P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3846.05</v>
      </c>
      <c r="Q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3837.3700000000003</v>
      </c>
      <c r="R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3830.86</v>
      </c>
      <c r="S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3835.32</v>
      </c>
      <c r="T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3887.76</v>
      </c>
      <c r="U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3967.12</v>
      </c>
      <c r="V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3945.65</v>
      </c>
      <c r="W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3971.9300000000003</v>
      </c>
      <c r="X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4010.9900000000002</v>
      </c>
      <c r="Y525" s="105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РСО-А'!$N$6</f>
        <v>3924.4500000000003</v>
      </c>
      <c r="Z525" s="145"/>
    </row>
    <row r="526" spans="1:26" x14ac:dyDescent="0.2">
      <c r="A526" s="86">
        <f t="shared" si="13"/>
        <v>41940</v>
      </c>
      <c r="B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3775.1400000000003</v>
      </c>
      <c r="C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3727.9400000000005</v>
      </c>
      <c r="D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3715.7200000000003</v>
      </c>
      <c r="E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3727.01</v>
      </c>
      <c r="F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3727.2400000000002</v>
      </c>
      <c r="G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3720</v>
      </c>
      <c r="H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3738.8500000000004</v>
      </c>
      <c r="I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3715.75</v>
      </c>
      <c r="J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3716.9</v>
      </c>
      <c r="K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3773.01</v>
      </c>
      <c r="L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3807.21</v>
      </c>
      <c r="M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3794.9</v>
      </c>
      <c r="N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3879.8</v>
      </c>
      <c r="O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3866.67</v>
      </c>
      <c r="P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3846.3100000000004</v>
      </c>
      <c r="Q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3834.4100000000003</v>
      </c>
      <c r="R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3831.23</v>
      </c>
      <c r="S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3855.05</v>
      </c>
      <c r="T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3894.5600000000004</v>
      </c>
      <c r="U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3971.2300000000005</v>
      </c>
      <c r="V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3945.5</v>
      </c>
      <c r="W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3977.59</v>
      </c>
      <c r="X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4043.5</v>
      </c>
      <c r="Y526" s="105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РСО-А'!$N$6</f>
        <v>3928.98</v>
      </c>
      <c r="Z526" s="145"/>
    </row>
    <row r="527" spans="1:26" x14ac:dyDescent="0.2">
      <c r="A527" s="86">
        <f t="shared" si="13"/>
        <v>41941</v>
      </c>
      <c r="B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3805.57</v>
      </c>
      <c r="C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3735.38</v>
      </c>
      <c r="D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3735.25</v>
      </c>
      <c r="E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3733.2200000000003</v>
      </c>
      <c r="F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3722.4</v>
      </c>
      <c r="G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3724.17</v>
      </c>
      <c r="H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3763.34</v>
      </c>
      <c r="I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3729.3</v>
      </c>
      <c r="J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3735.29</v>
      </c>
      <c r="K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3777.46</v>
      </c>
      <c r="L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3834.4100000000003</v>
      </c>
      <c r="M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3836.2200000000003</v>
      </c>
      <c r="N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3925.3700000000003</v>
      </c>
      <c r="O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3883.6800000000003</v>
      </c>
      <c r="P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3882.1400000000003</v>
      </c>
      <c r="Q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3870.4800000000005</v>
      </c>
      <c r="R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3930.1800000000003</v>
      </c>
      <c r="S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4016.9100000000003</v>
      </c>
      <c r="T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4017.2000000000003</v>
      </c>
      <c r="U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4000.4700000000003</v>
      </c>
      <c r="V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3982.2400000000002</v>
      </c>
      <c r="W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3995.1000000000004</v>
      </c>
      <c r="X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4053.7400000000002</v>
      </c>
      <c r="Y527" s="105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РСО-А'!$N$6</f>
        <v>3947.7400000000002</v>
      </c>
      <c r="Z527" s="145"/>
    </row>
    <row r="528" spans="1:26" x14ac:dyDescent="0.2">
      <c r="A528" s="86">
        <f t="shared" si="13"/>
        <v>41942</v>
      </c>
      <c r="B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3848.65</v>
      </c>
      <c r="C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3804.65</v>
      </c>
      <c r="D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3802.8500000000004</v>
      </c>
      <c r="E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3775.63</v>
      </c>
      <c r="F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3776</v>
      </c>
      <c r="G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3750.4800000000005</v>
      </c>
      <c r="H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3864.96</v>
      </c>
      <c r="I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3865.6000000000004</v>
      </c>
      <c r="J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3773.23</v>
      </c>
      <c r="K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3955.57</v>
      </c>
      <c r="L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3954.7400000000002</v>
      </c>
      <c r="M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3954.3700000000003</v>
      </c>
      <c r="N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4061.2400000000002</v>
      </c>
      <c r="O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4019.7400000000002</v>
      </c>
      <c r="P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3976.6800000000003</v>
      </c>
      <c r="Q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3975.0600000000004</v>
      </c>
      <c r="R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4014.92</v>
      </c>
      <c r="S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4066.78</v>
      </c>
      <c r="T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4089.66</v>
      </c>
      <c r="U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4107.72</v>
      </c>
      <c r="V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4069.92</v>
      </c>
      <c r="W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4063.3900000000003</v>
      </c>
      <c r="X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4101.82</v>
      </c>
      <c r="Y528" s="105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РСО-А'!$N$6</f>
        <v>3997.7000000000003</v>
      </c>
      <c r="Z528" s="145"/>
    </row>
    <row r="529" spans="1:26" x14ac:dyDescent="0.2">
      <c r="A529" s="86">
        <f t="shared" si="13"/>
        <v>41943</v>
      </c>
      <c r="B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3810.15</v>
      </c>
      <c r="C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3755.13</v>
      </c>
      <c r="D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3734.6400000000003</v>
      </c>
      <c r="E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3728.37</v>
      </c>
      <c r="F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3731.38</v>
      </c>
      <c r="G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3745.5</v>
      </c>
      <c r="H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3784.54</v>
      </c>
      <c r="I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3776.7700000000004</v>
      </c>
      <c r="J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3769.86</v>
      </c>
      <c r="K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3879.65</v>
      </c>
      <c r="L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3921.42</v>
      </c>
      <c r="M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3930.2000000000003</v>
      </c>
      <c r="N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3982.69</v>
      </c>
      <c r="O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3977.6200000000003</v>
      </c>
      <c r="P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3985.2900000000004</v>
      </c>
      <c r="Q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3996.4300000000003</v>
      </c>
      <c r="R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3999.01</v>
      </c>
      <c r="S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4078.4700000000003</v>
      </c>
      <c r="T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4080.75</v>
      </c>
      <c r="U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4077.36</v>
      </c>
      <c r="V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4029.67</v>
      </c>
      <c r="W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4043.98</v>
      </c>
      <c r="X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4087.7200000000003</v>
      </c>
      <c r="Y529" s="105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РСО-А'!$N$6</f>
        <v>4064.4900000000002</v>
      </c>
      <c r="Z529" s="145"/>
    </row>
    <row r="530" spans="1:26" x14ac:dyDescent="0.25">
      <c r="A530" s="100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134"/>
      <c r="Z530" s="147"/>
    </row>
    <row r="531" spans="1:26" x14ac:dyDescent="0.25">
      <c r="A531" s="94" t="s">
        <v>158</v>
      </c>
      <c r="B531" s="85"/>
      <c r="C531" s="85"/>
      <c r="D531" s="85"/>
    </row>
    <row r="532" spans="1:26" ht="12.75" customHeight="1" x14ac:dyDescent="0.2">
      <c r="A532" s="184" t="s">
        <v>49</v>
      </c>
      <c r="B532" s="172" t="s">
        <v>128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</row>
    <row r="533" spans="1:26" ht="12.75" customHeight="1" x14ac:dyDescent="0.2">
      <c r="A533" s="185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</row>
    <row r="534" spans="1:26" ht="12.75" x14ac:dyDescent="0.2">
      <c r="A534" s="185"/>
      <c r="B534" s="187" t="s">
        <v>129</v>
      </c>
      <c r="C534" s="173" t="s">
        <v>130</v>
      </c>
      <c r="D534" s="173" t="s">
        <v>131</v>
      </c>
      <c r="E534" s="173" t="s">
        <v>132</v>
      </c>
      <c r="F534" s="173" t="s">
        <v>133</v>
      </c>
      <c r="G534" s="173" t="s">
        <v>134</v>
      </c>
      <c r="H534" s="173" t="s">
        <v>135</v>
      </c>
      <c r="I534" s="173" t="s">
        <v>136</v>
      </c>
      <c r="J534" s="173" t="s">
        <v>137</v>
      </c>
      <c r="K534" s="173" t="s">
        <v>138</v>
      </c>
      <c r="L534" s="173" t="s">
        <v>139</v>
      </c>
      <c r="M534" s="173" t="s">
        <v>140</v>
      </c>
      <c r="N534" s="189" t="s">
        <v>141</v>
      </c>
      <c r="O534" s="173" t="s">
        <v>142</v>
      </c>
      <c r="P534" s="173" t="s">
        <v>143</v>
      </c>
      <c r="Q534" s="173" t="s">
        <v>144</v>
      </c>
      <c r="R534" s="173" t="s">
        <v>145</v>
      </c>
      <c r="S534" s="173" t="s">
        <v>146</v>
      </c>
      <c r="T534" s="173" t="s">
        <v>147</v>
      </c>
      <c r="U534" s="173" t="s">
        <v>148</v>
      </c>
      <c r="V534" s="173" t="s">
        <v>149</v>
      </c>
      <c r="W534" s="173" t="s">
        <v>150</v>
      </c>
      <c r="X534" s="173" t="s">
        <v>151</v>
      </c>
      <c r="Y534" s="173" t="s">
        <v>152</v>
      </c>
      <c r="Z534" s="173" t="s">
        <v>152</v>
      </c>
    </row>
    <row r="535" spans="1:26" ht="12.75" x14ac:dyDescent="0.2">
      <c r="A535" s="186"/>
      <c r="B535" s="188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4"/>
      <c r="N535" s="190"/>
      <c r="O535" s="174"/>
      <c r="P535" s="174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</row>
    <row r="536" spans="1:26" x14ac:dyDescent="0.2">
      <c r="A536" s="86">
        <f>A499</f>
        <v>41913</v>
      </c>
      <c r="B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3694.4</v>
      </c>
      <c r="C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3688.55</v>
      </c>
      <c r="D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3710.3700000000003</v>
      </c>
      <c r="E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3721.9300000000003</v>
      </c>
      <c r="F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3725.92</v>
      </c>
      <c r="G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3707.01</v>
      </c>
      <c r="H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3683.2200000000003</v>
      </c>
      <c r="I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3701.71</v>
      </c>
      <c r="J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3705.09</v>
      </c>
      <c r="K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3703.0600000000004</v>
      </c>
      <c r="L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3702.88</v>
      </c>
      <c r="M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3702.8900000000003</v>
      </c>
      <c r="N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3695.53</v>
      </c>
      <c r="O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3696.8900000000003</v>
      </c>
      <c r="P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3697.34</v>
      </c>
      <c r="Q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3695.9800000000005</v>
      </c>
      <c r="R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3695.51</v>
      </c>
      <c r="S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3692.3100000000004</v>
      </c>
      <c r="T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3694.7900000000004</v>
      </c>
      <c r="U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3730.9300000000003</v>
      </c>
      <c r="V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3745.53</v>
      </c>
      <c r="W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3802.13</v>
      </c>
      <c r="X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3855.17</v>
      </c>
      <c r="Y536" s="105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РСО-А'!$N$6</f>
        <v>3751.63</v>
      </c>
      <c r="Z536" s="145"/>
    </row>
    <row r="537" spans="1:26" x14ac:dyDescent="0.2">
      <c r="A537" s="86">
        <f>A536+1</f>
        <v>41914</v>
      </c>
      <c r="B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3693.6600000000003</v>
      </c>
      <c r="C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3682.3700000000003</v>
      </c>
      <c r="D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3688.7400000000002</v>
      </c>
      <c r="E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3695.7400000000002</v>
      </c>
      <c r="F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3685.3</v>
      </c>
      <c r="G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3675.77</v>
      </c>
      <c r="H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3687.33</v>
      </c>
      <c r="I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3701.59</v>
      </c>
      <c r="J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3704.82</v>
      </c>
      <c r="K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3705.61</v>
      </c>
      <c r="L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3707.33</v>
      </c>
      <c r="M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3706.1400000000003</v>
      </c>
      <c r="N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3698.33</v>
      </c>
      <c r="O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3698.4700000000003</v>
      </c>
      <c r="P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3698.5</v>
      </c>
      <c r="Q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3698.4500000000003</v>
      </c>
      <c r="R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3681.21</v>
      </c>
      <c r="S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3688.11</v>
      </c>
      <c r="T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3717.54</v>
      </c>
      <c r="U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3726.92</v>
      </c>
      <c r="V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3759.94</v>
      </c>
      <c r="W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3845.9900000000002</v>
      </c>
      <c r="X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3899.61</v>
      </c>
      <c r="Y537" s="105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РСО-А'!$N$6</f>
        <v>3788.71</v>
      </c>
      <c r="Z537" s="145"/>
    </row>
    <row r="538" spans="1:26" x14ac:dyDescent="0.2">
      <c r="A538" s="86">
        <f t="shared" ref="A538:A566" si="14">A537+1</f>
        <v>41915</v>
      </c>
      <c r="B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3693.96</v>
      </c>
      <c r="C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3682.36</v>
      </c>
      <c r="D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3695.62</v>
      </c>
      <c r="E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3706.5200000000004</v>
      </c>
      <c r="F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3702.96</v>
      </c>
      <c r="G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3695.78</v>
      </c>
      <c r="H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3693.4500000000003</v>
      </c>
      <c r="I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3704.9800000000005</v>
      </c>
      <c r="J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3716.5200000000004</v>
      </c>
      <c r="K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3705.01</v>
      </c>
      <c r="L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3705.48</v>
      </c>
      <c r="M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3703.55</v>
      </c>
      <c r="N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3697.29</v>
      </c>
      <c r="O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3697.44</v>
      </c>
      <c r="P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3697.4900000000002</v>
      </c>
      <c r="Q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3697.55</v>
      </c>
      <c r="R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3681.0800000000004</v>
      </c>
      <c r="S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3687.77</v>
      </c>
      <c r="T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3717.9</v>
      </c>
      <c r="U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3702.2200000000003</v>
      </c>
      <c r="V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3772.5200000000004</v>
      </c>
      <c r="W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3831.1600000000003</v>
      </c>
      <c r="X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3885.0200000000004</v>
      </c>
      <c r="Y538" s="105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РСО-А'!$N$6</f>
        <v>3765.61</v>
      </c>
      <c r="Z538" s="145"/>
    </row>
    <row r="539" spans="1:26" x14ac:dyDescent="0.2">
      <c r="A539" s="86">
        <f t="shared" si="14"/>
        <v>41916</v>
      </c>
      <c r="B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3724.57</v>
      </c>
      <c r="C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3682.9500000000003</v>
      </c>
      <c r="D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3679.11</v>
      </c>
      <c r="E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3675.5200000000004</v>
      </c>
      <c r="F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3683.1400000000003</v>
      </c>
      <c r="G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3682.3900000000003</v>
      </c>
      <c r="H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3681.73</v>
      </c>
      <c r="I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3681.9700000000003</v>
      </c>
      <c r="J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3712.26</v>
      </c>
      <c r="K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3701.0800000000004</v>
      </c>
      <c r="L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3704.65</v>
      </c>
      <c r="M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3703.53</v>
      </c>
      <c r="N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3697.19</v>
      </c>
      <c r="O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3684.5600000000004</v>
      </c>
      <c r="P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3682.4900000000002</v>
      </c>
      <c r="Q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3689.86</v>
      </c>
      <c r="R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3693.75</v>
      </c>
      <c r="S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3680.4300000000003</v>
      </c>
      <c r="T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3689.4700000000003</v>
      </c>
      <c r="U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3798.6400000000003</v>
      </c>
      <c r="V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3838.2000000000003</v>
      </c>
      <c r="W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3790.88</v>
      </c>
      <c r="X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3701.26</v>
      </c>
      <c r="Y539" s="105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РСО-А'!$N$6</f>
        <v>3857</v>
      </c>
      <c r="Z539" s="145"/>
    </row>
    <row r="540" spans="1:26" x14ac:dyDescent="0.2">
      <c r="A540" s="86">
        <f t="shared" si="14"/>
        <v>41917</v>
      </c>
      <c r="B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3720.65</v>
      </c>
      <c r="C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3682.82</v>
      </c>
      <c r="D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3679.11</v>
      </c>
      <c r="E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3675.54</v>
      </c>
      <c r="F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3683.36</v>
      </c>
      <c r="G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3681.29</v>
      </c>
      <c r="H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3681.51</v>
      </c>
      <c r="I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3680.9700000000003</v>
      </c>
      <c r="J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3711.03</v>
      </c>
      <c r="K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3695.6400000000003</v>
      </c>
      <c r="L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3698.3900000000003</v>
      </c>
      <c r="M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3699.15</v>
      </c>
      <c r="N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3694.21</v>
      </c>
      <c r="O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3681.5</v>
      </c>
      <c r="P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3682.88</v>
      </c>
      <c r="Q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3691.11</v>
      </c>
      <c r="R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3695.17</v>
      </c>
      <c r="S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3681.1200000000003</v>
      </c>
      <c r="T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3688.44</v>
      </c>
      <c r="U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3797.5</v>
      </c>
      <c r="V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3836.55</v>
      </c>
      <c r="W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3798.3100000000004</v>
      </c>
      <c r="X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3703.36</v>
      </c>
      <c r="Y540" s="105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РСО-А'!$N$6</f>
        <v>3835.2900000000004</v>
      </c>
      <c r="Z540" s="145"/>
    </row>
    <row r="541" spans="1:26" x14ac:dyDescent="0.2">
      <c r="A541" s="86">
        <f t="shared" si="14"/>
        <v>41918</v>
      </c>
      <c r="B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3687.78</v>
      </c>
      <c r="C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3682.07</v>
      </c>
      <c r="D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3703.13</v>
      </c>
      <c r="E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3710.4100000000003</v>
      </c>
      <c r="F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3714.2200000000003</v>
      </c>
      <c r="G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3708.73</v>
      </c>
      <c r="H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3687.05</v>
      </c>
      <c r="I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3691.44</v>
      </c>
      <c r="J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3702.5</v>
      </c>
      <c r="K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3703.5600000000004</v>
      </c>
      <c r="L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3704.6400000000003</v>
      </c>
      <c r="M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3696.4900000000002</v>
      </c>
      <c r="N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3755.63</v>
      </c>
      <c r="O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3730.0600000000004</v>
      </c>
      <c r="P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3697.2200000000003</v>
      </c>
      <c r="Q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3696.78</v>
      </c>
      <c r="R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3697</v>
      </c>
      <c r="S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3697.2200000000003</v>
      </c>
      <c r="T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3695.9900000000002</v>
      </c>
      <c r="U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3834.42</v>
      </c>
      <c r="V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3863.63</v>
      </c>
      <c r="W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3898.38</v>
      </c>
      <c r="X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3922.78</v>
      </c>
      <c r="Y541" s="105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РСО-А'!$N$6</f>
        <v>3794.2000000000003</v>
      </c>
      <c r="Z541" s="145"/>
    </row>
    <row r="542" spans="1:26" x14ac:dyDescent="0.2">
      <c r="A542" s="86">
        <f t="shared" si="14"/>
        <v>41919</v>
      </c>
      <c r="B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3685.62</v>
      </c>
      <c r="C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3682.09</v>
      </c>
      <c r="D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3703.25</v>
      </c>
      <c r="E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3710.61</v>
      </c>
      <c r="F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3714.3900000000003</v>
      </c>
      <c r="G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3708.44</v>
      </c>
      <c r="H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3685.7400000000002</v>
      </c>
      <c r="I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3692.5200000000004</v>
      </c>
      <c r="J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3699.38</v>
      </c>
      <c r="K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3699.9300000000003</v>
      </c>
      <c r="L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3700.33</v>
      </c>
      <c r="M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3693.76</v>
      </c>
      <c r="N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3749.5600000000004</v>
      </c>
      <c r="O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3725.6800000000003</v>
      </c>
      <c r="P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3694.36</v>
      </c>
      <c r="Q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3693.9100000000003</v>
      </c>
      <c r="R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3693.73</v>
      </c>
      <c r="S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3690.9100000000003</v>
      </c>
      <c r="T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3691.46</v>
      </c>
      <c r="U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3810.9500000000003</v>
      </c>
      <c r="V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3826.88</v>
      </c>
      <c r="W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3868.15</v>
      </c>
      <c r="X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3912.13</v>
      </c>
      <c r="Y542" s="105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РСО-А'!$N$6</f>
        <v>3792.78</v>
      </c>
      <c r="Z542" s="145"/>
    </row>
    <row r="543" spans="1:26" x14ac:dyDescent="0.2">
      <c r="A543" s="86">
        <f t="shared" si="14"/>
        <v>41920</v>
      </c>
      <c r="B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3686.28</v>
      </c>
      <c r="C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3682.2400000000002</v>
      </c>
      <c r="D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3696.13</v>
      </c>
      <c r="E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3703.3</v>
      </c>
      <c r="F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3703.36</v>
      </c>
      <c r="G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3704.5</v>
      </c>
      <c r="H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3685.54</v>
      </c>
      <c r="I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3687.11</v>
      </c>
      <c r="J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3699.28</v>
      </c>
      <c r="K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3700.01</v>
      </c>
      <c r="L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3700.48</v>
      </c>
      <c r="M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3700.42</v>
      </c>
      <c r="N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3772.98</v>
      </c>
      <c r="O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3773.3900000000003</v>
      </c>
      <c r="P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3784.79</v>
      </c>
      <c r="Q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3783.94</v>
      </c>
      <c r="R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3797.2700000000004</v>
      </c>
      <c r="S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3802.05</v>
      </c>
      <c r="T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3786.55</v>
      </c>
      <c r="U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3870.54</v>
      </c>
      <c r="V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3859.4</v>
      </c>
      <c r="W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3900.67</v>
      </c>
      <c r="X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3940</v>
      </c>
      <c r="Y543" s="105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РСО-А'!$N$6</f>
        <v>3813.44</v>
      </c>
      <c r="Z543" s="145"/>
    </row>
    <row r="544" spans="1:26" x14ac:dyDescent="0.2">
      <c r="A544" s="86">
        <f t="shared" si="14"/>
        <v>41921</v>
      </c>
      <c r="B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3686.13</v>
      </c>
      <c r="C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3680.92</v>
      </c>
      <c r="D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3678.13</v>
      </c>
      <c r="E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3677.9400000000005</v>
      </c>
      <c r="F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3675.44</v>
      </c>
      <c r="G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3680.6000000000004</v>
      </c>
      <c r="H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3686.44</v>
      </c>
      <c r="I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3686.7000000000003</v>
      </c>
      <c r="J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3699.84</v>
      </c>
      <c r="K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3733.17</v>
      </c>
      <c r="L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3795.03</v>
      </c>
      <c r="M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3783.86</v>
      </c>
      <c r="N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3839.32</v>
      </c>
      <c r="O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3833.76</v>
      </c>
      <c r="P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3850.09</v>
      </c>
      <c r="Q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3845.7300000000005</v>
      </c>
      <c r="R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3843.9300000000003</v>
      </c>
      <c r="S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3819.1000000000004</v>
      </c>
      <c r="T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3778.4500000000003</v>
      </c>
      <c r="U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3877.0600000000004</v>
      </c>
      <c r="V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3883.32</v>
      </c>
      <c r="W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3925.48</v>
      </c>
      <c r="X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3969.3500000000004</v>
      </c>
      <c r="Y544" s="105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РСО-А'!$N$6</f>
        <v>3839.36</v>
      </c>
      <c r="Z544" s="145"/>
    </row>
    <row r="545" spans="1:26" x14ac:dyDescent="0.2">
      <c r="A545" s="86">
        <f t="shared" si="14"/>
        <v>41922</v>
      </c>
      <c r="B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3692.4900000000002</v>
      </c>
      <c r="C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3682.08</v>
      </c>
      <c r="D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3678.8100000000004</v>
      </c>
      <c r="E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3679.3100000000004</v>
      </c>
      <c r="F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3675.4900000000002</v>
      </c>
      <c r="G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3682.3500000000004</v>
      </c>
      <c r="H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3688.2200000000003</v>
      </c>
      <c r="I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3687.9300000000003</v>
      </c>
      <c r="J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3700.62</v>
      </c>
      <c r="K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3700.3900000000003</v>
      </c>
      <c r="L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3700.86</v>
      </c>
      <c r="M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3701.62</v>
      </c>
      <c r="N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3806.53</v>
      </c>
      <c r="O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3806.29</v>
      </c>
      <c r="P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3806.65</v>
      </c>
      <c r="Q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3806.61</v>
      </c>
      <c r="R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3810.79</v>
      </c>
      <c r="S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3822.54</v>
      </c>
      <c r="T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3786.0800000000004</v>
      </c>
      <c r="U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3878.52</v>
      </c>
      <c r="V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3866.7000000000003</v>
      </c>
      <c r="W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3950.32</v>
      </c>
      <c r="X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3987.19</v>
      </c>
      <c r="Y545" s="105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РСО-А'!$N$6</f>
        <v>3872.6400000000003</v>
      </c>
      <c r="Z545" s="145"/>
    </row>
    <row r="546" spans="1:26" x14ac:dyDescent="0.2">
      <c r="A546" s="86">
        <f t="shared" si="14"/>
        <v>41923</v>
      </c>
      <c r="B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3734.3700000000003</v>
      </c>
      <c r="C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3680.51</v>
      </c>
      <c r="D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3680.1200000000003</v>
      </c>
      <c r="E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3679.53</v>
      </c>
      <c r="F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3679.32</v>
      </c>
      <c r="G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3680.0200000000004</v>
      </c>
      <c r="H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3679.3900000000003</v>
      </c>
      <c r="I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3679.19</v>
      </c>
      <c r="J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3688.86</v>
      </c>
      <c r="K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3692.4</v>
      </c>
      <c r="L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3692.96</v>
      </c>
      <c r="M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3693.92</v>
      </c>
      <c r="N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3694</v>
      </c>
      <c r="O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3694.2000000000003</v>
      </c>
      <c r="P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3694.4900000000002</v>
      </c>
      <c r="Q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3693.9900000000002</v>
      </c>
      <c r="R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3693.4300000000003</v>
      </c>
      <c r="S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3690.9500000000003</v>
      </c>
      <c r="T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3813.65</v>
      </c>
      <c r="U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3965.7400000000002</v>
      </c>
      <c r="V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3940.4500000000003</v>
      </c>
      <c r="W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3915.6800000000003</v>
      </c>
      <c r="X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3819.9100000000003</v>
      </c>
      <c r="Y546" s="105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РСО-А'!$N$6</f>
        <v>3875.48</v>
      </c>
      <c r="Z546" s="145"/>
    </row>
    <row r="547" spans="1:26" x14ac:dyDescent="0.2">
      <c r="A547" s="86">
        <f t="shared" si="14"/>
        <v>41924</v>
      </c>
      <c r="B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3780.65</v>
      </c>
      <c r="C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3683.0800000000004</v>
      </c>
      <c r="D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3682.9500000000003</v>
      </c>
      <c r="E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3682.9800000000005</v>
      </c>
      <c r="F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3683.0800000000004</v>
      </c>
      <c r="G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3680.9800000000005</v>
      </c>
      <c r="H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3681.04</v>
      </c>
      <c r="I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3681.8100000000004</v>
      </c>
      <c r="J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3689.33</v>
      </c>
      <c r="K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3692.1800000000003</v>
      </c>
      <c r="L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3694.48</v>
      </c>
      <c r="M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3695.1600000000003</v>
      </c>
      <c r="N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3695.3700000000003</v>
      </c>
      <c r="O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3694.6800000000003</v>
      </c>
      <c r="P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3695.19</v>
      </c>
      <c r="Q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3695.01</v>
      </c>
      <c r="R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3695.67</v>
      </c>
      <c r="S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3696.04</v>
      </c>
      <c r="T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3791.8900000000003</v>
      </c>
      <c r="U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3948.8300000000004</v>
      </c>
      <c r="V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3935.36</v>
      </c>
      <c r="W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3902.4300000000003</v>
      </c>
      <c r="X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3805.2200000000003</v>
      </c>
      <c r="Y547" s="105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РСО-А'!$N$6</f>
        <v>3876.57</v>
      </c>
      <c r="Z547" s="145"/>
    </row>
    <row r="548" spans="1:26" x14ac:dyDescent="0.2">
      <c r="A548" s="86">
        <f t="shared" si="14"/>
        <v>41925</v>
      </c>
      <c r="B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3694.8300000000004</v>
      </c>
      <c r="C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3688.8100000000004</v>
      </c>
      <c r="D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3683.04</v>
      </c>
      <c r="E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3679.75</v>
      </c>
      <c r="F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3676.88</v>
      </c>
      <c r="G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3682.7400000000002</v>
      </c>
      <c r="H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3688.76</v>
      </c>
      <c r="I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3690.2400000000002</v>
      </c>
      <c r="J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3703.73</v>
      </c>
      <c r="K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3703.59</v>
      </c>
      <c r="L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3703.92</v>
      </c>
      <c r="M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3704.5600000000004</v>
      </c>
      <c r="N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3784.3500000000004</v>
      </c>
      <c r="O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3790.3300000000004</v>
      </c>
      <c r="P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3795.7400000000002</v>
      </c>
      <c r="Q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3803.8</v>
      </c>
      <c r="R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3805.51</v>
      </c>
      <c r="S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3816.65</v>
      </c>
      <c r="T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3801.84</v>
      </c>
      <c r="U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3897.01</v>
      </c>
      <c r="V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3909.94</v>
      </c>
      <c r="W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3931.17</v>
      </c>
      <c r="X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3971.57</v>
      </c>
      <c r="Y548" s="105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РСО-А'!$N$6</f>
        <v>3851.3500000000004</v>
      </c>
      <c r="Z548" s="145"/>
    </row>
    <row r="549" spans="1:26" x14ac:dyDescent="0.2">
      <c r="A549" s="86">
        <f t="shared" si="14"/>
        <v>41926</v>
      </c>
      <c r="B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3685.73</v>
      </c>
      <c r="C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3681.36</v>
      </c>
      <c r="D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3678.59</v>
      </c>
      <c r="E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3678.4700000000003</v>
      </c>
      <c r="F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3675.76</v>
      </c>
      <c r="G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3682.58</v>
      </c>
      <c r="H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3687.8</v>
      </c>
      <c r="I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3688.9</v>
      </c>
      <c r="J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3704.42</v>
      </c>
      <c r="K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3703.69</v>
      </c>
      <c r="L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3703.7900000000004</v>
      </c>
      <c r="M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3690.55</v>
      </c>
      <c r="N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3703.78</v>
      </c>
      <c r="O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3703.88</v>
      </c>
      <c r="P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3703.6800000000003</v>
      </c>
      <c r="Q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3701.96</v>
      </c>
      <c r="R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3701.9300000000003</v>
      </c>
      <c r="S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3700.8300000000004</v>
      </c>
      <c r="T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3715.44</v>
      </c>
      <c r="U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3877.46</v>
      </c>
      <c r="V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3899.6600000000003</v>
      </c>
      <c r="W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3939.3900000000003</v>
      </c>
      <c r="X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3975.42</v>
      </c>
      <c r="Y549" s="105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РСО-А'!$N$6</f>
        <v>3859.8</v>
      </c>
      <c r="Z549" s="145"/>
    </row>
    <row r="550" spans="1:26" x14ac:dyDescent="0.2">
      <c r="A550" s="86">
        <f t="shared" si="14"/>
        <v>41927</v>
      </c>
      <c r="B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3694.88</v>
      </c>
      <c r="C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3683.11</v>
      </c>
      <c r="D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3695.4300000000003</v>
      </c>
      <c r="E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3695.4900000000002</v>
      </c>
      <c r="F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3695.4100000000003</v>
      </c>
      <c r="G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3695.44</v>
      </c>
      <c r="H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3680.6400000000003</v>
      </c>
      <c r="I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3678.05</v>
      </c>
      <c r="J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3684.03</v>
      </c>
      <c r="K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3705.28</v>
      </c>
      <c r="L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3705.7400000000002</v>
      </c>
      <c r="M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3688.3900000000003</v>
      </c>
      <c r="N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3706.05</v>
      </c>
      <c r="O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3709.1000000000004</v>
      </c>
      <c r="P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3706.3500000000004</v>
      </c>
      <c r="Q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3706.4900000000002</v>
      </c>
      <c r="R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3706.34</v>
      </c>
      <c r="S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3704.48</v>
      </c>
      <c r="T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3706.1400000000003</v>
      </c>
      <c r="U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3812.2400000000002</v>
      </c>
      <c r="V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3825.21</v>
      </c>
      <c r="W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3889.1800000000003</v>
      </c>
      <c r="X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3945.13</v>
      </c>
      <c r="Y550" s="105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РСО-А'!$N$6</f>
        <v>3822.61</v>
      </c>
      <c r="Z550" s="145"/>
    </row>
    <row r="551" spans="1:26" x14ac:dyDescent="0.2">
      <c r="A551" s="86">
        <f t="shared" si="14"/>
        <v>41928</v>
      </c>
      <c r="B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3700.5200000000004</v>
      </c>
      <c r="C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3688.73</v>
      </c>
      <c r="D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3695.3700000000003</v>
      </c>
      <c r="E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3699.09</v>
      </c>
      <c r="F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3702.7900000000004</v>
      </c>
      <c r="G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3703.3500000000004</v>
      </c>
      <c r="H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3675.88</v>
      </c>
      <c r="I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3690.9900000000002</v>
      </c>
      <c r="J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3685.9700000000003</v>
      </c>
      <c r="K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3690.88</v>
      </c>
      <c r="L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3691.55</v>
      </c>
      <c r="M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3681.3</v>
      </c>
      <c r="N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3707.05</v>
      </c>
      <c r="O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3694.92</v>
      </c>
      <c r="P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3680.5</v>
      </c>
      <c r="Q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3676.73</v>
      </c>
      <c r="R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3680.0600000000004</v>
      </c>
      <c r="S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3693.0200000000004</v>
      </c>
      <c r="T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3702.2700000000004</v>
      </c>
      <c r="U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3835.8</v>
      </c>
      <c r="V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3823.05</v>
      </c>
      <c r="W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3871.9500000000003</v>
      </c>
      <c r="X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3923.1800000000003</v>
      </c>
      <c r="Y551" s="105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РСО-А'!$N$6</f>
        <v>3834.76</v>
      </c>
      <c r="Z551" s="145"/>
    </row>
    <row r="552" spans="1:26" x14ac:dyDescent="0.2">
      <c r="A552" s="86">
        <f t="shared" si="14"/>
        <v>41929</v>
      </c>
      <c r="B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3689.51</v>
      </c>
      <c r="C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3688.8500000000004</v>
      </c>
      <c r="D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3688.69</v>
      </c>
      <c r="E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3688.84</v>
      </c>
      <c r="F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3688.76</v>
      </c>
      <c r="G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3689.3900000000003</v>
      </c>
      <c r="H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3676.2300000000005</v>
      </c>
      <c r="I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3694.61</v>
      </c>
      <c r="J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3700.9700000000003</v>
      </c>
      <c r="K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3682.3700000000003</v>
      </c>
      <c r="L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3683.2000000000003</v>
      </c>
      <c r="M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3678.01</v>
      </c>
      <c r="N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3703.09</v>
      </c>
      <c r="O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3703.29</v>
      </c>
      <c r="P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3704.28</v>
      </c>
      <c r="Q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3703.32</v>
      </c>
      <c r="R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3703.17</v>
      </c>
      <c r="S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3701.28</v>
      </c>
      <c r="T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3702.26</v>
      </c>
      <c r="U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3797.01</v>
      </c>
      <c r="V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3812.1000000000004</v>
      </c>
      <c r="W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3853.8900000000003</v>
      </c>
      <c r="X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3927.03</v>
      </c>
      <c r="Y552" s="105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РСО-А'!$N$6</f>
        <v>3800.03</v>
      </c>
      <c r="Z552" s="145"/>
    </row>
    <row r="553" spans="1:26" x14ac:dyDescent="0.2">
      <c r="A553" s="86">
        <f t="shared" si="14"/>
        <v>41930</v>
      </c>
      <c r="B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3730.78</v>
      </c>
      <c r="C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3685.86</v>
      </c>
      <c r="D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3684.8500000000004</v>
      </c>
      <c r="E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3683.38</v>
      </c>
      <c r="F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3683.21</v>
      </c>
      <c r="G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3683.9100000000003</v>
      </c>
      <c r="H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3684.26</v>
      </c>
      <c r="I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3686.29</v>
      </c>
      <c r="J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3701.67</v>
      </c>
      <c r="K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3704.0200000000004</v>
      </c>
      <c r="L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3704.3500000000004</v>
      </c>
      <c r="M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3704.4700000000003</v>
      </c>
      <c r="N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3705.32</v>
      </c>
      <c r="O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3706.13</v>
      </c>
      <c r="P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3705.9300000000003</v>
      </c>
      <c r="Q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3706.0600000000004</v>
      </c>
      <c r="R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3705.38</v>
      </c>
      <c r="S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3703.8</v>
      </c>
      <c r="T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3698.0200000000004</v>
      </c>
      <c r="U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3848.7200000000003</v>
      </c>
      <c r="V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3846.34</v>
      </c>
      <c r="W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3818.46</v>
      </c>
      <c r="X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3712.04</v>
      </c>
      <c r="Y553" s="105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РСО-А'!$N$6</f>
        <v>3842.6200000000003</v>
      </c>
      <c r="Z553" s="145"/>
    </row>
    <row r="554" spans="1:26" x14ac:dyDescent="0.2">
      <c r="A554" s="86">
        <f t="shared" si="14"/>
        <v>41931</v>
      </c>
      <c r="B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3749.0800000000004</v>
      </c>
      <c r="C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3697.5</v>
      </c>
      <c r="D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3691.63</v>
      </c>
      <c r="E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3686.1400000000003</v>
      </c>
      <c r="F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3695.77</v>
      </c>
      <c r="G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3695.78</v>
      </c>
      <c r="H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3694.8300000000004</v>
      </c>
      <c r="I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3696.78</v>
      </c>
      <c r="J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3704.17</v>
      </c>
      <c r="K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3709.57</v>
      </c>
      <c r="L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3709.3</v>
      </c>
      <c r="M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3710.1000000000004</v>
      </c>
      <c r="N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3710.13</v>
      </c>
      <c r="O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3703.8</v>
      </c>
      <c r="P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3703.4500000000003</v>
      </c>
      <c r="Q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3703.29</v>
      </c>
      <c r="R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3702.9100000000003</v>
      </c>
      <c r="S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3702.01</v>
      </c>
      <c r="T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3697.21</v>
      </c>
      <c r="U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4032.88</v>
      </c>
      <c r="V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4015.5</v>
      </c>
      <c r="W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4012.1400000000003</v>
      </c>
      <c r="X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3910.8900000000003</v>
      </c>
      <c r="Y554" s="105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РСО-А'!$N$6</f>
        <v>3950.0600000000004</v>
      </c>
      <c r="Z554" s="145"/>
    </row>
    <row r="555" spans="1:26" x14ac:dyDescent="0.2">
      <c r="A555" s="86">
        <f t="shared" si="14"/>
        <v>41932</v>
      </c>
      <c r="B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3695.34</v>
      </c>
      <c r="C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3683.09</v>
      </c>
      <c r="D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3683.79</v>
      </c>
      <c r="E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3680.08</v>
      </c>
      <c r="F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3680.42</v>
      </c>
      <c r="G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3683.0800000000004</v>
      </c>
      <c r="H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3701.8</v>
      </c>
      <c r="I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3691.8700000000003</v>
      </c>
      <c r="J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3704.57</v>
      </c>
      <c r="K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3704.19</v>
      </c>
      <c r="L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3704.1800000000003</v>
      </c>
      <c r="M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3705.3100000000004</v>
      </c>
      <c r="N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3731.61</v>
      </c>
      <c r="O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3731.9900000000002</v>
      </c>
      <c r="P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3730.8100000000004</v>
      </c>
      <c r="Q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3729.25</v>
      </c>
      <c r="R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3739.2700000000004</v>
      </c>
      <c r="S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3759.78</v>
      </c>
      <c r="T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3782.5600000000004</v>
      </c>
      <c r="U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3880.9</v>
      </c>
      <c r="V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3889.7400000000002</v>
      </c>
      <c r="W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3932.8</v>
      </c>
      <c r="X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3998.3900000000003</v>
      </c>
      <c r="Y555" s="105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РСО-А'!$N$6</f>
        <v>3876.2000000000003</v>
      </c>
      <c r="Z555" s="145"/>
    </row>
    <row r="556" spans="1:26" x14ac:dyDescent="0.2">
      <c r="A556" s="86">
        <f t="shared" si="14"/>
        <v>41933</v>
      </c>
      <c r="B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3694.13</v>
      </c>
      <c r="C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3681.9700000000003</v>
      </c>
      <c r="D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3688.9700000000003</v>
      </c>
      <c r="E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3689.0800000000004</v>
      </c>
      <c r="F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3689.09</v>
      </c>
      <c r="G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3689.4</v>
      </c>
      <c r="H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3684.59</v>
      </c>
      <c r="I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3688.01</v>
      </c>
      <c r="J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3701.46</v>
      </c>
      <c r="K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3700.78</v>
      </c>
      <c r="L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3701.3500000000004</v>
      </c>
      <c r="M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3702.84</v>
      </c>
      <c r="N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3701.75</v>
      </c>
      <c r="O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3701.8500000000004</v>
      </c>
      <c r="P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3701.62</v>
      </c>
      <c r="Q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3701.7000000000003</v>
      </c>
      <c r="R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3701.3100000000004</v>
      </c>
      <c r="S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3700.03</v>
      </c>
      <c r="T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3792.73</v>
      </c>
      <c r="U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3833.96</v>
      </c>
      <c r="V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3841.7300000000005</v>
      </c>
      <c r="W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3883.6600000000003</v>
      </c>
      <c r="X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3933.5200000000004</v>
      </c>
      <c r="Y556" s="105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РСО-А'!$N$6</f>
        <v>3817.5600000000004</v>
      </c>
      <c r="Z556" s="145"/>
    </row>
    <row r="557" spans="1:26" x14ac:dyDescent="0.2">
      <c r="A557" s="86">
        <f t="shared" si="14"/>
        <v>41934</v>
      </c>
      <c r="B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3692.2700000000004</v>
      </c>
      <c r="C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3675.6000000000004</v>
      </c>
      <c r="D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3682.3100000000004</v>
      </c>
      <c r="E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3689.34</v>
      </c>
      <c r="F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3689.5</v>
      </c>
      <c r="G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3679.44</v>
      </c>
      <c r="H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3684.53</v>
      </c>
      <c r="I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3681.4300000000003</v>
      </c>
      <c r="J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3700.5600000000004</v>
      </c>
      <c r="K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3701.76</v>
      </c>
      <c r="L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3702.2400000000002</v>
      </c>
      <c r="M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3702.6800000000003</v>
      </c>
      <c r="N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3702.6400000000003</v>
      </c>
      <c r="O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3701.3700000000003</v>
      </c>
      <c r="P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3700.8</v>
      </c>
      <c r="Q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3700.76</v>
      </c>
      <c r="R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3700.9500000000003</v>
      </c>
      <c r="S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3699.84</v>
      </c>
      <c r="T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3694.38</v>
      </c>
      <c r="U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3768.15</v>
      </c>
      <c r="V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3778.9700000000003</v>
      </c>
      <c r="W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3857.8700000000003</v>
      </c>
      <c r="X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3923.9300000000003</v>
      </c>
      <c r="Y557" s="105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РСО-А'!$N$6</f>
        <v>3815.8</v>
      </c>
      <c r="Z557" s="145"/>
    </row>
    <row r="558" spans="1:26" x14ac:dyDescent="0.2">
      <c r="A558" s="86">
        <f t="shared" si="14"/>
        <v>41935</v>
      </c>
      <c r="B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3692.86</v>
      </c>
      <c r="C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3686.21</v>
      </c>
      <c r="D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3684.69</v>
      </c>
      <c r="E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3682.4700000000003</v>
      </c>
      <c r="F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3682.42</v>
      </c>
      <c r="G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3684.6400000000003</v>
      </c>
      <c r="H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3684.65</v>
      </c>
      <c r="I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3705.13</v>
      </c>
      <c r="J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3699.3900000000003</v>
      </c>
      <c r="K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3701.2700000000004</v>
      </c>
      <c r="L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3702.6400000000003</v>
      </c>
      <c r="M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3702.2700000000004</v>
      </c>
      <c r="N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3700.57</v>
      </c>
      <c r="O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3700.96</v>
      </c>
      <c r="P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3700.8</v>
      </c>
      <c r="Q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3700.9500000000003</v>
      </c>
      <c r="R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3700.88</v>
      </c>
      <c r="S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3699.29</v>
      </c>
      <c r="T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3769.13</v>
      </c>
      <c r="U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3868.1000000000004</v>
      </c>
      <c r="V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3881.57</v>
      </c>
      <c r="W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3920.11</v>
      </c>
      <c r="X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3981.0800000000004</v>
      </c>
      <c r="Y558" s="105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РСО-А'!$N$6</f>
        <v>3864.78</v>
      </c>
      <c r="Z558" s="145"/>
    </row>
    <row r="559" spans="1:26" x14ac:dyDescent="0.2">
      <c r="A559" s="86">
        <f t="shared" si="14"/>
        <v>41936</v>
      </c>
      <c r="B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3699.4900000000002</v>
      </c>
      <c r="C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3699.34</v>
      </c>
      <c r="D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3689.01</v>
      </c>
      <c r="E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3689.1400000000003</v>
      </c>
      <c r="F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3689.1600000000003</v>
      </c>
      <c r="G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3683.3700000000003</v>
      </c>
      <c r="H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3685.2000000000003</v>
      </c>
      <c r="I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3706.7400000000002</v>
      </c>
      <c r="J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3701.88</v>
      </c>
      <c r="K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3702.7900000000004</v>
      </c>
      <c r="L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3754.07</v>
      </c>
      <c r="M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3741.3900000000003</v>
      </c>
      <c r="N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3770.9700000000003</v>
      </c>
      <c r="O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3701.86</v>
      </c>
      <c r="P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3701.34</v>
      </c>
      <c r="Q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3701.69</v>
      </c>
      <c r="R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3701.1600000000003</v>
      </c>
      <c r="S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3699.7000000000003</v>
      </c>
      <c r="T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3772.58</v>
      </c>
      <c r="U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3902.88</v>
      </c>
      <c r="V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3896.4700000000003</v>
      </c>
      <c r="W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3936</v>
      </c>
      <c r="X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3997.57</v>
      </c>
      <c r="Y559" s="105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РСО-А'!$N$6</f>
        <v>3897.9500000000003</v>
      </c>
      <c r="Z559" s="145"/>
    </row>
    <row r="560" spans="1:26" x14ac:dyDescent="0.2">
      <c r="A560" s="86">
        <f t="shared" si="14"/>
        <v>41937</v>
      </c>
      <c r="B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3724.36</v>
      </c>
      <c r="C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3688.3700000000003</v>
      </c>
      <c r="D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3694.4300000000003</v>
      </c>
      <c r="E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3694.4700000000003</v>
      </c>
      <c r="F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3694.96</v>
      </c>
      <c r="G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3685.46</v>
      </c>
      <c r="H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3681</v>
      </c>
      <c r="I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3682.9700000000003</v>
      </c>
      <c r="J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3704.8700000000003</v>
      </c>
      <c r="K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3705.61</v>
      </c>
      <c r="L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3704.73</v>
      </c>
      <c r="M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3696.1600000000003</v>
      </c>
      <c r="N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3696.4</v>
      </c>
      <c r="O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3695.34</v>
      </c>
      <c r="P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3695.86</v>
      </c>
      <c r="Q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3695.17</v>
      </c>
      <c r="R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3693.82</v>
      </c>
      <c r="S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3694.5200000000004</v>
      </c>
      <c r="T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3907.4500000000003</v>
      </c>
      <c r="U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3956.07</v>
      </c>
      <c r="V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3938.1600000000003</v>
      </c>
      <c r="W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3910.7000000000003</v>
      </c>
      <c r="X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3847.4400000000005</v>
      </c>
      <c r="Y560" s="105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РСО-А'!$N$6</f>
        <v>3954.9</v>
      </c>
      <c r="Z560" s="145"/>
    </row>
    <row r="561" spans="1:26" x14ac:dyDescent="0.2">
      <c r="A561" s="86">
        <f t="shared" si="14"/>
        <v>41938</v>
      </c>
      <c r="B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3749.4</v>
      </c>
      <c r="C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3693.42</v>
      </c>
      <c r="D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3688.1000000000004</v>
      </c>
      <c r="E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3695.9400000000005</v>
      </c>
      <c r="F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3704.34</v>
      </c>
      <c r="G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3704.9800000000005</v>
      </c>
      <c r="H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3697.0200000000004</v>
      </c>
      <c r="I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3682.01</v>
      </c>
      <c r="J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3780.73</v>
      </c>
      <c r="K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3719.4700000000003</v>
      </c>
      <c r="L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3690.9400000000005</v>
      </c>
      <c r="M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3683.96</v>
      </c>
      <c r="N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3676.26</v>
      </c>
      <c r="O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3676.1600000000003</v>
      </c>
      <c r="P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3680.03</v>
      </c>
      <c r="Q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3683.4100000000003</v>
      </c>
      <c r="R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3688.29</v>
      </c>
      <c r="S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3793.38</v>
      </c>
      <c r="T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3919.8500000000004</v>
      </c>
      <c r="U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3969.7900000000004</v>
      </c>
      <c r="V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3956.54</v>
      </c>
      <c r="W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3915.55</v>
      </c>
      <c r="X561" s="105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РСО-А'!$N$6</f>
        <v>3843.69</v>
      </c>
      <c r="Y561" s="105">
        <v>3947.4000000000005</v>
      </c>
      <c r="Z561" s="133">
        <v>4737.34</v>
      </c>
    </row>
    <row r="562" spans="1:26" x14ac:dyDescent="0.2">
      <c r="A562" s="86">
        <f t="shared" si="14"/>
        <v>41939</v>
      </c>
      <c r="B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3732.3700000000003</v>
      </c>
      <c r="C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3692</v>
      </c>
      <c r="D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3679.2200000000003</v>
      </c>
      <c r="E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3689.5</v>
      </c>
      <c r="F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3689.75</v>
      </c>
      <c r="G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3680.5200000000004</v>
      </c>
      <c r="H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3725.28</v>
      </c>
      <c r="I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3676.2000000000003</v>
      </c>
      <c r="J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3677.4700000000003</v>
      </c>
      <c r="K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3742.13</v>
      </c>
      <c r="L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3773.82</v>
      </c>
      <c r="M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3759.4</v>
      </c>
      <c r="N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3838.2900000000004</v>
      </c>
      <c r="O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3820.19</v>
      </c>
      <c r="P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3803.11</v>
      </c>
      <c r="Q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3794.9100000000003</v>
      </c>
      <c r="R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3788.75</v>
      </c>
      <c r="S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3792.9700000000003</v>
      </c>
      <c r="T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3842.5200000000004</v>
      </c>
      <c r="U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3917.51</v>
      </c>
      <c r="V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3897.2200000000003</v>
      </c>
      <c r="W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3922.05</v>
      </c>
      <c r="X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3958.96</v>
      </c>
      <c r="Y562" s="105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РСО-А'!$N$6</f>
        <v>3877.1800000000003</v>
      </c>
      <c r="Z562" s="145"/>
    </row>
    <row r="563" spans="1:26" x14ac:dyDescent="0.2">
      <c r="A563" s="86">
        <f t="shared" si="14"/>
        <v>41940</v>
      </c>
      <c r="B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3736.11</v>
      </c>
      <c r="C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3691.51</v>
      </c>
      <c r="D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3679.96</v>
      </c>
      <c r="E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3690.63</v>
      </c>
      <c r="F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3690.8500000000004</v>
      </c>
      <c r="G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3684.01</v>
      </c>
      <c r="H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3701.82</v>
      </c>
      <c r="I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3679.9900000000002</v>
      </c>
      <c r="J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3681.07</v>
      </c>
      <c r="K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3734.1000000000004</v>
      </c>
      <c r="L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3766.4100000000003</v>
      </c>
      <c r="M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3754.78</v>
      </c>
      <c r="N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3835</v>
      </c>
      <c r="O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3822.6000000000004</v>
      </c>
      <c r="P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3803.3500000000004</v>
      </c>
      <c r="Q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3792.11</v>
      </c>
      <c r="R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3789.11</v>
      </c>
      <c r="S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3811.61</v>
      </c>
      <c r="T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3848.9500000000003</v>
      </c>
      <c r="U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3921.3900000000003</v>
      </c>
      <c r="V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3897.08</v>
      </c>
      <c r="W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3927.4</v>
      </c>
      <c r="X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3989.67</v>
      </c>
      <c r="Y563" s="105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РСО-А'!$N$6</f>
        <v>3881.4700000000003</v>
      </c>
      <c r="Z563" s="145"/>
    </row>
    <row r="564" spans="1:26" x14ac:dyDescent="0.2">
      <c r="A564" s="86">
        <f t="shared" si="14"/>
        <v>41941</v>
      </c>
      <c r="B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3764.86</v>
      </c>
      <c r="C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3698.54</v>
      </c>
      <c r="D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3698.4100000000003</v>
      </c>
      <c r="E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3696.4900000000002</v>
      </c>
      <c r="F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3686.2700000000004</v>
      </c>
      <c r="G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3687.9500000000003</v>
      </c>
      <c r="H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3724.96</v>
      </c>
      <c r="I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3692.7900000000004</v>
      </c>
      <c r="J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3698.46</v>
      </c>
      <c r="K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3738.3</v>
      </c>
      <c r="L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3792.11</v>
      </c>
      <c r="M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3793.82</v>
      </c>
      <c r="N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3878.05</v>
      </c>
      <c r="O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3838.67</v>
      </c>
      <c r="P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3837.21</v>
      </c>
      <c r="Q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3826.19</v>
      </c>
      <c r="R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3882.6000000000004</v>
      </c>
      <c r="S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3964.55</v>
      </c>
      <c r="T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3964.8300000000004</v>
      </c>
      <c r="U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3949.0200000000004</v>
      </c>
      <c r="V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3931.8</v>
      </c>
      <c r="W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3943.9500000000003</v>
      </c>
      <c r="X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3999.3500000000004</v>
      </c>
      <c r="Y564" s="105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РСО-А'!$N$6</f>
        <v>3899.2000000000003</v>
      </c>
      <c r="Z564" s="145"/>
    </row>
    <row r="565" spans="1:26" x14ac:dyDescent="0.2">
      <c r="A565" s="86">
        <f t="shared" si="14"/>
        <v>41942</v>
      </c>
      <c r="B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3805.57</v>
      </c>
      <c r="C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3763.9900000000002</v>
      </c>
      <c r="D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3762.29</v>
      </c>
      <c r="E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3736.57</v>
      </c>
      <c r="F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3736.92</v>
      </c>
      <c r="G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3712.8</v>
      </c>
      <c r="H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3820.9700000000003</v>
      </c>
      <c r="I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3821.5800000000004</v>
      </c>
      <c r="J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3734.3</v>
      </c>
      <c r="K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3906.6000000000004</v>
      </c>
      <c r="L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3905.8100000000004</v>
      </c>
      <c r="M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3905.46</v>
      </c>
      <c r="N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4006.44</v>
      </c>
      <c r="O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3967.2300000000005</v>
      </c>
      <c r="P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3926.54</v>
      </c>
      <c r="Q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3925.01</v>
      </c>
      <c r="R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3962.67</v>
      </c>
      <c r="S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4011.67</v>
      </c>
      <c r="T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4033.3</v>
      </c>
      <c r="U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4050.36</v>
      </c>
      <c r="V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4014.6400000000003</v>
      </c>
      <c r="W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4008.4700000000003</v>
      </c>
      <c r="X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4044.79</v>
      </c>
      <c r="Y565" s="105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РСО-А'!$N$6</f>
        <v>3946.4</v>
      </c>
      <c r="Z565" s="145"/>
    </row>
    <row r="566" spans="1:26" x14ac:dyDescent="0.2">
      <c r="A566" s="86">
        <f t="shared" si="14"/>
        <v>41943</v>
      </c>
      <c r="B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3769.1900000000005</v>
      </c>
      <c r="C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3717.2000000000003</v>
      </c>
      <c r="D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3697.84</v>
      </c>
      <c r="E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3691.9100000000003</v>
      </c>
      <c r="F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3694.76</v>
      </c>
      <c r="G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3708.1000000000004</v>
      </c>
      <c r="H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3744.9900000000002</v>
      </c>
      <c r="I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3737.65</v>
      </c>
      <c r="J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3731.11</v>
      </c>
      <c r="K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3834.8500000000004</v>
      </c>
      <c r="L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3874.33</v>
      </c>
      <c r="M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3882.6200000000003</v>
      </c>
      <c r="N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3932.2200000000003</v>
      </c>
      <c r="O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3927.4300000000003</v>
      </c>
      <c r="P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3934.67</v>
      </c>
      <c r="Q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3945.21</v>
      </c>
      <c r="R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3947.6400000000003</v>
      </c>
      <c r="S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4022.7200000000003</v>
      </c>
      <c r="T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4024.88</v>
      </c>
      <c r="U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4021.67</v>
      </c>
      <c r="V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3976.61</v>
      </c>
      <c r="W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3990.13</v>
      </c>
      <c r="X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4031.46</v>
      </c>
      <c r="Y566" s="105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РСО-А'!$N$6</f>
        <v>4015.6400000000003</v>
      </c>
      <c r="Z566" s="145"/>
    </row>
    <row r="567" spans="1:26" x14ac:dyDescent="0.25">
      <c r="A567" s="101"/>
      <c r="B567" s="85"/>
      <c r="C567" s="85"/>
      <c r="D567" s="85"/>
    </row>
    <row r="568" spans="1:26" x14ac:dyDescent="0.25">
      <c r="A568" s="94" t="s">
        <v>159</v>
      </c>
      <c r="B568" s="85"/>
      <c r="C568" s="85"/>
      <c r="D568" s="85"/>
    </row>
    <row r="569" spans="1:26" ht="12.75" customHeight="1" x14ac:dyDescent="0.2">
      <c r="A569" s="184" t="s">
        <v>49</v>
      </c>
      <c r="B569" s="175" t="s">
        <v>128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spans="1:26" ht="12.75" customHeight="1" x14ac:dyDescent="0.2">
      <c r="A570" s="185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</row>
    <row r="571" spans="1:26" ht="12.75" x14ac:dyDescent="0.2">
      <c r="A571" s="185"/>
      <c r="B571" s="187" t="s">
        <v>129</v>
      </c>
      <c r="C571" s="173" t="s">
        <v>130</v>
      </c>
      <c r="D571" s="173" t="s">
        <v>131</v>
      </c>
      <c r="E571" s="173" t="s">
        <v>132</v>
      </c>
      <c r="F571" s="173" t="s">
        <v>133</v>
      </c>
      <c r="G571" s="173" t="s">
        <v>134</v>
      </c>
      <c r="H571" s="173" t="s">
        <v>135</v>
      </c>
      <c r="I571" s="173" t="s">
        <v>136</v>
      </c>
      <c r="J571" s="173" t="s">
        <v>137</v>
      </c>
      <c r="K571" s="173" t="s">
        <v>138</v>
      </c>
      <c r="L571" s="173" t="s">
        <v>139</v>
      </c>
      <c r="M571" s="173" t="s">
        <v>140</v>
      </c>
      <c r="N571" s="189" t="s">
        <v>141</v>
      </c>
      <c r="O571" s="173" t="s">
        <v>142</v>
      </c>
      <c r="P571" s="173" t="s">
        <v>143</v>
      </c>
      <c r="Q571" s="173" t="s">
        <v>144</v>
      </c>
      <c r="R571" s="173" t="s">
        <v>145</v>
      </c>
      <c r="S571" s="173" t="s">
        <v>146</v>
      </c>
      <c r="T571" s="173" t="s">
        <v>147</v>
      </c>
      <c r="U571" s="173" t="s">
        <v>148</v>
      </c>
      <c r="V571" s="173" t="s">
        <v>149</v>
      </c>
      <c r="W571" s="173" t="s">
        <v>150</v>
      </c>
      <c r="X571" s="173" t="s">
        <v>151</v>
      </c>
      <c r="Y571" s="173" t="s">
        <v>152</v>
      </c>
      <c r="Z571" s="173" t="s">
        <v>152</v>
      </c>
    </row>
    <row r="572" spans="1:26" ht="12.75" x14ac:dyDescent="0.2">
      <c r="A572" s="186"/>
      <c r="B572" s="188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74"/>
      <c r="N572" s="190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</row>
    <row r="573" spans="1:26" x14ac:dyDescent="0.2">
      <c r="A573" s="86">
        <f>A536</f>
        <v>41913</v>
      </c>
      <c r="B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3662</v>
      </c>
      <c r="C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3656.4500000000003</v>
      </c>
      <c r="D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3677.1400000000003</v>
      </c>
      <c r="E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3688.11</v>
      </c>
      <c r="F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3691.8900000000003</v>
      </c>
      <c r="G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3673.96</v>
      </c>
      <c r="H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3651.3900000000003</v>
      </c>
      <c r="I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3668.9300000000003</v>
      </c>
      <c r="J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3672.1400000000003</v>
      </c>
      <c r="K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3670.21</v>
      </c>
      <c r="L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3670.04</v>
      </c>
      <c r="M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3670.05</v>
      </c>
      <c r="N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3663.07</v>
      </c>
      <c r="O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3664.36</v>
      </c>
      <c r="P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3664.78</v>
      </c>
      <c r="Q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3663.4900000000002</v>
      </c>
      <c r="R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3663.05</v>
      </c>
      <c r="S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3660.0200000000004</v>
      </c>
      <c r="T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3662.3700000000003</v>
      </c>
      <c r="U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3696.6400000000003</v>
      </c>
      <c r="V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3710.4900000000002</v>
      </c>
      <c r="W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3764.1600000000003</v>
      </c>
      <c r="X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3814.4700000000003</v>
      </c>
      <c r="Y573" s="105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РСО-А'!$N$6</f>
        <v>3716.2700000000004</v>
      </c>
      <c r="Z573" s="145"/>
    </row>
    <row r="574" spans="1:26" x14ac:dyDescent="0.2">
      <c r="A574" s="86">
        <f>A573+1</f>
        <v>41914</v>
      </c>
      <c r="B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3661.3</v>
      </c>
      <c r="C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3650.59</v>
      </c>
      <c r="D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3656.63</v>
      </c>
      <c r="E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3663.2700000000004</v>
      </c>
      <c r="F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3653.3700000000003</v>
      </c>
      <c r="G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3644.33</v>
      </c>
      <c r="H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3655.29</v>
      </c>
      <c r="I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3668.8100000000004</v>
      </c>
      <c r="J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3671.88</v>
      </c>
      <c r="K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3672.63</v>
      </c>
      <c r="L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3674.26</v>
      </c>
      <c r="M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3673.1400000000003</v>
      </c>
      <c r="N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3665.73</v>
      </c>
      <c r="O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3665.86</v>
      </c>
      <c r="P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3665.8900000000003</v>
      </c>
      <c r="Q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3665.83</v>
      </c>
      <c r="R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3649.4900000000002</v>
      </c>
      <c r="S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3656.03</v>
      </c>
      <c r="T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3683.9500000000003</v>
      </c>
      <c r="U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3692.84</v>
      </c>
      <c r="V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3724.1600000000003</v>
      </c>
      <c r="W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3805.76</v>
      </c>
      <c r="X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3856.61</v>
      </c>
      <c r="Y574" s="105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РСО-А'!$N$6</f>
        <v>3751.4300000000003</v>
      </c>
      <c r="Z574" s="145"/>
    </row>
    <row r="575" spans="1:26" x14ac:dyDescent="0.2">
      <c r="A575" s="86">
        <f t="shared" ref="A575:A603" si="15">A574+1</f>
        <v>41915</v>
      </c>
      <c r="B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3661.5800000000004</v>
      </c>
      <c r="C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3650.58</v>
      </c>
      <c r="D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3663.1600000000003</v>
      </c>
      <c r="E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3673.4900000000002</v>
      </c>
      <c r="F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3670.11</v>
      </c>
      <c r="G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3663.3100000000004</v>
      </c>
      <c r="H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3661.1000000000004</v>
      </c>
      <c r="I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3672.03</v>
      </c>
      <c r="J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3682.9700000000003</v>
      </c>
      <c r="K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3672.0600000000004</v>
      </c>
      <c r="L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3672.51</v>
      </c>
      <c r="M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3670.6800000000003</v>
      </c>
      <c r="N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3664.7400000000002</v>
      </c>
      <c r="O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3664.88</v>
      </c>
      <c r="P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3664.92</v>
      </c>
      <c r="Q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3664.9900000000002</v>
      </c>
      <c r="R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3649.3700000000003</v>
      </c>
      <c r="S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3655.71</v>
      </c>
      <c r="T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3684.28</v>
      </c>
      <c r="U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3669.4100000000003</v>
      </c>
      <c r="V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3736.08</v>
      </c>
      <c r="W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3791.7000000000003</v>
      </c>
      <c r="X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3842.7700000000004</v>
      </c>
      <c r="Y575" s="105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РСО-А'!$N$6</f>
        <v>3729.53</v>
      </c>
      <c r="Z575" s="145"/>
    </row>
    <row r="576" spans="1:26" x14ac:dyDescent="0.2">
      <c r="A576" s="86">
        <f t="shared" si="15"/>
        <v>41916</v>
      </c>
      <c r="B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3690.61</v>
      </c>
      <c r="C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3651.13</v>
      </c>
      <c r="D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3647.4900000000002</v>
      </c>
      <c r="E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3644.09</v>
      </c>
      <c r="F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3651.32</v>
      </c>
      <c r="G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3650.6000000000004</v>
      </c>
      <c r="H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3649.9900000000002</v>
      </c>
      <c r="I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3650.21</v>
      </c>
      <c r="J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3678.9300000000003</v>
      </c>
      <c r="K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3668.34</v>
      </c>
      <c r="L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3671.7200000000003</v>
      </c>
      <c r="M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3670.6600000000003</v>
      </c>
      <c r="N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3664.6400000000003</v>
      </c>
      <c r="O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3652.6600000000003</v>
      </c>
      <c r="P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3650.7000000000003</v>
      </c>
      <c r="Q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3657.69</v>
      </c>
      <c r="R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3661.38</v>
      </c>
      <c r="S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3648.75</v>
      </c>
      <c r="T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3657.32</v>
      </c>
      <c r="U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3760.86</v>
      </c>
      <c r="V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3798.3700000000003</v>
      </c>
      <c r="W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3753.4900000000002</v>
      </c>
      <c r="X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3668.5</v>
      </c>
      <c r="Y576" s="105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РСО-А'!$N$6</f>
        <v>3816.2000000000003</v>
      </c>
      <c r="Z576" s="145"/>
    </row>
    <row r="577" spans="1:26" x14ac:dyDescent="0.2">
      <c r="A577" s="86">
        <f t="shared" si="15"/>
        <v>41917</v>
      </c>
      <c r="B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3686.8900000000003</v>
      </c>
      <c r="C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3651.0200000000004</v>
      </c>
      <c r="D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3647.4900000000002</v>
      </c>
      <c r="E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3644.1200000000003</v>
      </c>
      <c r="F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3651.52</v>
      </c>
      <c r="G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3649.5600000000004</v>
      </c>
      <c r="H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3649.77</v>
      </c>
      <c r="I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3649.26</v>
      </c>
      <c r="J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3677.7700000000004</v>
      </c>
      <c r="K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3663.17</v>
      </c>
      <c r="L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3665.78</v>
      </c>
      <c r="M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3666.51</v>
      </c>
      <c r="N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3661.82</v>
      </c>
      <c r="O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3649.76</v>
      </c>
      <c r="P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3651.07</v>
      </c>
      <c r="Q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3658.88</v>
      </c>
      <c r="R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3662.73</v>
      </c>
      <c r="S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3649.4</v>
      </c>
      <c r="T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3656.3500000000004</v>
      </c>
      <c r="U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3759.7700000000004</v>
      </c>
      <c r="V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3796.8100000000004</v>
      </c>
      <c r="W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3760.5400000000004</v>
      </c>
      <c r="X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3670.4900000000002</v>
      </c>
      <c r="Y577" s="105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РСО-А'!$N$6</f>
        <v>3795.61</v>
      </c>
      <c r="Z577" s="145"/>
    </row>
    <row r="578" spans="1:26" x14ac:dyDescent="0.2">
      <c r="A578" s="86">
        <f t="shared" si="15"/>
        <v>41918</v>
      </c>
      <c r="B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3655.7200000000003</v>
      </c>
      <c r="C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3650.3</v>
      </c>
      <c r="D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3670.28</v>
      </c>
      <c r="E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3677.1800000000003</v>
      </c>
      <c r="F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3680.79</v>
      </c>
      <c r="G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3675.58</v>
      </c>
      <c r="H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3655.0200000000004</v>
      </c>
      <c r="I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3659.19</v>
      </c>
      <c r="J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3669.6800000000003</v>
      </c>
      <c r="K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3670.69</v>
      </c>
      <c r="L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3671.71</v>
      </c>
      <c r="M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3663.98</v>
      </c>
      <c r="N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3720.0600000000004</v>
      </c>
      <c r="O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3695.82</v>
      </c>
      <c r="P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3664.6800000000003</v>
      </c>
      <c r="Q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3664.25</v>
      </c>
      <c r="R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3664.46</v>
      </c>
      <c r="S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3664.6800000000003</v>
      </c>
      <c r="T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3663.51</v>
      </c>
      <c r="U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3794.79</v>
      </c>
      <c r="V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3822.4800000000005</v>
      </c>
      <c r="W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3855.4500000000003</v>
      </c>
      <c r="X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3878.59</v>
      </c>
      <c r="Y578" s="105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РСО-А'!$N$6</f>
        <v>3756.6400000000003</v>
      </c>
      <c r="Z578" s="145"/>
    </row>
    <row r="579" spans="1:26" x14ac:dyDescent="0.2">
      <c r="A579" s="86">
        <f t="shared" si="15"/>
        <v>41919</v>
      </c>
      <c r="B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3653.67</v>
      </c>
      <c r="C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3650.32</v>
      </c>
      <c r="D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3670.4</v>
      </c>
      <c r="E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3677.37</v>
      </c>
      <c r="F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3680.96</v>
      </c>
      <c r="G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3675.3100000000004</v>
      </c>
      <c r="H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3653.79</v>
      </c>
      <c r="I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3660.21</v>
      </c>
      <c r="J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3666.7200000000003</v>
      </c>
      <c r="K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3667.2400000000002</v>
      </c>
      <c r="L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3667.62</v>
      </c>
      <c r="M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3661.3900000000003</v>
      </c>
      <c r="N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3714.3100000000004</v>
      </c>
      <c r="O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3691.6600000000003</v>
      </c>
      <c r="P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3661.96</v>
      </c>
      <c r="Q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3661.53</v>
      </c>
      <c r="R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3661.36</v>
      </c>
      <c r="S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3658.6800000000003</v>
      </c>
      <c r="T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3659.2000000000003</v>
      </c>
      <c r="U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3772.5200000000004</v>
      </c>
      <c r="V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3787.6400000000003</v>
      </c>
      <c r="W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3826.7700000000004</v>
      </c>
      <c r="X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3868.4800000000005</v>
      </c>
      <c r="Y579" s="105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РСО-А'!$N$6</f>
        <v>3755.3</v>
      </c>
      <c r="Z579" s="145"/>
    </row>
    <row r="580" spans="1:26" x14ac:dyDescent="0.2">
      <c r="A580" s="86">
        <f t="shared" si="15"/>
        <v>41920</v>
      </c>
      <c r="B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3654.3</v>
      </c>
      <c r="C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3650.46</v>
      </c>
      <c r="D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3663.6400000000003</v>
      </c>
      <c r="E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3670.44</v>
      </c>
      <c r="F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3670.4900000000002</v>
      </c>
      <c r="G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3671.5800000000004</v>
      </c>
      <c r="H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3653.59</v>
      </c>
      <c r="I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3655.09</v>
      </c>
      <c r="J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3666.63</v>
      </c>
      <c r="K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3667.32</v>
      </c>
      <c r="L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3667.76</v>
      </c>
      <c r="M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3667.71</v>
      </c>
      <c r="N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3736.5200000000004</v>
      </c>
      <c r="O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3736.9100000000003</v>
      </c>
      <c r="P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3747.7200000000003</v>
      </c>
      <c r="Q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3746.92</v>
      </c>
      <c r="R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3759.5600000000004</v>
      </c>
      <c r="S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3764.09</v>
      </c>
      <c r="T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3749.3900000000003</v>
      </c>
      <c r="U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3829.04</v>
      </c>
      <c r="V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3818.48</v>
      </c>
      <c r="W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3857.62</v>
      </c>
      <c r="X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3894.9100000000003</v>
      </c>
      <c r="Y580" s="105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РСО-А'!$N$6</f>
        <v>3774.8900000000003</v>
      </c>
      <c r="Z580" s="145"/>
    </row>
    <row r="581" spans="1:26" x14ac:dyDescent="0.2">
      <c r="A581" s="86">
        <f t="shared" si="15"/>
        <v>41921</v>
      </c>
      <c r="B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3654.1600000000003</v>
      </c>
      <c r="C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3649.2200000000003</v>
      </c>
      <c r="D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3646.5600000000004</v>
      </c>
      <c r="E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3646.3900000000003</v>
      </c>
      <c r="F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3644.0200000000004</v>
      </c>
      <c r="G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3648.9100000000003</v>
      </c>
      <c r="H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3654.4500000000003</v>
      </c>
      <c r="I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3654.7000000000003</v>
      </c>
      <c r="J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3667.1600000000003</v>
      </c>
      <c r="K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3698.7700000000004</v>
      </c>
      <c r="L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3757.4400000000005</v>
      </c>
      <c r="M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3746.84</v>
      </c>
      <c r="N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3799.4300000000003</v>
      </c>
      <c r="O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3794.1600000000003</v>
      </c>
      <c r="P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3809.65</v>
      </c>
      <c r="Q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3805.51</v>
      </c>
      <c r="R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3803.8100000000004</v>
      </c>
      <c r="S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3780.26</v>
      </c>
      <c r="T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3741.71</v>
      </c>
      <c r="U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3835.2200000000003</v>
      </c>
      <c r="V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3841.1600000000003</v>
      </c>
      <c r="W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3881.1400000000003</v>
      </c>
      <c r="X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3922.75</v>
      </c>
      <c r="Y581" s="105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РСО-А'!$N$6</f>
        <v>3799.48</v>
      </c>
      <c r="Z581" s="145"/>
    </row>
    <row r="582" spans="1:26" x14ac:dyDescent="0.2">
      <c r="A582" s="86">
        <f t="shared" si="15"/>
        <v>41922</v>
      </c>
      <c r="B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3660.19</v>
      </c>
      <c r="C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3650.3100000000004</v>
      </c>
      <c r="D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3647.21</v>
      </c>
      <c r="E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3647.69</v>
      </c>
      <c r="F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3644.0600000000004</v>
      </c>
      <c r="G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3650.57</v>
      </c>
      <c r="H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3656.1400000000003</v>
      </c>
      <c r="I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3655.86</v>
      </c>
      <c r="J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3667.8900000000003</v>
      </c>
      <c r="K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3667.6800000000003</v>
      </c>
      <c r="L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3668.1200000000003</v>
      </c>
      <c r="M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3668.8500000000004</v>
      </c>
      <c r="N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3768.33</v>
      </c>
      <c r="O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3768.11</v>
      </c>
      <c r="P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3768.4500000000003</v>
      </c>
      <c r="Q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3768.4100000000003</v>
      </c>
      <c r="R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3772.3700000000003</v>
      </c>
      <c r="S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3783.5200000000004</v>
      </c>
      <c r="T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3748.94</v>
      </c>
      <c r="U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3836.61</v>
      </c>
      <c r="V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3825.4</v>
      </c>
      <c r="W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3904.7000000000003</v>
      </c>
      <c r="X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3939.67</v>
      </c>
      <c r="Y582" s="105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РСО-А'!$N$6</f>
        <v>3831.03</v>
      </c>
      <c r="Z582" s="145"/>
    </row>
    <row r="583" spans="1:26" x14ac:dyDescent="0.2">
      <c r="A583" s="86">
        <f t="shared" si="15"/>
        <v>41923</v>
      </c>
      <c r="B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3699.9</v>
      </c>
      <c r="C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3648.8300000000004</v>
      </c>
      <c r="D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3648.46</v>
      </c>
      <c r="E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3647.9</v>
      </c>
      <c r="F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3647.7000000000003</v>
      </c>
      <c r="G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3648.36</v>
      </c>
      <c r="H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3647.7700000000004</v>
      </c>
      <c r="I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3647.57</v>
      </c>
      <c r="J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3656.75</v>
      </c>
      <c r="K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3660.1000000000004</v>
      </c>
      <c r="L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3660.63</v>
      </c>
      <c r="M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3661.54</v>
      </c>
      <c r="N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3661.6200000000003</v>
      </c>
      <c r="O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3661.8</v>
      </c>
      <c r="P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3662.09</v>
      </c>
      <c r="Q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3661.61</v>
      </c>
      <c r="R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3661.08</v>
      </c>
      <c r="S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3658.7300000000005</v>
      </c>
      <c r="T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3775.09</v>
      </c>
      <c r="U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3919.33</v>
      </c>
      <c r="V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3895.3500000000004</v>
      </c>
      <c r="W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3871.8500000000004</v>
      </c>
      <c r="X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3781.03</v>
      </c>
      <c r="Y583" s="105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РСО-А'!$N$6</f>
        <v>3833.73</v>
      </c>
      <c r="Z583" s="145"/>
    </row>
    <row r="584" spans="1:26" x14ac:dyDescent="0.2">
      <c r="A584" s="86">
        <f t="shared" si="15"/>
        <v>41924</v>
      </c>
      <c r="B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3743.8</v>
      </c>
      <c r="C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3651.26</v>
      </c>
      <c r="D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3651.13</v>
      </c>
      <c r="E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3651.17</v>
      </c>
      <c r="F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3651.26</v>
      </c>
      <c r="G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3649.2700000000004</v>
      </c>
      <c r="H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3649.33</v>
      </c>
      <c r="I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3650.0600000000004</v>
      </c>
      <c r="J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3657.19</v>
      </c>
      <c r="K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3659.8900000000003</v>
      </c>
      <c r="L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3662.08</v>
      </c>
      <c r="M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3662.71</v>
      </c>
      <c r="N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3662.92</v>
      </c>
      <c r="O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3662.26</v>
      </c>
      <c r="P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3662.75</v>
      </c>
      <c r="Q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3662.57</v>
      </c>
      <c r="R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3663.2000000000003</v>
      </c>
      <c r="S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3663.55</v>
      </c>
      <c r="T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3754.46</v>
      </c>
      <c r="U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3903.29</v>
      </c>
      <c r="V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3890.51</v>
      </c>
      <c r="W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3859.28</v>
      </c>
      <c r="X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3767.1000000000004</v>
      </c>
      <c r="Y584" s="105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РСО-А'!$N$6</f>
        <v>3834.76</v>
      </c>
      <c r="Z584" s="145"/>
    </row>
    <row r="585" spans="1:26" x14ac:dyDescent="0.2">
      <c r="A585" s="86">
        <f t="shared" si="15"/>
        <v>41925</v>
      </c>
      <c r="B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3662.4</v>
      </c>
      <c r="C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3656.6900000000005</v>
      </c>
      <c r="D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3651.2200000000003</v>
      </c>
      <c r="E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3648.1000000000004</v>
      </c>
      <c r="F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3645.38</v>
      </c>
      <c r="G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3650.94</v>
      </c>
      <c r="H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3656.65</v>
      </c>
      <c r="I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3658.0600000000004</v>
      </c>
      <c r="J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3670.8500000000004</v>
      </c>
      <c r="K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3670.71</v>
      </c>
      <c r="L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3671.02</v>
      </c>
      <c r="M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3671.63</v>
      </c>
      <c r="N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3747.3100000000004</v>
      </c>
      <c r="O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3752.9700000000003</v>
      </c>
      <c r="P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3758.11</v>
      </c>
      <c r="Q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3765.7400000000002</v>
      </c>
      <c r="R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3767.3700000000003</v>
      </c>
      <c r="S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3777.9300000000003</v>
      </c>
      <c r="T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3763.8900000000003</v>
      </c>
      <c r="U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3854.15</v>
      </c>
      <c r="V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3866.4100000000003</v>
      </c>
      <c r="W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3886.54</v>
      </c>
      <c r="X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3924.8500000000004</v>
      </c>
      <c r="Y585" s="105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РСО-А'!$N$6</f>
        <v>3810.84</v>
      </c>
      <c r="Z585" s="145"/>
    </row>
    <row r="586" spans="1:26" x14ac:dyDescent="0.2">
      <c r="A586" s="86">
        <f t="shared" si="15"/>
        <v>41926</v>
      </c>
      <c r="B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3653.78</v>
      </c>
      <c r="C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3649.63</v>
      </c>
      <c r="D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3647.01</v>
      </c>
      <c r="E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3646.8900000000003</v>
      </c>
      <c r="F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3644.32</v>
      </c>
      <c r="G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3650.79</v>
      </c>
      <c r="H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3655.7400000000002</v>
      </c>
      <c r="I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3656.78</v>
      </c>
      <c r="J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3671.5</v>
      </c>
      <c r="K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3670.8100000000004</v>
      </c>
      <c r="L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3670.9</v>
      </c>
      <c r="M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3658.3500000000004</v>
      </c>
      <c r="N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3670.8900000000003</v>
      </c>
      <c r="O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3670.9900000000002</v>
      </c>
      <c r="P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3670.8</v>
      </c>
      <c r="Q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3669.17</v>
      </c>
      <c r="R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3669.1400000000003</v>
      </c>
      <c r="S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3668.1000000000004</v>
      </c>
      <c r="T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3681.9500000000003</v>
      </c>
      <c r="U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3835.6000000000004</v>
      </c>
      <c r="V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3856.6600000000003</v>
      </c>
      <c r="W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3894.34</v>
      </c>
      <c r="X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3928.5</v>
      </c>
      <c r="Y586" s="105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РСО-А'!$N$6</f>
        <v>3818.86</v>
      </c>
      <c r="Z586" s="145"/>
    </row>
    <row r="587" spans="1:26" x14ac:dyDescent="0.2">
      <c r="A587" s="86">
        <f t="shared" si="15"/>
        <v>41927</v>
      </c>
      <c r="B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3662.4500000000003</v>
      </c>
      <c r="C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3651.29</v>
      </c>
      <c r="D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3662.9700000000003</v>
      </c>
      <c r="E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3663.03</v>
      </c>
      <c r="F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3662.9500000000003</v>
      </c>
      <c r="G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3662.9900000000002</v>
      </c>
      <c r="H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3648.9500000000003</v>
      </c>
      <c r="I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3646.4900000000002</v>
      </c>
      <c r="J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3652.1600000000003</v>
      </c>
      <c r="K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3672.3100000000004</v>
      </c>
      <c r="L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3672.76</v>
      </c>
      <c r="M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3656.3</v>
      </c>
      <c r="N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3673.05</v>
      </c>
      <c r="O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3675.94</v>
      </c>
      <c r="P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3673.33</v>
      </c>
      <c r="Q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3673.46</v>
      </c>
      <c r="R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3673.32</v>
      </c>
      <c r="S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3671.55</v>
      </c>
      <c r="T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3673.1400000000003</v>
      </c>
      <c r="U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3773.75</v>
      </c>
      <c r="V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3786.05</v>
      </c>
      <c r="W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3846.7200000000003</v>
      </c>
      <c r="X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3899.78</v>
      </c>
      <c r="Y587" s="105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РСО-А'!$N$6</f>
        <v>3783.59</v>
      </c>
      <c r="Z587" s="145"/>
    </row>
    <row r="588" spans="1:26" x14ac:dyDescent="0.2">
      <c r="A588" s="86">
        <f t="shared" si="15"/>
        <v>41928</v>
      </c>
      <c r="B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3667.8100000000004</v>
      </c>
      <c r="C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3656.6200000000003</v>
      </c>
      <c r="D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3662.92</v>
      </c>
      <c r="E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3666.4400000000005</v>
      </c>
      <c r="F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3669.9500000000003</v>
      </c>
      <c r="G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3670.48</v>
      </c>
      <c r="H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3644.4300000000003</v>
      </c>
      <c r="I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3658.76</v>
      </c>
      <c r="J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3654.01</v>
      </c>
      <c r="K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3658.6600000000003</v>
      </c>
      <c r="L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3659.29</v>
      </c>
      <c r="M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3649.57</v>
      </c>
      <c r="N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3673.9900000000002</v>
      </c>
      <c r="O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3662.4900000000002</v>
      </c>
      <c r="P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3648.82</v>
      </c>
      <c r="Q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3645.2400000000002</v>
      </c>
      <c r="R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3648.3900000000003</v>
      </c>
      <c r="S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3660.69</v>
      </c>
      <c r="T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3669.46</v>
      </c>
      <c r="U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3796.1000000000004</v>
      </c>
      <c r="V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3784.01</v>
      </c>
      <c r="W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3830.38</v>
      </c>
      <c r="X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3878.9700000000003</v>
      </c>
      <c r="Y588" s="105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РСО-А'!$N$6</f>
        <v>3795.11</v>
      </c>
      <c r="Z588" s="145"/>
    </row>
    <row r="589" spans="1:26" x14ac:dyDescent="0.2">
      <c r="A589" s="86">
        <f t="shared" si="15"/>
        <v>41929</v>
      </c>
      <c r="B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3657.36</v>
      </c>
      <c r="C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3656.7400000000002</v>
      </c>
      <c r="D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3656.5800000000004</v>
      </c>
      <c r="E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3656.7200000000003</v>
      </c>
      <c r="F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3656.65</v>
      </c>
      <c r="G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3657.2400000000002</v>
      </c>
      <c r="H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3644.7700000000004</v>
      </c>
      <c r="I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3662.19</v>
      </c>
      <c r="J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3668.2300000000005</v>
      </c>
      <c r="K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3650.59</v>
      </c>
      <c r="L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3651.37</v>
      </c>
      <c r="M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3646.4500000000003</v>
      </c>
      <c r="N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3670.2400000000002</v>
      </c>
      <c r="O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3670.4300000000003</v>
      </c>
      <c r="P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3671.3700000000003</v>
      </c>
      <c r="Q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3670.46</v>
      </c>
      <c r="R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3670.32</v>
      </c>
      <c r="S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3668.5200000000004</v>
      </c>
      <c r="T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3669.4500000000003</v>
      </c>
      <c r="U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3759.3100000000004</v>
      </c>
      <c r="V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3773.6200000000003</v>
      </c>
      <c r="W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3813.26</v>
      </c>
      <c r="X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3882.6200000000003</v>
      </c>
      <c r="Y589" s="105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РСО-А'!$N$6</f>
        <v>3762.17</v>
      </c>
      <c r="Z589" s="145"/>
    </row>
    <row r="590" spans="1:26" x14ac:dyDescent="0.2">
      <c r="A590" s="86">
        <f t="shared" si="15"/>
        <v>41930</v>
      </c>
      <c r="B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3696.5</v>
      </c>
      <c r="C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3653.9</v>
      </c>
      <c r="D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3652.94</v>
      </c>
      <c r="E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3651.55</v>
      </c>
      <c r="F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3651.38</v>
      </c>
      <c r="G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3652.04</v>
      </c>
      <c r="H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3652.38</v>
      </c>
      <c r="I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3654.3100000000004</v>
      </c>
      <c r="J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3668.8900000000003</v>
      </c>
      <c r="K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3671.1200000000003</v>
      </c>
      <c r="L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3671.4300000000003</v>
      </c>
      <c r="M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3671.54</v>
      </c>
      <c r="N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3672.36</v>
      </c>
      <c r="O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3673.1200000000003</v>
      </c>
      <c r="P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3672.9300000000003</v>
      </c>
      <c r="Q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3673.0600000000004</v>
      </c>
      <c r="R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3672.4100000000003</v>
      </c>
      <c r="S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3670.92</v>
      </c>
      <c r="T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3665.4300000000003</v>
      </c>
      <c r="U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3808.3500000000004</v>
      </c>
      <c r="V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3806.1000000000004</v>
      </c>
      <c r="W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3779.65</v>
      </c>
      <c r="X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3678.73</v>
      </c>
      <c r="Y590" s="105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РСО-А'!$N$6</f>
        <v>3802.5600000000004</v>
      </c>
      <c r="Z590" s="145"/>
    </row>
    <row r="591" spans="1:26" x14ac:dyDescent="0.2">
      <c r="A591" s="86">
        <f t="shared" si="15"/>
        <v>41931</v>
      </c>
      <c r="B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3713.86</v>
      </c>
      <c r="C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3664.94</v>
      </c>
      <c r="D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3659.37</v>
      </c>
      <c r="E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3654.17</v>
      </c>
      <c r="F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3663.3</v>
      </c>
      <c r="G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3663.3100000000004</v>
      </c>
      <c r="H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3662.4</v>
      </c>
      <c r="I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3664.25</v>
      </c>
      <c r="J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3671.26</v>
      </c>
      <c r="K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3676.3900000000003</v>
      </c>
      <c r="L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3676.13</v>
      </c>
      <c r="M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3676.88</v>
      </c>
      <c r="N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3676.92</v>
      </c>
      <c r="O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3670.92</v>
      </c>
      <c r="P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3670.58</v>
      </c>
      <c r="Q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3670.4300000000003</v>
      </c>
      <c r="R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3670.07</v>
      </c>
      <c r="S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3669.21</v>
      </c>
      <c r="T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3664.6600000000003</v>
      </c>
      <c r="U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3983</v>
      </c>
      <c r="V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3966.5200000000004</v>
      </c>
      <c r="W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3963.33</v>
      </c>
      <c r="X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3867.3100000000004</v>
      </c>
      <c r="Y591" s="105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РСО-А'!$N$6</f>
        <v>3904.46</v>
      </c>
      <c r="Z591" s="145"/>
    </row>
    <row r="592" spans="1:26" x14ac:dyDescent="0.2">
      <c r="A592" s="86">
        <f t="shared" si="15"/>
        <v>41932</v>
      </c>
      <c r="B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3662.8900000000003</v>
      </c>
      <c r="C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3651.28</v>
      </c>
      <c r="D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3651.94</v>
      </c>
      <c r="E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3648.42</v>
      </c>
      <c r="F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3648.7400000000002</v>
      </c>
      <c r="G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3651.26</v>
      </c>
      <c r="H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3669.0200000000004</v>
      </c>
      <c r="I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3659.59</v>
      </c>
      <c r="J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3671.6400000000003</v>
      </c>
      <c r="K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3671.28</v>
      </c>
      <c r="L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3671.2700000000004</v>
      </c>
      <c r="M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3672.34</v>
      </c>
      <c r="N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3697.28</v>
      </c>
      <c r="O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3697.65</v>
      </c>
      <c r="P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3696.5200000000004</v>
      </c>
      <c r="Q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3695.05</v>
      </c>
      <c r="R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3704.55</v>
      </c>
      <c r="S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3724.01</v>
      </c>
      <c r="T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3745.61</v>
      </c>
      <c r="U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3838.86</v>
      </c>
      <c r="V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3847.25</v>
      </c>
      <c r="W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3888.09</v>
      </c>
      <c r="X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3950.29</v>
      </c>
      <c r="Y592" s="105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РСО-А'!$N$6</f>
        <v>3834.4100000000003</v>
      </c>
      <c r="Z592" s="145"/>
    </row>
    <row r="593" spans="1:26" x14ac:dyDescent="0.2">
      <c r="A593" s="86">
        <f t="shared" si="15"/>
        <v>41933</v>
      </c>
      <c r="B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3661.7400000000002</v>
      </c>
      <c r="C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3650.21</v>
      </c>
      <c r="D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3656.84</v>
      </c>
      <c r="E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3656.9500000000003</v>
      </c>
      <c r="F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3656.96</v>
      </c>
      <c r="G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3657.26</v>
      </c>
      <c r="H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3652.69</v>
      </c>
      <c r="I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3655.9300000000003</v>
      </c>
      <c r="J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3668.69</v>
      </c>
      <c r="K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3668.04</v>
      </c>
      <c r="L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3668.59</v>
      </c>
      <c r="M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3670.01</v>
      </c>
      <c r="N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3668.9700000000003</v>
      </c>
      <c r="O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3669.0600000000004</v>
      </c>
      <c r="P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3668.8500000000004</v>
      </c>
      <c r="Q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3668.92</v>
      </c>
      <c r="R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3668.55</v>
      </c>
      <c r="S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3667.34</v>
      </c>
      <c r="T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3755.25</v>
      </c>
      <c r="U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3794.3500000000004</v>
      </c>
      <c r="V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3801.7200000000003</v>
      </c>
      <c r="W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3841.4900000000002</v>
      </c>
      <c r="X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3888.7700000000004</v>
      </c>
      <c r="Y593" s="105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РСО-А'!$N$6</f>
        <v>3778.8</v>
      </c>
      <c r="Z593" s="145"/>
    </row>
    <row r="594" spans="1:26" x14ac:dyDescent="0.2">
      <c r="A594" s="86">
        <f t="shared" si="15"/>
        <v>41934</v>
      </c>
      <c r="B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3659.9700000000003</v>
      </c>
      <c r="C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3644.17</v>
      </c>
      <c r="D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3650.53</v>
      </c>
      <c r="E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3657.2000000000003</v>
      </c>
      <c r="F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3657.3500000000004</v>
      </c>
      <c r="G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3647.8100000000004</v>
      </c>
      <c r="H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3652.6400000000003</v>
      </c>
      <c r="I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3649.69</v>
      </c>
      <c r="J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3667.84</v>
      </c>
      <c r="K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3668.98</v>
      </c>
      <c r="L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3669.4300000000003</v>
      </c>
      <c r="M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3669.8500000000004</v>
      </c>
      <c r="N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3669.8100000000004</v>
      </c>
      <c r="O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3668.61</v>
      </c>
      <c r="P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3668.07</v>
      </c>
      <c r="Q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3668.03</v>
      </c>
      <c r="R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3668.21</v>
      </c>
      <c r="S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3667.1600000000003</v>
      </c>
      <c r="T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3661.9800000000005</v>
      </c>
      <c r="U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3731.94</v>
      </c>
      <c r="V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3742.2000000000003</v>
      </c>
      <c r="W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3817.03</v>
      </c>
      <c r="X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3879.67</v>
      </c>
      <c r="Y594" s="105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РСО-А'!$N$6</f>
        <v>3777.13</v>
      </c>
      <c r="Z594" s="145"/>
    </row>
    <row r="595" spans="1:26" x14ac:dyDescent="0.2">
      <c r="A595" s="86">
        <f t="shared" si="15"/>
        <v>41935</v>
      </c>
      <c r="B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3660.54</v>
      </c>
      <c r="C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3654.23</v>
      </c>
      <c r="D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3652.79</v>
      </c>
      <c r="E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3650.6800000000003</v>
      </c>
      <c r="F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3650.6400000000003</v>
      </c>
      <c r="G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3652.7400000000002</v>
      </c>
      <c r="H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3652.75</v>
      </c>
      <c r="I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3672.17</v>
      </c>
      <c r="J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3666.7300000000005</v>
      </c>
      <c r="K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3668.51</v>
      </c>
      <c r="L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3669.8100000000004</v>
      </c>
      <c r="M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3669.46</v>
      </c>
      <c r="N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3667.8500000000004</v>
      </c>
      <c r="O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3668.2200000000003</v>
      </c>
      <c r="P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3668.07</v>
      </c>
      <c r="Q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3668.21</v>
      </c>
      <c r="R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3668.1400000000003</v>
      </c>
      <c r="S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3666.6400000000003</v>
      </c>
      <c r="T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3732.8700000000003</v>
      </c>
      <c r="U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3826.73</v>
      </c>
      <c r="V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3839.5</v>
      </c>
      <c r="W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3876.05</v>
      </c>
      <c r="X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3933.88</v>
      </c>
      <c r="Y595" s="105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РСО-А'!$N$6</f>
        <v>3823.58</v>
      </c>
      <c r="Z595" s="145"/>
    </row>
    <row r="596" spans="1:26" x14ac:dyDescent="0.2">
      <c r="A596" s="86">
        <f t="shared" si="15"/>
        <v>41936</v>
      </c>
      <c r="B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3666.82</v>
      </c>
      <c r="C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3666.6800000000003</v>
      </c>
      <c r="D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3656.8900000000003</v>
      </c>
      <c r="E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3657.01</v>
      </c>
      <c r="F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3657.03</v>
      </c>
      <c r="G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3651.5400000000004</v>
      </c>
      <c r="H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3653.2700000000004</v>
      </c>
      <c r="I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3673.7000000000003</v>
      </c>
      <c r="J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3669.1000000000004</v>
      </c>
      <c r="K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3669.9500000000003</v>
      </c>
      <c r="L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3718.59</v>
      </c>
      <c r="M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3706.57</v>
      </c>
      <c r="N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3734.61</v>
      </c>
      <c r="O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3669.07</v>
      </c>
      <c r="P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3668.58</v>
      </c>
      <c r="Q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3668.9100000000003</v>
      </c>
      <c r="R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3668.4100000000003</v>
      </c>
      <c r="S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3667.03</v>
      </c>
      <c r="T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3736.1400000000003</v>
      </c>
      <c r="U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3859.7200000000003</v>
      </c>
      <c r="V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3853.63</v>
      </c>
      <c r="W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3891.1200000000003</v>
      </c>
      <c r="X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3949.51</v>
      </c>
      <c r="Y596" s="105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РСО-А'!$N$6</f>
        <v>3855.04</v>
      </c>
      <c r="Z596" s="145"/>
    </row>
    <row r="597" spans="1:26" x14ac:dyDescent="0.2">
      <c r="A597" s="86">
        <f t="shared" si="15"/>
        <v>41937</v>
      </c>
      <c r="B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3690.4100000000003</v>
      </c>
      <c r="C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3656.28</v>
      </c>
      <c r="D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3662.0200000000004</v>
      </c>
      <c r="E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3662.0600000000004</v>
      </c>
      <c r="F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3662.53</v>
      </c>
      <c r="G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3653.5200000000004</v>
      </c>
      <c r="H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3649.29</v>
      </c>
      <c r="I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3651.1600000000003</v>
      </c>
      <c r="J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3671.92</v>
      </c>
      <c r="K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3672.63</v>
      </c>
      <c r="L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3671.79</v>
      </c>
      <c r="M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3663.67</v>
      </c>
      <c r="N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3663.9</v>
      </c>
      <c r="O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3662.8900000000003</v>
      </c>
      <c r="P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3663.3900000000003</v>
      </c>
      <c r="Q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3662.73</v>
      </c>
      <c r="R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3661.4500000000003</v>
      </c>
      <c r="S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3662.11</v>
      </c>
      <c r="T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3864.05</v>
      </c>
      <c r="U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3910.15</v>
      </c>
      <c r="V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3893.17</v>
      </c>
      <c r="W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3867.13</v>
      </c>
      <c r="X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3807.1400000000003</v>
      </c>
      <c r="Y597" s="105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РСО-А'!$N$6</f>
        <v>3909.05</v>
      </c>
      <c r="Z597" s="145"/>
    </row>
    <row r="598" spans="1:26" x14ac:dyDescent="0.2">
      <c r="A598" s="86">
        <f t="shared" si="15"/>
        <v>41938</v>
      </c>
      <c r="B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3714.1600000000003</v>
      </c>
      <c r="C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3661.07</v>
      </c>
      <c r="D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3656.0200000000004</v>
      </c>
      <c r="E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3663.46</v>
      </c>
      <c r="F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3671.42</v>
      </c>
      <c r="G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3672.03</v>
      </c>
      <c r="H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3664.48</v>
      </c>
      <c r="I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3650.25</v>
      </c>
      <c r="J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3743.87</v>
      </c>
      <c r="K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3685.78</v>
      </c>
      <c r="L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3658.7200000000003</v>
      </c>
      <c r="M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3652.1000000000004</v>
      </c>
      <c r="N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3644.8</v>
      </c>
      <c r="O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3644.7000000000003</v>
      </c>
      <c r="P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3648.3700000000003</v>
      </c>
      <c r="Q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3651.5800000000004</v>
      </c>
      <c r="R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3656.2000000000003</v>
      </c>
      <c r="S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3755.86</v>
      </c>
      <c r="T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3875.8</v>
      </c>
      <c r="U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3923.1600000000003</v>
      </c>
      <c r="V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3910.6000000000004</v>
      </c>
      <c r="W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3871.7300000000005</v>
      </c>
      <c r="X598" s="105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РСО-А'!$N$6</f>
        <v>3803.58</v>
      </c>
      <c r="Y598" s="105">
        <v>3901.9300000000003</v>
      </c>
      <c r="Z598" s="133">
        <v>4651.08</v>
      </c>
    </row>
    <row r="599" spans="1:26" x14ac:dyDescent="0.2">
      <c r="A599" s="86">
        <f t="shared" si="15"/>
        <v>41939</v>
      </c>
      <c r="B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3698.01</v>
      </c>
      <c r="C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3659.7200000000003</v>
      </c>
      <c r="D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3647.6000000000004</v>
      </c>
      <c r="E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3657.3500000000004</v>
      </c>
      <c r="F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3657.59</v>
      </c>
      <c r="G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3648.84</v>
      </c>
      <c r="H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3691.28</v>
      </c>
      <c r="I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3644.73</v>
      </c>
      <c r="J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3645.9500000000003</v>
      </c>
      <c r="K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3707.26</v>
      </c>
      <c r="L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3737.32</v>
      </c>
      <c r="M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3723.6400000000003</v>
      </c>
      <c r="N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3798.46</v>
      </c>
      <c r="O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3781.29</v>
      </c>
      <c r="P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3765.09</v>
      </c>
      <c r="Q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3757.32</v>
      </c>
      <c r="R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3751.4800000000005</v>
      </c>
      <c r="S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3755.4700000000003</v>
      </c>
      <c r="T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3802.4700000000003</v>
      </c>
      <c r="U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3873.58</v>
      </c>
      <c r="V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3854.34</v>
      </c>
      <c r="W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3877.8900000000003</v>
      </c>
      <c r="X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3912.8900000000003</v>
      </c>
      <c r="Y599" s="105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РСО-А'!$N$6</f>
        <v>3835.34</v>
      </c>
      <c r="Z599" s="145"/>
    </row>
    <row r="600" spans="1:26" x14ac:dyDescent="0.2">
      <c r="A600" s="86">
        <f t="shared" si="15"/>
        <v>41940</v>
      </c>
      <c r="B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3701.55</v>
      </c>
      <c r="C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3659.26</v>
      </c>
      <c r="D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3648.3100000000004</v>
      </c>
      <c r="E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3658.42</v>
      </c>
      <c r="F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3658.63</v>
      </c>
      <c r="G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3652.1400000000003</v>
      </c>
      <c r="H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3669.03</v>
      </c>
      <c r="I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3648.3300000000004</v>
      </c>
      <c r="J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3649.36</v>
      </c>
      <c r="K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3699.6400000000003</v>
      </c>
      <c r="L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3730.29</v>
      </c>
      <c r="M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3719.26</v>
      </c>
      <c r="N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3795.34</v>
      </c>
      <c r="O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3783.57</v>
      </c>
      <c r="P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3765.32</v>
      </c>
      <c r="Q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3754.6600000000003</v>
      </c>
      <c r="R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3751.8100000000004</v>
      </c>
      <c r="S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3773.15</v>
      </c>
      <c r="T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3808.57</v>
      </c>
      <c r="U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3877.2700000000004</v>
      </c>
      <c r="V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3854.21</v>
      </c>
      <c r="W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3882.96</v>
      </c>
      <c r="X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3942.0200000000004</v>
      </c>
      <c r="Y600" s="105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РСО-А'!$N$6</f>
        <v>3839.4100000000003</v>
      </c>
      <c r="Z600" s="145"/>
    </row>
    <row r="601" spans="1:26" x14ac:dyDescent="0.2">
      <c r="A601" s="86">
        <f t="shared" si="15"/>
        <v>41941</v>
      </c>
      <c r="B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3728.82</v>
      </c>
      <c r="C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3665.92</v>
      </c>
      <c r="D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3665.8</v>
      </c>
      <c r="E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3663.98</v>
      </c>
      <c r="F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3654.29</v>
      </c>
      <c r="G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3655.88</v>
      </c>
      <c r="H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3690.9800000000005</v>
      </c>
      <c r="I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3660.4700000000003</v>
      </c>
      <c r="J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3665.8500000000004</v>
      </c>
      <c r="K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3703.63</v>
      </c>
      <c r="L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3754.6600000000003</v>
      </c>
      <c r="M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3756.29</v>
      </c>
      <c r="N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3836.17</v>
      </c>
      <c r="O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3798.82</v>
      </c>
      <c r="P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3797.4300000000003</v>
      </c>
      <c r="Q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3786.9900000000002</v>
      </c>
      <c r="R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3840.4800000000005</v>
      </c>
      <c r="S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3918.2000000000003</v>
      </c>
      <c r="T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3918.46</v>
      </c>
      <c r="U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3903.4700000000003</v>
      </c>
      <c r="V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3887.13</v>
      </c>
      <c r="W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3898.6600000000003</v>
      </c>
      <c r="X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3951.2000000000003</v>
      </c>
      <c r="Y601" s="105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РСО-А'!$N$6</f>
        <v>3856.2200000000003</v>
      </c>
      <c r="Z601" s="145"/>
    </row>
    <row r="602" spans="1:26" x14ac:dyDescent="0.2">
      <c r="A602" s="86">
        <f t="shared" si="15"/>
        <v>41942</v>
      </c>
      <c r="B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3767.42</v>
      </c>
      <c r="C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3727.9900000000002</v>
      </c>
      <c r="D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3726.38</v>
      </c>
      <c r="E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3701.9900000000002</v>
      </c>
      <c r="F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3702.32</v>
      </c>
      <c r="G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3679.4500000000003</v>
      </c>
      <c r="H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3782.04</v>
      </c>
      <c r="I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3782.61</v>
      </c>
      <c r="J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3699.84</v>
      </c>
      <c r="K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3863.2400000000002</v>
      </c>
      <c r="L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3862.4900000000002</v>
      </c>
      <c r="M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3862.15</v>
      </c>
      <c r="N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3957.9300000000003</v>
      </c>
      <c r="O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3920.7400000000002</v>
      </c>
      <c r="P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3882.15</v>
      </c>
      <c r="Q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3880.7000000000003</v>
      </c>
      <c r="R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3916.4100000000003</v>
      </c>
      <c r="S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3962.8900000000003</v>
      </c>
      <c r="T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3983.3900000000003</v>
      </c>
      <c r="U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3999.5800000000004</v>
      </c>
      <c r="V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3965.7000000000003</v>
      </c>
      <c r="W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3959.8500000000004</v>
      </c>
      <c r="X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3994.29</v>
      </c>
      <c r="Y602" s="105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РСО-А'!$N$6</f>
        <v>3900.9900000000002</v>
      </c>
      <c r="Z602" s="145"/>
    </row>
    <row r="603" spans="1:26" x14ac:dyDescent="0.2">
      <c r="A603" s="86">
        <f t="shared" si="15"/>
        <v>41943</v>
      </c>
      <c r="B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3732.92</v>
      </c>
      <c r="C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3683.62</v>
      </c>
      <c r="D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3665.26</v>
      </c>
      <c r="E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3659.6400000000003</v>
      </c>
      <c r="F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3662.34</v>
      </c>
      <c r="G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3674.9900000000002</v>
      </c>
      <c r="H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3709.98</v>
      </c>
      <c r="I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3703.01</v>
      </c>
      <c r="J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3696.82</v>
      </c>
      <c r="K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3795.2000000000003</v>
      </c>
      <c r="L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3832.6400000000003</v>
      </c>
      <c r="M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3840.5</v>
      </c>
      <c r="N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3887.53</v>
      </c>
      <c r="O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3883</v>
      </c>
      <c r="P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3889.86</v>
      </c>
      <c r="Q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3899.8500000000004</v>
      </c>
      <c r="R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3902.1600000000003</v>
      </c>
      <c r="S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3973.36</v>
      </c>
      <c r="T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3975.4100000000003</v>
      </c>
      <c r="U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3972.3700000000003</v>
      </c>
      <c r="V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3929.63</v>
      </c>
      <c r="W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3942.46</v>
      </c>
      <c r="X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3981.65</v>
      </c>
      <c r="Y603" s="105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РСО-А'!$N$6</f>
        <v>3972.3900000000003</v>
      </c>
      <c r="Z603" s="145"/>
    </row>
    <row r="605" spans="1:26" x14ac:dyDescent="0.2">
      <c r="A605" s="182" t="s">
        <v>165</v>
      </c>
      <c r="B605" s="182"/>
      <c r="C605" s="182"/>
      <c r="D605" s="182"/>
      <c r="E605" s="182"/>
      <c r="F605" s="182"/>
      <c r="G605" s="182"/>
      <c r="H605" s="182"/>
      <c r="I605" s="182"/>
      <c r="J605" s="182"/>
      <c r="K605" s="182"/>
      <c r="L605" s="182"/>
      <c r="M605" s="182"/>
      <c r="N605" s="183" t="s">
        <v>5</v>
      </c>
      <c r="O605" s="183"/>
      <c r="P605" s="183" t="s">
        <v>162</v>
      </c>
      <c r="Q605" s="183"/>
      <c r="R605" s="183" t="s">
        <v>163</v>
      </c>
      <c r="S605" s="183"/>
      <c r="T605" s="183" t="s">
        <v>164</v>
      </c>
      <c r="U605" s="183"/>
      <c r="V605" s="95"/>
      <c r="W605" s="95"/>
      <c r="X605" s="95"/>
      <c r="Y605" s="95"/>
    </row>
    <row r="606" spans="1:26" ht="54" customHeight="1" x14ac:dyDescent="0.25">
      <c r="A606" s="182"/>
      <c r="B606" s="182"/>
      <c r="C606" s="182"/>
      <c r="D606" s="182"/>
      <c r="E606" s="182"/>
      <c r="F606" s="182"/>
      <c r="G606" s="182"/>
      <c r="H606" s="182"/>
      <c r="I606" s="182"/>
      <c r="J606" s="182"/>
      <c r="K606" s="182"/>
      <c r="L606" s="182"/>
      <c r="M606" s="182"/>
      <c r="N606" s="183"/>
      <c r="O606" s="183"/>
      <c r="P606" s="183"/>
      <c r="Q606" s="183"/>
      <c r="R606" s="183"/>
      <c r="S606" s="183"/>
      <c r="T606" s="183"/>
      <c r="U606" s="183"/>
    </row>
    <row r="607" spans="1:26" x14ac:dyDescent="0.25">
      <c r="A607" s="182"/>
      <c r="B607" s="182"/>
      <c r="C607" s="182"/>
      <c r="D607" s="182"/>
      <c r="E607" s="182"/>
      <c r="F607" s="182"/>
      <c r="G607" s="182"/>
      <c r="H607" s="182"/>
      <c r="I607" s="182"/>
      <c r="J607" s="182"/>
      <c r="K607" s="182"/>
      <c r="L607" s="182"/>
      <c r="M607" s="182"/>
      <c r="N607" s="180">
        <f>'Расчет сбытовых надбавок'!D3038+АТС!$B$24</f>
        <v>266700.78000000003</v>
      </c>
      <c r="O607" s="181"/>
      <c r="P607" s="180">
        <f>'Расчет сбытовых надбавок'!E3038+АТС!$B$24</f>
        <v>262687.84999999998</v>
      </c>
      <c r="Q607" s="181"/>
      <c r="R607" s="180">
        <f>'Расчет сбытовых надбавок'!F3038+АТС!$B$24</f>
        <v>248210.18</v>
      </c>
      <c r="S607" s="181"/>
      <c r="T607" s="180">
        <f>'Расчет сбытовых надбавок'!G3038+АТС!$B$24</f>
        <v>235393.03</v>
      </c>
      <c r="U607" s="181"/>
    </row>
    <row r="608" spans="1:26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13" x14ac:dyDescent="0.25">
      <c r="A609" s="196"/>
      <c r="B609" s="196"/>
      <c r="C609" s="196"/>
      <c r="D609" s="196"/>
      <c r="E609" s="196"/>
      <c r="F609" s="195"/>
      <c r="G609" s="195"/>
      <c r="H609" s="195"/>
      <c r="I609" s="195"/>
      <c r="J609" s="195"/>
      <c r="K609" s="195"/>
      <c r="L609" s="195"/>
      <c r="M609" s="195"/>
    </row>
  </sheetData>
  <mergeCells count="455">
    <mergeCell ref="X422:X423"/>
    <mergeCell ref="U385:U386"/>
    <mergeCell ref="V385:V386"/>
    <mergeCell ref="W385:W386"/>
    <mergeCell ref="X385:X386"/>
    <mergeCell ref="Y385:Y386"/>
    <mergeCell ref="A420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R311:R312"/>
    <mergeCell ref="A346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T236:T237"/>
    <mergeCell ref="U236:U237"/>
    <mergeCell ref="V236:V237"/>
    <mergeCell ref="W236:W237"/>
    <mergeCell ref="X236:X237"/>
    <mergeCell ref="Y236:Y237"/>
    <mergeCell ref="A271:A274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U199:U200"/>
    <mergeCell ref="V199:V200"/>
    <mergeCell ref="W199:W200"/>
    <mergeCell ref="X199:X200"/>
    <mergeCell ref="Y199:Y200"/>
    <mergeCell ref="A234:A237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V162:V163"/>
    <mergeCell ref="W162:W163"/>
    <mergeCell ref="X162:X163"/>
    <mergeCell ref="Y162:Y163"/>
    <mergeCell ref="A197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Y571:Y572"/>
    <mergeCell ref="P571:P572"/>
    <mergeCell ref="I571:I572"/>
    <mergeCell ref="A160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A569:A572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J571:J572"/>
    <mergeCell ref="K571:K572"/>
    <mergeCell ref="L571:L572"/>
    <mergeCell ref="M571:M572"/>
    <mergeCell ref="N571:N572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U571:U572"/>
    <mergeCell ref="V571:V572"/>
    <mergeCell ref="W571:W572"/>
    <mergeCell ref="X571:X572"/>
    <mergeCell ref="W497:W498"/>
    <mergeCell ref="X497:X498"/>
    <mergeCell ref="Y497:Y498"/>
    <mergeCell ref="A532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S50:S51"/>
    <mergeCell ref="X50:X51"/>
    <mergeCell ref="Y50:Y51"/>
    <mergeCell ref="A85:A88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T124:T125"/>
    <mergeCell ref="U124:U125"/>
    <mergeCell ref="A609:E609"/>
    <mergeCell ref="F608:G608"/>
    <mergeCell ref="F609:G609"/>
    <mergeCell ref="A608:E608"/>
    <mergeCell ref="H608:I608"/>
    <mergeCell ref="A48:A51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K497:K498"/>
    <mergeCell ref="L497:L498"/>
    <mergeCell ref="M497:M498"/>
    <mergeCell ref="O460:O461"/>
    <mergeCell ref="P460:P461"/>
    <mergeCell ref="A2:Y2"/>
    <mergeCell ref="A3:Y3"/>
    <mergeCell ref="A4:Y4"/>
    <mergeCell ref="A11:A14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B11:Z12"/>
    <mergeCell ref="Z13:Z14"/>
    <mergeCell ref="A1:Z1"/>
    <mergeCell ref="B48:Z49"/>
    <mergeCell ref="Z50:Z51"/>
    <mergeCell ref="B85:Z86"/>
    <mergeCell ref="Z87:Z88"/>
    <mergeCell ref="B122:Z123"/>
    <mergeCell ref="Z124:Z125"/>
    <mergeCell ref="E13:E14"/>
    <mergeCell ref="K13:K14"/>
    <mergeCell ref="F50:F51"/>
    <mergeCell ref="U13:U14"/>
    <mergeCell ref="V13:V14"/>
    <mergeCell ref="W13:W14"/>
    <mergeCell ref="L13:L14"/>
    <mergeCell ref="T50:T51"/>
    <mergeCell ref="U50:U51"/>
    <mergeCell ref="V50:V51"/>
    <mergeCell ref="W50:W51"/>
    <mergeCell ref="V87:V88"/>
    <mergeCell ref="W87:W88"/>
    <mergeCell ref="R124:R125"/>
    <mergeCell ref="S124:S125"/>
    <mergeCell ref="B160:Z161"/>
    <mergeCell ref="Z497:Z498"/>
    <mergeCell ref="Z534:Z535"/>
    <mergeCell ref="Z571:Z572"/>
    <mergeCell ref="B569:Z570"/>
    <mergeCell ref="B532:Z533"/>
    <mergeCell ref="B495:Z496"/>
    <mergeCell ref="B458:Z459"/>
    <mergeCell ref="B420:Z421"/>
    <mergeCell ref="B383:Z384"/>
    <mergeCell ref="Z162:Z163"/>
    <mergeCell ref="Z199:Z200"/>
    <mergeCell ref="Z236:Z237"/>
    <mergeCell ref="Z273:Z274"/>
    <mergeCell ref="Z311:Z312"/>
    <mergeCell ref="Z348:Z349"/>
    <mergeCell ref="Z385:Z386"/>
    <mergeCell ref="Z422:Z423"/>
    <mergeCell ref="Z460:Z461"/>
    <mergeCell ref="B346:Z347"/>
    <mergeCell ref="B309:Z310"/>
    <mergeCell ref="B271:Z272"/>
    <mergeCell ref="B234:Z235"/>
    <mergeCell ref="B197:Z198"/>
  </mergeCells>
  <pageMargins left="0.17" right="0.17" top="0.54" bottom="0.31" header="0.33" footer="0.17"/>
  <pageSetup paperSize="9" scale="42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11"/>
  <sheetViews>
    <sheetView view="pageBreakPreview" zoomScaleSheetLayoutView="100" workbookViewId="0">
      <pane xSplit="1" ySplit="4" topLeftCell="Q586" activePane="bottomRight" state="frozen"/>
      <selection pane="topRight" activeCell="B1" sqref="B1"/>
      <selection pane="bottomLeft" activeCell="A5" sqref="A5"/>
      <selection pane="bottomRight" activeCell="Z598" sqref="Z598"/>
    </sheetView>
  </sheetViews>
  <sheetFormatPr defaultRowHeight="15" x14ac:dyDescent="0.25"/>
  <cols>
    <col min="1" max="1" width="14.25" style="84" customWidth="1"/>
    <col min="2" max="9" width="12" style="84" customWidth="1"/>
    <col min="10" max="10" width="12.375" style="84" customWidth="1"/>
    <col min="11" max="11" width="12.625" style="84" customWidth="1"/>
    <col min="12" max="12" width="11.75" style="84" customWidth="1"/>
    <col min="13" max="25" width="12" style="84" customWidth="1"/>
    <col min="26" max="26" width="9" style="46"/>
    <col min="27" max="27" width="11.25" style="46" customWidth="1"/>
    <col min="28" max="16384" width="9" style="46"/>
  </cols>
  <sheetData>
    <row r="1" spans="1:27" s="97" customFormat="1" ht="44.25" customHeight="1" x14ac:dyDescent="0.25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</row>
    <row r="2" spans="1:27" ht="18.75" customHeight="1" x14ac:dyDescent="0.2">
      <c r="A2" s="191" t="s">
        <v>320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114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53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84" t="s">
        <v>126</v>
      </c>
    </row>
    <row r="9" spans="1:27" s="97" customFormat="1" x14ac:dyDescent="0.25">
      <c r="A9" s="95" t="s">
        <v>127</v>
      </c>
      <c r="B9" s="95"/>
      <c r="C9" s="95"/>
      <c r="D9" s="96"/>
      <c r="E9" s="96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7" x14ac:dyDescent="0.25">
      <c r="A10" s="94" t="s">
        <v>156</v>
      </c>
      <c r="B10" s="85"/>
      <c r="C10" s="85"/>
      <c r="D10" s="85"/>
    </row>
    <row r="11" spans="1:27" ht="12.75" customHeight="1" x14ac:dyDescent="0.2">
      <c r="A11" s="184" t="s">
        <v>49</v>
      </c>
      <c r="B11" s="172" t="s">
        <v>128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7" ht="12.75" customHeight="1" x14ac:dyDescent="0.2">
      <c r="A12" s="185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7" ht="12.75" customHeight="1" x14ac:dyDescent="0.2">
      <c r="A13" s="185"/>
      <c r="B13" s="212" t="s">
        <v>129</v>
      </c>
      <c r="C13" s="198" t="s">
        <v>130</v>
      </c>
      <c r="D13" s="198" t="s">
        <v>131</v>
      </c>
      <c r="E13" s="198" t="s">
        <v>132</v>
      </c>
      <c r="F13" s="198" t="s">
        <v>133</v>
      </c>
      <c r="G13" s="198" t="s">
        <v>134</v>
      </c>
      <c r="H13" s="198" t="s">
        <v>135</v>
      </c>
      <c r="I13" s="198" t="s">
        <v>136</v>
      </c>
      <c r="J13" s="198" t="s">
        <v>137</v>
      </c>
      <c r="K13" s="198" t="s">
        <v>138</v>
      </c>
      <c r="L13" s="198" t="s">
        <v>139</v>
      </c>
      <c r="M13" s="198" t="s">
        <v>140</v>
      </c>
      <c r="N13" s="211" t="s">
        <v>141</v>
      </c>
      <c r="O13" s="198" t="s">
        <v>142</v>
      </c>
      <c r="P13" s="198" t="s">
        <v>143</v>
      </c>
      <c r="Q13" s="198" t="s">
        <v>144</v>
      </c>
      <c r="R13" s="198" t="s">
        <v>145</v>
      </c>
      <c r="S13" s="198" t="s">
        <v>146</v>
      </c>
      <c r="T13" s="198" t="s">
        <v>147</v>
      </c>
      <c r="U13" s="198" t="s">
        <v>148</v>
      </c>
      <c r="V13" s="198" t="s">
        <v>149</v>
      </c>
      <c r="W13" s="198" t="s">
        <v>150</v>
      </c>
      <c r="X13" s="198" t="s">
        <v>151</v>
      </c>
      <c r="Y13" s="198" t="s">
        <v>152</v>
      </c>
      <c r="Z13" s="198" t="s">
        <v>152</v>
      </c>
    </row>
    <row r="14" spans="1:27" ht="11.25" customHeight="1" x14ac:dyDescent="0.2">
      <c r="A14" s="186"/>
      <c r="B14" s="188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90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7" ht="18.75" customHeight="1" x14ac:dyDescent="0.2">
      <c r="A15" s="86">
        <f>АТС!A41</f>
        <v>41913</v>
      </c>
      <c r="B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1906.8400000000001</v>
      </c>
      <c r="C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1900.5500000000002</v>
      </c>
      <c r="D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1924</v>
      </c>
      <c r="E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1936.42</v>
      </c>
      <c r="F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1940.7</v>
      </c>
      <c r="G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1920.3899999999999</v>
      </c>
      <c r="H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1894.82</v>
      </c>
      <c r="I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1914.69</v>
      </c>
      <c r="J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1918.33</v>
      </c>
      <c r="K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1916.1399999999999</v>
      </c>
      <c r="L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1915.94</v>
      </c>
      <c r="M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1915.96</v>
      </c>
      <c r="N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1908.0500000000002</v>
      </c>
      <c r="O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1909.51</v>
      </c>
      <c r="P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1909.99</v>
      </c>
      <c r="Q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1908.5300000000002</v>
      </c>
      <c r="R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1908.0300000000002</v>
      </c>
      <c r="S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1904.5900000000001</v>
      </c>
      <c r="T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1907.2600000000002</v>
      </c>
      <c r="U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1946.0900000000001</v>
      </c>
      <c r="V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1961.77</v>
      </c>
      <c r="W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2022.5900000000001</v>
      </c>
      <c r="X15" s="114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2079.59</v>
      </c>
      <c r="Y15" s="146">
        <f>VLOOKUP($A15+ROUND((COLUMN()-2)/24,5),АТС!$A$41:$F$784,6)+VLOOKUP($A15+ROUND((COLUMN()-2)/24,5),'Расчет сбытовых надбавок'!$B$43:'Расчет сбытовых надбавок'!$G$787,3)+'Иные услуги '!$C$5+'РСТ РСО-А'!$K$7</f>
        <v>1968.33</v>
      </c>
      <c r="Z15" s="145"/>
      <c r="AA15" s="87"/>
    </row>
    <row r="16" spans="1:27" x14ac:dyDescent="0.2">
      <c r="A16" s="86">
        <f>A15+1</f>
        <v>41914</v>
      </c>
      <c r="B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1906.04</v>
      </c>
      <c r="C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1893.91</v>
      </c>
      <c r="D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1900.75</v>
      </c>
      <c r="E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1908.27</v>
      </c>
      <c r="F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1897.06</v>
      </c>
      <c r="G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1886.8200000000002</v>
      </c>
      <c r="H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1899.24</v>
      </c>
      <c r="I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1914.56</v>
      </c>
      <c r="J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1918.0300000000002</v>
      </c>
      <c r="K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1918.88</v>
      </c>
      <c r="L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1920.73</v>
      </c>
      <c r="M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1919.45</v>
      </c>
      <c r="N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1911.06</v>
      </c>
      <c r="O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1911.21</v>
      </c>
      <c r="P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1911.2400000000002</v>
      </c>
      <c r="Q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1911.1799999999998</v>
      </c>
      <c r="R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1892.6599999999999</v>
      </c>
      <c r="S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1900.08</v>
      </c>
      <c r="T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1931.7</v>
      </c>
      <c r="U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1941.7800000000002</v>
      </c>
      <c r="V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1977.2600000000002</v>
      </c>
      <c r="W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2069.7199999999998</v>
      </c>
      <c r="X16" s="114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2127.33</v>
      </c>
      <c r="Y16" s="146">
        <f>VLOOKUP($A16+ROUND((COLUMN()-2)/24,5),АТС!$A$41:$F$784,6)+VLOOKUP($A16+ROUND((COLUMN()-2)/24,5),'Расчет сбытовых надбавок'!$B$43:'Расчет сбытовых надбавок'!$G$787,3)+'Иные услуги '!$C$5+'РСТ РСО-А'!$K$7</f>
        <v>2008.17</v>
      </c>
      <c r="Z16" s="145"/>
    </row>
    <row r="17" spans="1:26" x14ac:dyDescent="0.2">
      <c r="A17" s="86">
        <f t="shared" ref="A17:A45" si="0">A16+1</f>
        <v>41915</v>
      </c>
      <c r="B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1906.3600000000001</v>
      </c>
      <c r="C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1893.9</v>
      </c>
      <c r="D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1908.15</v>
      </c>
      <c r="E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1919.8600000000001</v>
      </c>
      <c r="F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1916.0300000000002</v>
      </c>
      <c r="G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1908.32</v>
      </c>
      <c r="H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1905.8200000000002</v>
      </c>
      <c r="I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1918.2</v>
      </c>
      <c r="J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1930.6</v>
      </c>
      <c r="K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1918.24</v>
      </c>
      <c r="L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1918.74</v>
      </c>
      <c r="M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1916.67</v>
      </c>
      <c r="N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1909.94</v>
      </c>
      <c r="O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1910.1</v>
      </c>
      <c r="P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1910.15</v>
      </c>
      <c r="Q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1910.23</v>
      </c>
      <c r="R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1892.5300000000002</v>
      </c>
      <c r="S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1899.71</v>
      </c>
      <c r="T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1932.08</v>
      </c>
      <c r="U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1915.23</v>
      </c>
      <c r="V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1990.7800000000002</v>
      </c>
      <c r="W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2053.79</v>
      </c>
      <c r="X17" s="114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2111.66</v>
      </c>
      <c r="Y17" s="146">
        <f>VLOOKUP($A17+ROUND((COLUMN()-2)/24,5),АТС!$A$41:$F$784,6)+VLOOKUP($A17+ROUND((COLUMN()-2)/24,5),'Расчет сбытовых надбавок'!$B$43:'Расчет сбытовых надбавок'!$G$787,3)+'Иные услуги '!$C$5+'РСТ РСО-А'!$K$7</f>
        <v>1983.35</v>
      </c>
      <c r="Z17" s="145"/>
    </row>
    <row r="18" spans="1:26" x14ac:dyDescent="0.2">
      <c r="A18" s="86">
        <f t="shared" si="0"/>
        <v>41916</v>
      </c>
      <c r="B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1939.25</v>
      </c>
      <c r="C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1894.5300000000002</v>
      </c>
      <c r="D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1890.4</v>
      </c>
      <c r="E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1886.5500000000002</v>
      </c>
      <c r="F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1894.74</v>
      </c>
      <c r="G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1893.93</v>
      </c>
      <c r="H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1893.23</v>
      </c>
      <c r="I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1893.48</v>
      </c>
      <c r="J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1926.02</v>
      </c>
      <c r="K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1914.02</v>
      </c>
      <c r="L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1917.85</v>
      </c>
      <c r="M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1916.64</v>
      </c>
      <c r="N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1909.83</v>
      </c>
      <c r="O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1896.2600000000002</v>
      </c>
      <c r="P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1894.04</v>
      </c>
      <c r="Q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1901.95</v>
      </c>
      <c r="R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1906.1399999999999</v>
      </c>
      <c r="S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1891.83</v>
      </c>
      <c r="T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1901.54</v>
      </c>
      <c r="U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2018.8400000000001</v>
      </c>
      <c r="V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2061.35</v>
      </c>
      <c r="W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2010.5</v>
      </c>
      <c r="X18" s="114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1914.2</v>
      </c>
      <c r="Y18" s="146">
        <f>VLOOKUP($A18+ROUND((COLUMN()-2)/24,5),АТС!$A$41:$F$784,6)+VLOOKUP($A18+ROUND((COLUMN()-2)/24,5),'Расчет сбытовых надбавок'!$B$43:'Расчет сбытовых надбавок'!$G$787,3)+'Иные услуги '!$C$5+'РСТ РСО-А'!$K$7</f>
        <v>2081.5500000000002</v>
      </c>
      <c r="Z18" s="145"/>
    </row>
    <row r="19" spans="1:26" x14ac:dyDescent="0.2">
      <c r="A19" s="86">
        <f t="shared" si="0"/>
        <v>41917</v>
      </c>
      <c r="B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1935.04</v>
      </c>
      <c r="C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1894.39</v>
      </c>
      <c r="D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1890.4</v>
      </c>
      <c r="E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1886.5700000000002</v>
      </c>
      <c r="F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1894.9699999999998</v>
      </c>
      <c r="G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1892.75</v>
      </c>
      <c r="H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1892.98</v>
      </c>
      <c r="I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1892.4</v>
      </c>
      <c r="J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1924.71</v>
      </c>
      <c r="K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1908.1599999999999</v>
      </c>
      <c r="L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1911.12</v>
      </c>
      <c r="M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1911.94</v>
      </c>
      <c r="N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1906.63</v>
      </c>
      <c r="O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1892.9699999999998</v>
      </c>
      <c r="P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1894.45</v>
      </c>
      <c r="Q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1903.3000000000002</v>
      </c>
      <c r="R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1907.6599999999999</v>
      </c>
      <c r="S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1892.56</v>
      </c>
      <c r="T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1900.43</v>
      </c>
      <c r="U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2017.62</v>
      </c>
      <c r="V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2059.58</v>
      </c>
      <c r="W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2018.4900000000002</v>
      </c>
      <c r="X19" s="114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1916.46</v>
      </c>
      <c r="Y19" s="146">
        <f>VLOOKUP($A19+ROUND((COLUMN()-2)/24,5),АТС!$A$41:$F$784,6)+VLOOKUP($A19+ROUND((COLUMN()-2)/24,5),'Расчет сбытовых надбавок'!$B$43:'Расчет сбытовых надбавок'!$G$787,3)+'Иные услуги '!$C$5+'РСТ РСО-А'!$K$7</f>
        <v>2058.2200000000003</v>
      </c>
      <c r="Z19" s="145"/>
    </row>
    <row r="20" spans="1:26" x14ac:dyDescent="0.2">
      <c r="A20" s="86">
        <f t="shared" si="0"/>
        <v>41918</v>
      </c>
      <c r="B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1899.7199999999998</v>
      </c>
      <c r="C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1893.58</v>
      </c>
      <c r="D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1916.21</v>
      </c>
      <c r="E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1924.0300000000002</v>
      </c>
      <c r="F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1928.13</v>
      </c>
      <c r="G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1922.23</v>
      </c>
      <c r="H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1898.9299999999998</v>
      </c>
      <c r="I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1903.6599999999999</v>
      </c>
      <c r="J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1915.54</v>
      </c>
      <c r="K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1916.68</v>
      </c>
      <c r="L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1917.83</v>
      </c>
      <c r="M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1909.08</v>
      </c>
      <c r="N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1972.62</v>
      </c>
      <c r="O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1945.16</v>
      </c>
      <c r="P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1909.8700000000001</v>
      </c>
      <c r="Q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1909.3899999999999</v>
      </c>
      <c r="R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1909.62</v>
      </c>
      <c r="S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1909.8700000000001</v>
      </c>
      <c r="T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1908.54</v>
      </c>
      <c r="U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2057.2799999999997</v>
      </c>
      <c r="V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2088.67</v>
      </c>
      <c r="W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2126.02</v>
      </c>
      <c r="X20" s="114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2152.23</v>
      </c>
      <c r="Y20" s="146">
        <f>VLOOKUP($A20+ROUND((COLUMN()-2)/24,5),АТС!$A$41:$F$784,6)+VLOOKUP($A20+ROUND((COLUMN()-2)/24,5),'Расчет сбытовых надбавок'!$B$43:'Расчет сбытовых надбавок'!$G$787,3)+'Иные услуги '!$C$5+'РСТ РСО-А'!$K$7</f>
        <v>2014.0700000000002</v>
      </c>
      <c r="Z20" s="145"/>
    </row>
    <row r="21" spans="1:26" x14ac:dyDescent="0.2">
      <c r="A21" s="86">
        <f t="shared" si="0"/>
        <v>41919</v>
      </c>
      <c r="B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1897.4</v>
      </c>
      <c r="C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1893.6100000000001</v>
      </c>
      <c r="D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1916.35</v>
      </c>
      <c r="E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1924.25</v>
      </c>
      <c r="F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1928.3200000000002</v>
      </c>
      <c r="G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1921.92</v>
      </c>
      <c r="H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1897.53</v>
      </c>
      <c r="I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1904.81</v>
      </c>
      <c r="J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1912.19</v>
      </c>
      <c r="K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1912.7800000000002</v>
      </c>
      <c r="L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1913.21</v>
      </c>
      <c r="M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1906.15</v>
      </c>
      <c r="N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1966.1100000000001</v>
      </c>
      <c r="O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1940.44</v>
      </c>
      <c r="P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1906.79</v>
      </c>
      <c r="Q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1906.31</v>
      </c>
      <c r="R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1906.1100000000001</v>
      </c>
      <c r="S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1903.08</v>
      </c>
      <c r="T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1903.67</v>
      </c>
      <c r="U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2032.06</v>
      </c>
      <c r="V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2049.1800000000003</v>
      </c>
      <c r="W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2093.5300000000002</v>
      </c>
      <c r="X21" s="114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2140.7800000000002</v>
      </c>
      <c r="Y21" s="146">
        <f>VLOOKUP($A21+ROUND((COLUMN()-2)/24,5),АТС!$A$41:$F$784,6)+VLOOKUP($A21+ROUND((COLUMN()-2)/24,5),'Расчет сбытовых надбавок'!$B$43:'Расчет сбытовых надбавок'!$G$787,3)+'Иные услуги '!$C$5+'РСТ РСО-А'!$K$7</f>
        <v>2012.5500000000002</v>
      </c>
      <c r="Z21" s="145"/>
    </row>
    <row r="22" spans="1:26" x14ac:dyDescent="0.2">
      <c r="A22" s="86">
        <f t="shared" si="0"/>
        <v>41920</v>
      </c>
      <c r="B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1898.1100000000001</v>
      </c>
      <c r="C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1893.77</v>
      </c>
      <c r="D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1908.69</v>
      </c>
      <c r="E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1916.4</v>
      </c>
      <c r="F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1916.46</v>
      </c>
      <c r="G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1917.69</v>
      </c>
      <c r="H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1897.31</v>
      </c>
      <c r="I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1899.0100000000002</v>
      </c>
      <c r="J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1912.08</v>
      </c>
      <c r="K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1912.8600000000001</v>
      </c>
      <c r="L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1913.37</v>
      </c>
      <c r="M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1913.31</v>
      </c>
      <c r="N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1991.27</v>
      </c>
      <c r="O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1991.71</v>
      </c>
      <c r="P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2003.96</v>
      </c>
      <c r="Q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2003.0500000000002</v>
      </c>
      <c r="R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2017.37</v>
      </c>
      <c r="S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2022.5</v>
      </c>
      <c r="T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2005.85</v>
      </c>
      <c r="U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2096.09</v>
      </c>
      <c r="V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2084.13</v>
      </c>
      <c r="W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2128.4699999999998</v>
      </c>
      <c r="X22" s="114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2170.73</v>
      </c>
      <c r="Y22" s="146">
        <f>VLOOKUP($A22+ROUND((COLUMN()-2)/24,5),АТС!$A$41:$F$784,6)+VLOOKUP($A22+ROUND((COLUMN()-2)/24,5),'Расчет сбытовых надбавок'!$B$43:'Расчет сбытовых надбавок'!$G$787,3)+'Иные услуги '!$C$5+'РСТ РСО-А'!$K$7</f>
        <v>2034.74</v>
      </c>
      <c r="Z22" s="145"/>
    </row>
    <row r="23" spans="1:26" x14ac:dyDescent="0.2">
      <c r="A23" s="86">
        <f t="shared" si="0"/>
        <v>41921</v>
      </c>
      <c r="B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1897.95</v>
      </c>
      <c r="C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1892.3600000000001</v>
      </c>
      <c r="D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1889.35</v>
      </c>
      <c r="E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1889.15</v>
      </c>
      <c r="F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1886.46</v>
      </c>
      <c r="G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1892.01</v>
      </c>
      <c r="H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1898.28</v>
      </c>
      <c r="I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1898.5700000000002</v>
      </c>
      <c r="J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1912.68</v>
      </c>
      <c r="K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1948.49</v>
      </c>
      <c r="L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2014.97</v>
      </c>
      <c r="M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2002.96</v>
      </c>
      <c r="N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2062.5500000000002</v>
      </c>
      <c r="O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2056.5700000000002</v>
      </c>
      <c r="P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2074.12</v>
      </c>
      <c r="Q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2069.44</v>
      </c>
      <c r="R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2067.5100000000002</v>
      </c>
      <c r="S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2040.83</v>
      </c>
      <c r="T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1997.15</v>
      </c>
      <c r="U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2103.1</v>
      </c>
      <c r="V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2109.83</v>
      </c>
      <c r="W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2155.13</v>
      </c>
      <c r="X23" s="114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2202.27</v>
      </c>
      <c r="Y23" s="146">
        <f>VLOOKUP($A23+ROUND((COLUMN()-2)/24,5),АТС!$A$41:$F$784,6)+VLOOKUP($A23+ROUND((COLUMN()-2)/24,5),'Расчет сбытовых надбавок'!$B$43:'Расчет сбытовых надбавок'!$G$787,3)+'Иные услуги '!$C$5+'РСТ РСО-А'!$K$7</f>
        <v>2062.6</v>
      </c>
      <c r="Z23" s="145"/>
    </row>
    <row r="24" spans="1:26" x14ac:dyDescent="0.2">
      <c r="A24" s="86">
        <f t="shared" si="0"/>
        <v>41922</v>
      </c>
      <c r="B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1904.79</v>
      </c>
      <c r="C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1893.5900000000001</v>
      </c>
      <c r="D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1890.08</v>
      </c>
      <c r="E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1890.62</v>
      </c>
      <c r="F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1886.51</v>
      </c>
      <c r="G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1893.8899999999999</v>
      </c>
      <c r="H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1900.2</v>
      </c>
      <c r="I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1899.88</v>
      </c>
      <c r="J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1913.51</v>
      </c>
      <c r="K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1913.27</v>
      </c>
      <c r="L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1913.77</v>
      </c>
      <c r="M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1914.5900000000001</v>
      </c>
      <c r="N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2027.31</v>
      </c>
      <c r="O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2027.06</v>
      </c>
      <c r="P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2027.45</v>
      </c>
      <c r="Q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2027.4</v>
      </c>
      <c r="R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2031.8899999999999</v>
      </c>
      <c r="S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2044.52</v>
      </c>
      <c r="T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2005.3400000000001</v>
      </c>
      <c r="U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2104.67</v>
      </c>
      <c r="V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2091.9700000000003</v>
      </c>
      <c r="W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2181.8200000000002</v>
      </c>
      <c r="X24" s="114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2221.44</v>
      </c>
      <c r="Y24" s="146">
        <f>VLOOKUP($A24+ROUND((COLUMN()-2)/24,5),АТС!$A$41:$F$784,6)+VLOOKUP($A24+ROUND((COLUMN()-2)/24,5),'Расчет сбытовых надбавок'!$B$43:'Расчет сбытовых надбавок'!$G$787,3)+'Иные услуги '!$C$5+'РСТ РСО-А'!$K$7</f>
        <v>2098.35</v>
      </c>
      <c r="Z24" s="145"/>
    </row>
    <row r="25" spans="1:26" x14ac:dyDescent="0.2">
      <c r="A25" s="86">
        <f t="shared" si="0"/>
        <v>41923</v>
      </c>
      <c r="B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1949.7800000000002</v>
      </c>
      <c r="C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1891.91</v>
      </c>
      <c r="D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1891.5</v>
      </c>
      <c r="E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1890.8600000000001</v>
      </c>
      <c r="F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1890.6399999999999</v>
      </c>
      <c r="G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1891.3899999999999</v>
      </c>
      <c r="H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1890.71</v>
      </c>
      <c r="I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1890.49</v>
      </c>
      <c r="J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1900.8899999999999</v>
      </c>
      <c r="K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1904.69</v>
      </c>
      <c r="L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1905.29</v>
      </c>
      <c r="M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1906.32</v>
      </c>
      <c r="N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1906.4099999999999</v>
      </c>
      <c r="O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1906.62</v>
      </c>
      <c r="P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1906.94</v>
      </c>
      <c r="Q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1906.4</v>
      </c>
      <c r="R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1905.79</v>
      </c>
      <c r="S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1903.13</v>
      </c>
      <c r="T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2034.97</v>
      </c>
      <c r="U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2198.39</v>
      </c>
      <c r="V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2171.2200000000003</v>
      </c>
      <c r="W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2144.6</v>
      </c>
      <c r="X25" s="114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2041.7</v>
      </c>
      <c r="Y25" s="146">
        <f>VLOOKUP($A25+ROUND((COLUMN()-2)/24,5),АТС!$A$41:$F$784,6)+VLOOKUP($A25+ROUND((COLUMN()-2)/24,5),'Расчет сбытовых надбавок'!$B$43:'Расчет сбытовых надбавок'!$G$787,3)+'Иные услуги '!$C$5+'РСТ РСО-А'!$K$7</f>
        <v>2101.41</v>
      </c>
      <c r="Z25" s="145"/>
    </row>
    <row r="26" spans="1:26" x14ac:dyDescent="0.2">
      <c r="A26" s="86">
        <f t="shared" si="0"/>
        <v>41924</v>
      </c>
      <c r="B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1999.5100000000002</v>
      </c>
      <c r="C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1894.67</v>
      </c>
      <c r="D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1894.5300000000002</v>
      </c>
      <c r="E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1894.56</v>
      </c>
      <c r="F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1894.67</v>
      </c>
      <c r="G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1892.42</v>
      </c>
      <c r="H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1892.48</v>
      </c>
      <c r="I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1893.31</v>
      </c>
      <c r="J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1901.3899999999999</v>
      </c>
      <c r="K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1904.44</v>
      </c>
      <c r="L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1906.92</v>
      </c>
      <c r="M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1907.65</v>
      </c>
      <c r="N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1907.88</v>
      </c>
      <c r="O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1907.13</v>
      </c>
      <c r="P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1907.6799999999998</v>
      </c>
      <c r="Q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1907.49</v>
      </c>
      <c r="R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1908.2</v>
      </c>
      <c r="S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1908.5900000000001</v>
      </c>
      <c r="T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2011.5900000000001</v>
      </c>
      <c r="U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2180.2200000000003</v>
      </c>
      <c r="V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2165.7399999999998</v>
      </c>
      <c r="W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2130.36</v>
      </c>
      <c r="X26" s="114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2025.9099999999999</v>
      </c>
      <c r="Y26" s="146">
        <f>VLOOKUP($A26+ROUND((COLUMN()-2)/24,5),АТС!$A$41:$F$784,6)+VLOOKUP($A26+ROUND((COLUMN()-2)/24,5),'Расчет сбытовых надбавок'!$B$43:'Расчет сбытовых надбавок'!$G$787,3)+'Иные услуги '!$C$5+'РСТ РСО-А'!$K$7</f>
        <v>2102.5700000000002</v>
      </c>
      <c r="Z26" s="145"/>
    </row>
    <row r="27" spans="1:26" x14ac:dyDescent="0.2">
      <c r="A27" s="86">
        <f t="shared" si="0"/>
        <v>41925</v>
      </c>
      <c r="B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1907.29</v>
      </c>
      <c r="C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1900.8200000000002</v>
      </c>
      <c r="D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1894.63</v>
      </c>
      <c r="E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1891.0900000000001</v>
      </c>
      <c r="F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1888.01</v>
      </c>
      <c r="G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1894.31</v>
      </c>
      <c r="H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1900.77</v>
      </c>
      <c r="I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1902.37</v>
      </c>
      <c r="J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1916.87</v>
      </c>
      <c r="K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1916.71</v>
      </c>
      <c r="L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1917.06</v>
      </c>
      <c r="M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1917.75</v>
      </c>
      <c r="N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2003.49</v>
      </c>
      <c r="O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2009.91</v>
      </c>
      <c r="P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2015.73</v>
      </c>
      <c r="Q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2024.38</v>
      </c>
      <c r="R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2026.22</v>
      </c>
      <c r="S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2038.19</v>
      </c>
      <c r="T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2022.28</v>
      </c>
      <c r="U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2124.54</v>
      </c>
      <c r="V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2138.44</v>
      </c>
      <c r="W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2161.2399999999998</v>
      </c>
      <c r="X27" s="114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2204.65</v>
      </c>
      <c r="Y27" s="146">
        <f>VLOOKUP($A27+ROUND((COLUMN()-2)/24,5),АТС!$A$41:$F$784,6)+VLOOKUP($A27+ROUND((COLUMN()-2)/24,5),'Расчет сбытовых надбавок'!$B$43:'Расчет сбытовых надбавок'!$G$787,3)+'Иные услуги '!$C$5+'РСТ РСО-А'!$K$7</f>
        <v>2075.4700000000003</v>
      </c>
      <c r="Z27" s="145"/>
    </row>
    <row r="28" spans="1:26" x14ac:dyDescent="0.2">
      <c r="A28" s="86">
        <f t="shared" si="0"/>
        <v>41926</v>
      </c>
      <c r="B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1897.52</v>
      </c>
      <c r="C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1892.82</v>
      </c>
      <c r="D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1889.85</v>
      </c>
      <c r="E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1889.72</v>
      </c>
      <c r="F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1886.81</v>
      </c>
      <c r="G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1894.13</v>
      </c>
      <c r="H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1899.7400000000002</v>
      </c>
      <c r="I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1900.92</v>
      </c>
      <c r="J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1917.6</v>
      </c>
      <c r="K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1916.8200000000002</v>
      </c>
      <c r="L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1916.93</v>
      </c>
      <c r="M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1902.7</v>
      </c>
      <c r="N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1916.9099999999999</v>
      </c>
      <c r="O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1917.02</v>
      </c>
      <c r="P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1916.8000000000002</v>
      </c>
      <c r="Q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1914.96</v>
      </c>
      <c r="R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1914.93</v>
      </c>
      <c r="S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1913.75</v>
      </c>
      <c r="T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1929.45</v>
      </c>
      <c r="U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2103.5300000000002</v>
      </c>
      <c r="V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2127.39</v>
      </c>
      <c r="W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2170.08</v>
      </c>
      <c r="X28" s="114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2208.79</v>
      </c>
      <c r="Y28" s="146">
        <f>VLOOKUP($A28+ROUND((COLUMN()-2)/24,5),АТС!$A$41:$F$784,6)+VLOOKUP($A28+ROUND((COLUMN()-2)/24,5),'Расчет сбытовых надбавок'!$B$43:'Расчет сбытовых надбавок'!$G$787,3)+'Иные услуги '!$C$5+'РСТ РСО-А'!$K$7</f>
        <v>2084.56</v>
      </c>
      <c r="Z28" s="145"/>
    </row>
    <row r="29" spans="1:26" x14ac:dyDescent="0.2">
      <c r="A29" s="86">
        <f t="shared" si="0"/>
        <v>41927</v>
      </c>
      <c r="B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1907.35</v>
      </c>
      <c r="C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1894.7</v>
      </c>
      <c r="D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1907.94</v>
      </c>
      <c r="E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1908</v>
      </c>
      <c r="F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1907.92</v>
      </c>
      <c r="G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1907.95</v>
      </c>
      <c r="H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1892.05</v>
      </c>
      <c r="I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1889.26</v>
      </c>
      <c r="J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1895.69</v>
      </c>
      <c r="K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1918.52</v>
      </c>
      <c r="L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1919.03</v>
      </c>
      <c r="M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1900.38</v>
      </c>
      <c r="N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1919.3600000000001</v>
      </c>
      <c r="O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1922.63</v>
      </c>
      <c r="P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1919.6799999999998</v>
      </c>
      <c r="Q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1919.82</v>
      </c>
      <c r="R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1919.6599999999999</v>
      </c>
      <c r="S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1917.6599999999999</v>
      </c>
      <c r="T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1919.45</v>
      </c>
      <c r="U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2033.45</v>
      </c>
      <c r="V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2047.3899999999999</v>
      </c>
      <c r="W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2116.12</v>
      </c>
      <c r="X29" s="114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2176.2399999999998</v>
      </c>
      <c r="Y29" s="146">
        <f>VLOOKUP($A29+ROUND((COLUMN()-2)/24,5),АТС!$A$41:$F$784,6)+VLOOKUP($A29+ROUND((COLUMN()-2)/24,5),'Расчет сбытовых надбавок'!$B$43:'Расчет сбытовых надбавок'!$G$787,3)+'Иные услуги '!$C$5+'РСТ РСО-А'!$K$7</f>
        <v>2044.5900000000001</v>
      </c>
      <c r="Z29" s="145"/>
    </row>
    <row r="30" spans="1:26" x14ac:dyDescent="0.2">
      <c r="A30" s="86">
        <f t="shared" si="0"/>
        <v>41928</v>
      </c>
      <c r="B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1913.42</v>
      </c>
      <c r="C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1900.74</v>
      </c>
      <c r="D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1907.88</v>
      </c>
      <c r="E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1911.87</v>
      </c>
      <c r="F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1915.85</v>
      </c>
      <c r="G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1916.4499999999998</v>
      </c>
      <c r="H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1886.93</v>
      </c>
      <c r="I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1903.17</v>
      </c>
      <c r="J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1897.7800000000002</v>
      </c>
      <c r="K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1903.06</v>
      </c>
      <c r="L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1903.77</v>
      </c>
      <c r="M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1892.76</v>
      </c>
      <c r="N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1920.42</v>
      </c>
      <c r="O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1907.3899999999999</v>
      </c>
      <c r="P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1891.9</v>
      </c>
      <c r="Q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1887.85</v>
      </c>
      <c r="R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1891.42</v>
      </c>
      <c r="S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1905.35</v>
      </c>
      <c r="T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1915.29</v>
      </c>
      <c r="U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2058.77</v>
      </c>
      <c r="V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2045.0700000000002</v>
      </c>
      <c r="W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2097.62</v>
      </c>
      <c r="X30" s="114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2152.66</v>
      </c>
      <c r="Y30" s="146">
        <f>VLOOKUP($A30+ROUND((COLUMN()-2)/24,5),АТС!$A$41:$F$784,6)+VLOOKUP($A30+ROUND((COLUMN()-2)/24,5),'Расчет сбытовых надбавок'!$B$43:'Расчет сбытовых надбавок'!$G$787,3)+'Иные услуги '!$C$5+'РСТ РСО-А'!$K$7</f>
        <v>2057.65</v>
      </c>
      <c r="Z30" s="145"/>
    </row>
    <row r="31" spans="1:26" x14ac:dyDescent="0.2">
      <c r="A31" s="86">
        <f t="shared" si="0"/>
        <v>41929</v>
      </c>
      <c r="B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1901.58</v>
      </c>
      <c r="C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1900.87</v>
      </c>
      <c r="D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1900.7</v>
      </c>
      <c r="E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1900.8600000000001</v>
      </c>
      <c r="F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1900.77</v>
      </c>
      <c r="G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1901.45</v>
      </c>
      <c r="H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1887.31</v>
      </c>
      <c r="I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1907.06</v>
      </c>
      <c r="J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1913.9</v>
      </c>
      <c r="K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1893.91</v>
      </c>
      <c r="L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1894.8</v>
      </c>
      <c r="M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1889.23</v>
      </c>
      <c r="N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1916.18</v>
      </c>
      <c r="O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1916.3899999999999</v>
      </c>
      <c r="P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1917.45</v>
      </c>
      <c r="Q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1916.42</v>
      </c>
      <c r="R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1916.26</v>
      </c>
      <c r="S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1914.23</v>
      </c>
      <c r="T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1915.2800000000002</v>
      </c>
      <c r="U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2017.0900000000001</v>
      </c>
      <c r="V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2033.3000000000002</v>
      </c>
      <c r="W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2078.21</v>
      </c>
      <c r="X31" s="114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2156.8000000000002</v>
      </c>
      <c r="Y31" s="146">
        <f>VLOOKUP($A31+ROUND((COLUMN()-2)/24,5),АТС!$A$41:$F$784,6)+VLOOKUP($A31+ROUND((COLUMN()-2)/24,5),'Расчет сбытовых надбавок'!$B$43:'Расчет сбытовых надбавок'!$G$787,3)+'Иные услуги '!$C$5+'РСТ РСО-А'!$K$7</f>
        <v>2020.33</v>
      </c>
      <c r="Z31" s="145"/>
    </row>
    <row r="32" spans="1:26" x14ac:dyDescent="0.2">
      <c r="A32" s="86">
        <f t="shared" si="0"/>
        <v>41930</v>
      </c>
      <c r="B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1945.93</v>
      </c>
      <c r="C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1897.6599999999999</v>
      </c>
      <c r="D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1896.58</v>
      </c>
      <c r="E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1894.9900000000002</v>
      </c>
      <c r="F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1894.81</v>
      </c>
      <c r="G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1895.56</v>
      </c>
      <c r="H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1895.94</v>
      </c>
      <c r="I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1898.12</v>
      </c>
      <c r="J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1914.64</v>
      </c>
      <c r="K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1917.17</v>
      </c>
      <c r="L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1917.53</v>
      </c>
      <c r="M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1917.65</v>
      </c>
      <c r="N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1918.5700000000002</v>
      </c>
      <c r="O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1919.44</v>
      </c>
      <c r="P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1919.2200000000003</v>
      </c>
      <c r="Q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1919.37</v>
      </c>
      <c r="R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1918.63</v>
      </c>
      <c r="S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1916.94</v>
      </c>
      <c r="T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1910.73</v>
      </c>
      <c r="U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2072.65</v>
      </c>
      <c r="V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2070.1</v>
      </c>
      <c r="W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2040.14</v>
      </c>
      <c r="X32" s="114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1925.79</v>
      </c>
      <c r="Y32" s="146">
        <f>VLOOKUP($A32+ROUND((COLUMN()-2)/24,5),АТС!$A$41:$F$784,6)+VLOOKUP($A32+ROUND((COLUMN()-2)/24,5),'Расчет сбытовых надбавок'!$B$43:'Расчет сбытовых надбавок'!$G$787,3)+'Иные услуги '!$C$5+'РСТ РСО-А'!$K$7</f>
        <v>2066.1</v>
      </c>
      <c r="Z32" s="145"/>
    </row>
    <row r="33" spans="1:26" x14ac:dyDescent="0.2">
      <c r="A33" s="86">
        <f t="shared" si="0"/>
        <v>41931</v>
      </c>
      <c r="B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1965.5900000000001</v>
      </c>
      <c r="C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1910.1599999999999</v>
      </c>
      <c r="D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1903.8600000000001</v>
      </c>
      <c r="E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1897.96</v>
      </c>
      <c r="F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1908.31</v>
      </c>
      <c r="G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1908.32</v>
      </c>
      <c r="H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1907.29</v>
      </c>
      <c r="I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1909.3899999999999</v>
      </c>
      <c r="J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1917.33</v>
      </c>
      <c r="K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1923.1399999999999</v>
      </c>
      <c r="L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1922.8400000000001</v>
      </c>
      <c r="M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1923.7</v>
      </c>
      <c r="N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1923.74</v>
      </c>
      <c r="O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1916.94</v>
      </c>
      <c r="P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1916.56</v>
      </c>
      <c r="Q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1916.3899999999999</v>
      </c>
      <c r="R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1915.98</v>
      </c>
      <c r="S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1915.01</v>
      </c>
      <c r="T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1909.8600000000001</v>
      </c>
      <c r="U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2270.5299999999997</v>
      </c>
      <c r="V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2251.85</v>
      </c>
      <c r="W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2248.25</v>
      </c>
      <c r="X33" s="114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2139.46</v>
      </c>
      <c r="Y33" s="146">
        <f>VLOOKUP($A33+ROUND((COLUMN()-2)/24,5),АТС!$A$41:$F$784,6)+VLOOKUP($A33+ROUND((COLUMN()-2)/24,5),'Расчет сбытовых надбавок'!$B$43:'Расчет сбытовых надбавок'!$G$787,3)+'Иные услуги '!$C$5+'РСТ РСО-А'!$K$7</f>
        <v>2181.54</v>
      </c>
      <c r="Z33" s="145"/>
    </row>
    <row r="34" spans="1:26" x14ac:dyDescent="0.2">
      <c r="A34" s="86">
        <f t="shared" si="0"/>
        <v>41932</v>
      </c>
      <c r="B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1907.8400000000001</v>
      </c>
      <c r="C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1894.69</v>
      </c>
      <c r="D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1895.44</v>
      </c>
      <c r="E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1891.4499999999998</v>
      </c>
      <c r="F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1891.8200000000002</v>
      </c>
      <c r="G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1894.67</v>
      </c>
      <c r="H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1914.79</v>
      </c>
      <c r="I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1904.1100000000001</v>
      </c>
      <c r="J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1917.76</v>
      </c>
      <c r="K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1917.3600000000001</v>
      </c>
      <c r="L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1917.3400000000001</v>
      </c>
      <c r="M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1918.56</v>
      </c>
      <c r="N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1946.81</v>
      </c>
      <c r="O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1947.23</v>
      </c>
      <c r="P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1945.95</v>
      </c>
      <c r="Q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1944.2800000000002</v>
      </c>
      <c r="R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1955.0500000000002</v>
      </c>
      <c r="S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1977.0900000000001</v>
      </c>
      <c r="T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2001.56</v>
      </c>
      <c r="U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2107.23</v>
      </c>
      <c r="V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2116.7200000000003</v>
      </c>
      <c r="W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2163</v>
      </c>
      <c r="X34" s="114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2233.4700000000003</v>
      </c>
      <c r="Y34" s="146">
        <f>VLOOKUP($A34+ROUND((COLUMN()-2)/24,5),АТС!$A$41:$F$784,6)+VLOOKUP($A34+ROUND((COLUMN()-2)/24,5),'Расчет сбытовых надбавок'!$B$43:'Расчет сбытовых надбавок'!$G$787,3)+'Иные услуги '!$C$5+'РСТ РСО-А'!$K$7</f>
        <v>2102.1799999999998</v>
      </c>
      <c r="Z34" s="145"/>
    </row>
    <row r="35" spans="1:26" x14ac:dyDescent="0.2">
      <c r="A35" s="86">
        <f t="shared" si="0"/>
        <v>41933</v>
      </c>
      <c r="B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1906.54</v>
      </c>
      <c r="C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1893.48</v>
      </c>
      <c r="D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1901</v>
      </c>
      <c r="E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1901.1200000000001</v>
      </c>
      <c r="F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1901.13</v>
      </c>
      <c r="G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1901.46</v>
      </c>
      <c r="H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1896.3000000000002</v>
      </c>
      <c r="I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1899.96</v>
      </c>
      <c r="J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1914.42</v>
      </c>
      <c r="K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1913.69</v>
      </c>
      <c r="L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1914.3</v>
      </c>
      <c r="M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1915.9099999999999</v>
      </c>
      <c r="N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1914.73</v>
      </c>
      <c r="O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1914.8400000000001</v>
      </c>
      <c r="P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1914.5900000000001</v>
      </c>
      <c r="Q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1914.68</v>
      </c>
      <c r="R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1914.26</v>
      </c>
      <c r="S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1912.8899999999999</v>
      </c>
      <c r="T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2012.49</v>
      </c>
      <c r="U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2056.79</v>
      </c>
      <c r="V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2065.1400000000003</v>
      </c>
      <c r="W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2110.1999999999998</v>
      </c>
      <c r="X35" s="114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2163.77</v>
      </c>
      <c r="Y35" s="146">
        <f>VLOOKUP($A35+ROUND((COLUMN()-2)/24,5),АТС!$A$41:$F$784,6)+VLOOKUP($A35+ROUND((COLUMN()-2)/24,5),'Расчет сбытовых надбавок'!$B$43:'Расчет сбытовых надбавок'!$G$787,3)+'Иные услуги '!$C$5+'РСТ РСО-А'!$K$7</f>
        <v>2039.17</v>
      </c>
      <c r="Z35" s="145"/>
    </row>
    <row r="36" spans="1:26" x14ac:dyDescent="0.2">
      <c r="A36" s="86">
        <f t="shared" si="0"/>
        <v>41934</v>
      </c>
      <c r="B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1904.54</v>
      </c>
      <c r="C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1886.6399999999999</v>
      </c>
      <c r="D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1893.8400000000001</v>
      </c>
      <c r="E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1901.4</v>
      </c>
      <c r="F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1901.57</v>
      </c>
      <c r="G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1890.76</v>
      </c>
      <c r="H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1896.23</v>
      </c>
      <c r="I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1892.9</v>
      </c>
      <c r="J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1913.45</v>
      </c>
      <c r="K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1914.74</v>
      </c>
      <c r="L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1915.2600000000002</v>
      </c>
      <c r="M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1915.74</v>
      </c>
      <c r="N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1915.69</v>
      </c>
      <c r="O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1914.3200000000002</v>
      </c>
      <c r="P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1913.71</v>
      </c>
      <c r="Q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1913.67</v>
      </c>
      <c r="R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1913.87</v>
      </c>
      <c r="S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1912.68</v>
      </c>
      <c r="T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1906.81</v>
      </c>
      <c r="U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1986.0700000000002</v>
      </c>
      <c r="V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1997.71</v>
      </c>
      <c r="W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2082.48</v>
      </c>
      <c r="X36" s="114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2153.46</v>
      </c>
      <c r="Y36" s="146">
        <f>VLOOKUP($A36+ROUND((COLUMN()-2)/24,5),АТС!$A$41:$F$784,6)+VLOOKUP($A36+ROUND((COLUMN()-2)/24,5),'Расчет сбытовых надбавок'!$B$43:'Расчет сбытовых надбавок'!$G$787,3)+'Иные услуги '!$C$5+'РСТ РСО-А'!$K$7</f>
        <v>2037.2800000000002</v>
      </c>
      <c r="Z36" s="145"/>
    </row>
    <row r="37" spans="1:26" x14ac:dyDescent="0.2">
      <c r="A37" s="86">
        <f t="shared" si="0"/>
        <v>41935</v>
      </c>
      <c r="B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1905.18</v>
      </c>
      <c r="C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1898.04</v>
      </c>
      <c r="D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1896.41</v>
      </c>
      <c r="E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1894.01</v>
      </c>
      <c r="F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1893.96</v>
      </c>
      <c r="G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1896.3400000000001</v>
      </c>
      <c r="H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1896.3600000000001</v>
      </c>
      <c r="I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1918.3600000000001</v>
      </c>
      <c r="J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1912.2</v>
      </c>
      <c r="K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1914.21</v>
      </c>
      <c r="L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1915.69</v>
      </c>
      <c r="M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1915.29</v>
      </c>
      <c r="N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1913.47</v>
      </c>
      <c r="O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1913.88</v>
      </c>
      <c r="P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1913.71</v>
      </c>
      <c r="Q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1913.87</v>
      </c>
      <c r="R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1913.8000000000002</v>
      </c>
      <c r="S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1912.0900000000001</v>
      </c>
      <c r="T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1987.13</v>
      </c>
      <c r="U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2093.48</v>
      </c>
      <c r="V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2107.9499999999998</v>
      </c>
      <c r="W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2149.36</v>
      </c>
      <c r="X37" s="114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2214.88</v>
      </c>
      <c r="Y37" s="146">
        <f>VLOOKUP($A37+ROUND((COLUMN()-2)/24,5),АТС!$A$41:$F$784,6)+VLOOKUP($A37+ROUND((COLUMN()-2)/24,5),'Расчет сбытовых надбавок'!$B$43:'Расчет сбытовых надбавок'!$G$787,3)+'Иные услуги '!$C$5+'РСТ РСО-А'!$K$7</f>
        <v>2089.91</v>
      </c>
      <c r="Z37" s="145"/>
    </row>
    <row r="38" spans="1:26" x14ac:dyDescent="0.2">
      <c r="A38" s="86">
        <f t="shared" si="0"/>
        <v>41936</v>
      </c>
      <c r="B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1912.3</v>
      </c>
      <c r="C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1912.1399999999999</v>
      </c>
      <c r="D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1901.04</v>
      </c>
      <c r="E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1901.18</v>
      </c>
      <c r="F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1901.2</v>
      </c>
      <c r="G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1894.98</v>
      </c>
      <c r="H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1896.9499999999998</v>
      </c>
      <c r="I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1920.0900000000001</v>
      </c>
      <c r="J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1914.88</v>
      </c>
      <c r="K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1915.85</v>
      </c>
      <c r="L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1970.95</v>
      </c>
      <c r="M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1957.33</v>
      </c>
      <c r="N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1989.1100000000001</v>
      </c>
      <c r="O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1914.85</v>
      </c>
      <c r="P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1914.29</v>
      </c>
      <c r="Q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1914.67</v>
      </c>
      <c r="R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1914.1</v>
      </c>
      <c r="S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1912.5300000000002</v>
      </c>
      <c r="T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1990.8400000000001</v>
      </c>
      <c r="U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2130.85</v>
      </c>
      <c r="V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2123.9499999999998</v>
      </c>
      <c r="W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2166.4300000000003</v>
      </c>
      <c r="X38" s="114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2232.59</v>
      </c>
      <c r="Y38" s="146">
        <f>VLOOKUP($A38+ROUND((COLUMN()-2)/24,5),АТС!$A$41:$F$784,6)+VLOOKUP($A38+ROUND((COLUMN()-2)/24,5),'Расчет сбытовых надбавок'!$B$43:'Расчет сбытовых надбавок'!$G$787,3)+'Иные услуги '!$C$5+'РСТ РСО-А'!$K$7</f>
        <v>2125.5500000000002</v>
      </c>
      <c r="Z38" s="145"/>
    </row>
    <row r="39" spans="1:26" x14ac:dyDescent="0.2">
      <c r="A39" s="86">
        <f t="shared" si="0"/>
        <v>41937</v>
      </c>
      <c r="B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1939.0300000000002</v>
      </c>
      <c r="C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1900.3600000000001</v>
      </c>
      <c r="D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1906.8600000000001</v>
      </c>
      <c r="E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1906.9099999999999</v>
      </c>
      <c r="F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1907.44</v>
      </c>
      <c r="G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1897.23</v>
      </c>
      <c r="H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1892.44</v>
      </c>
      <c r="I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1894.5500000000002</v>
      </c>
      <c r="J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1918.08</v>
      </c>
      <c r="K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1918.88</v>
      </c>
      <c r="L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1917.9299999999998</v>
      </c>
      <c r="M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1908.73</v>
      </c>
      <c r="N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1908.99</v>
      </c>
      <c r="O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1907.8400000000001</v>
      </c>
      <c r="P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1908.4099999999999</v>
      </c>
      <c r="Q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1907.6599999999999</v>
      </c>
      <c r="R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1906.21</v>
      </c>
      <c r="S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1906.96</v>
      </c>
      <c r="T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2135.7600000000002</v>
      </c>
      <c r="U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2188</v>
      </c>
      <c r="V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2168.75</v>
      </c>
      <c r="W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2139.25</v>
      </c>
      <c r="X39" s="114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2071.2800000000002</v>
      </c>
      <c r="Y39" s="146">
        <f>VLOOKUP($A39+ROUND((COLUMN()-2)/24,5),АТС!$A$41:$F$784,6)+VLOOKUP($A39+ROUND((COLUMN()-2)/24,5),'Расчет сбытовых надбавок'!$B$43:'Расчет сбытовых надбавок'!$G$787,3)+'Иные услуги '!$C$5+'РСТ РСО-А'!$K$7</f>
        <v>2186.7399999999998</v>
      </c>
      <c r="Z39" s="145"/>
    </row>
    <row r="40" spans="1:26" x14ac:dyDescent="0.2">
      <c r="A40" s="86">
        <f t="shared" si="0"/>
        <v>41938</v>
      </c>
      <c r="B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1965.93</v>
      </c>
      <c r="C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1905.7800000000002</v>
      </c>
      <c r="D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1900.06</v>
      </c>
      <c r="E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1908.4900000000002</v>
      </c>
      <c r="F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1917.52</v>
      </c>
      <c r="G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1918.2</v>
      </c>
      <c r="H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1909.65</v>
      </c>
      <c r="I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1893.52</v>
      </c>
      <c r="J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1999.6</v>
      </c>
      <c r="K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1933.78</v>
      </c>
      <c r="L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1903.1200000000001</v>
      </c>
      <c r="M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1895.62</v>
      </c>
      <c r="N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1887.35</v>
      </c>
      <c r="O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1887.24</v>
      </c>
      <c r="P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1891.4</v>
      </c>
      <c r="Q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1895.0300000000002</v>
      </c>
      <c r="R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1900.27</v>
      </c>
      <c r="S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2013.19</v>
      </c>
      <c r="T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2149.08</v>
      </c>
      <c r="U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2202.7400000000002</v>
      </c>
      <c r="V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2188.5</v>
      </c>
      <c r="W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2144.46</v>
      </c>
      <c r="X40" s="114">
        <f>VLOOKUP($A40+ROUND((COLUMN()-2)/24,5),АТС!$A$41:$F$784,6)+VLOOKUP($A40+ROUND((COLUMN()-2)/24,5),'Расчет сбытовых надбавок'!$B$43:'Расчет сбытовых надбавок'!$G$787,3)+'Иные услуги '!$C$5+'РСТ РСО-А'!$K$7</f>
        <v>2067.25</v>
      </c>
      <c r="Y40" s="146">
        <v>2178.6799999999998</v>
      </c>
      <c r="Z40" s="146">
        <v>3027.4700000000003</v>
      </c>
    </row>
    <row r="41" spans="1:26" x14ac:dyDescent="0.2">
      <c r="A41" s="86">
        <f t="shared" si="0"/>
        <v>41939</v>
      </c>
      <c r="B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1947.63</v>
      </c>
      <c r="C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1904.26</v>
      </c>
      <c r="D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1890.53</v>
      </c>
      <c r="E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1901.57</v>
      </c>
      <c r="F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1901.8400000000001</v>
      </c>
      <c r="G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1891.93</v>
      </c>
      <c r="H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1940.01</v>
      </c>
      <c r="I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1887.27</v>
      </c>
      <c r="J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1888.65</v>
      </c>
      <c r="K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1958.12</v>
      </c>
      <c r="L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1992.17</v>
      </c>
      <c r="M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1976.67</v>
      </c>
      <c r="N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2061.4499999999998</v>
      </c>
      <c r="O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2041.99</v>
      </c>
      <c r="P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2023.6399999999999</v>
      </c>
      <c r="Q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2014.83</v>
      </c>
      <c r="R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2008.22</v>
      </c>
      <c r="S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2012.74</v>
      </c>
      <c r="T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2065.9899999999998</v>
      </c>
      <c r="U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2146.56</v>
      </c>
      <c r="V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2124.7600000000002</v>
      </c>
      <c r="W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2151.4499999999998</v>
      </c>
      <c r="X41" s="114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2191.1</v>
      </c>
      <c r="Y41" s="146">
        <f>VLOOKUP($A41+ROUND((COLUMN()-2)/24,5),АТС!$A$41:$F$784,6)+VLOOKUP($A41+ROUND((COLUMN()-2)/24,5),'Расчет сбытовых надбавок'!$B$43:'Расчет сбытовых надбавок'!$G$787,3)+'Иные услуги '!$C$5+'РСТ РСО-А'!$K$7</f>
        <v>2103.2399999999998</v>
      </c>
      <c r="Z41" s="145"/>
    </row>
    <row r="42" spans="1:26" x14ac:dyDescent="0.2">
      <c r="A42" s="86">
        <f t="shared" si="0"/>
        <v>41940</v>
      </c>
      <c r="B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1951.65</v>
      </c>
      <c r="C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1903.73</v>
      </c>
      <c r="D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1891.3200000000002</v>
      </c>
      <c r="E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1902.79</v>
      </c>
      <c r="F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1903.02</v>
      </c>
      <c r="G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1895.67</v>
      </c>
      <c r="H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1914.8000000000002</v>
      </c>
      <c r="I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1891.35</v>
      </c>
      <c r="J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1892.51</v>
      </c>
      <c r="K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1949.49</v>
      </c>
      <c r="L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1984.21</v>
      </c>
      <c r="M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1971.71</v>
      </c>
      <c r="N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2057.91</v>
      </c>
      <c r="O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2044.58</v>
      </c>
      <c r="P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2023.9</v>
      </c>
      <c r="Q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2011.8200000000002</v>
      </c>
      <c r="R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2008.6</v>
      </c>
      <c r="S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2032.7800000000002</v>
      </c>
      <c r="T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2072.9</v>
      </c>
      <c r="U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2150.73</v>
      </c>
      <c r="V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2124.62</v>
      </c>
      <c r="W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2157.19</v>
      </c>
      <c r="X42" s="114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2224.1</v>
      </c>
      <c r="Y42" s="146">
        <f>VLOOKUP($A42+ROUND((COLUMN()-2)/24,5),АТС!$A$41:$F$784,6)+VLOOKUP($A42+ROUND((COLUMN()-2)/24,5),'Расчет сбытовых надбавок'!$B$43:'Расчет сбытовых надбавок'!$G$787,3)+'Иные услуги '!$C$5+'РСТ РСО-А'!$K$7</f>
        <v>2107.84</v>
      </c>
      <c r="Z42" s="145"/>
    </row>
    <row r="43" spans="1:26" x14ac:dyDescent="0.2">
      <c r="A43" s="86">
        <f t="shared" si="0"/>
        <v>41941</v>
      </c>
      <c r="B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1982.54</v>
      </c>
      <c r="C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1911.2800000000002</v>
      </c>
      <c r="D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1911.15</v>
      </c>
      <c r="E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1909.08</v>
      </c>
      <c r="F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1898.1</v>
      </c>
      <c r="G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1899.9</v>
      </c>
      <c r="H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1939.67</v>
      </c>
      <c r="I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1905.1100000000001</v>
      </c>
      <c r="J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1911.19</v>
      </c>
      <c r="K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1954</v>
      </c>
      <c r="L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2011.8200000000002</v>
      </c>
      <c r="M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2013.67</v>
      </c>
      <c r="N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2104.17</v>
      </c>
      <c r="O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2061.85</v>
      </c>
      <c r="P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2060.2800000000002</v>
      </c>
      <c r="Q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2048.4499999999998</v>
      </c>
      <c r="R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2109.0500000000002</v>
      </c>
      <c r="S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2197.12</v>
      </c>
      <c r="T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2197.41</v>
      </c>
      <c r="U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2180.42</v>
      </c>
      <c r="V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2161.92</v>
      </c>
      <c r="W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2174.9700000000003</v>
      </c>
      <c r="X43" s="114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2234.5</v>
      </c>
      <c r="Y43" s="146">
        <f>VLOOKUP($A43+ROUND((COLUMN()-2)/24,5),АТС!$A$41:$F$784,6)+VLOOKUP($A43+ROUND((COLUMN()-2)/24,5),'Расчет сбытовых надбавок'!$B$43:'Расчет сбытовых надбавок'!$G$787,3)+'Иные услуги '!$C$5+'РСТ РСО-А'!$K$7</f>
        <v>2126.89</v>
      </c>
      <c r="Z43" s="145"/>
    </row>
    <row r="44" spans="1:26" x14ac:dyDescent="0.2">
      <c r="A44" s="86">
        <f t="shared" si="0"/>
        <v>41942</v>
      </c>
      <c r="B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2026.28</v>
      </c>
      <c r="C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1981.6100000000001</v>
      </c>
      <c r="D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1979.78</v>
      </c>
      <c r="E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1952.15</v>
      </c>
      <c r="F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1952.52</v>
      </c>
      <c r="G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1926.6100000000001</v>
      </c>
      <c r="H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2042.8400000000001</v>
      </c>
      <c r="I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2043.4900000000002</v>
      </c>
      <c r="J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1949.71</v>
      </c>
      <c r="K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2134.84</v>
      </c>
      <c r="L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2133.9899999999998</v>
      </c>
      <c r="M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2133.61</v>
      </c>
      <c r="N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2242.12</v>
      </c>
      <c r="O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2199.9900000000002</v>
      </c>
      <c r="P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2156.27</v>
      </c>
      <c r="Q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2154.63</v>
      </c>
      <c r="R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2195.09</v>
      </c>
      <c r="S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2247.7399999999998</v>
      </c>
      <c r="T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2270.9799999999996</v>
      </c>
      <c r="U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2289.31</v>
      </c>
      <c r="V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2250.9300000000003</v>
      </c>
      <c r="W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2244.31</v>
      </c>
      <c r="X44" s="114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2283.3199999999997</v>
      </c>
      <c r="Y44" s="146">
        <f>VLOOKUP($A44+ROUND((COLUMN()-2)/24,5),АТС!$A$41:$F$784,6)+VLOOKUP($A44+ROUND((COLUMN()-2)/24,5),'Расчет сбытовых надбавок'!$B$43:'Расчет сбытовых надбавок'!$G$787,3)+'Иные услуги '!$C$5+'РСТ РСО-А'!$K$7</f>
        <v>2177.61</v>
      </c>
      <c r="Z44" s="145"/>
    </row>
    <row r="45" spans="1:26" x14ac:dyDescent="0.2">
      <c r="A45" s="86">
        <f t="shared" si="0"/>
        <v>41943</v>
      </c>
      <c r="B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1987.19</v>
      </c>
      <c r="C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1931.3400000000001</v>
      </c>
      <c r="D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1910.5300000000002</v>
      </c>
      <c r="E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1904.1599999999999</v>
      </c>
      <c r="F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1907.22</v>
      </c>
      <c r="G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1921.5500000000002</v>
      </c>
      <c r="H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1961.2</v>
      </c>
      <c r="I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1953.3000000000002</v>
      </c>
      <c r="J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1946.2800000000002</v>
      </c>
      <c r="K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2057.75</v>
      </c>
      <c r="L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2100.17</v>
      </c>
      <c r="M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2109.08</v>
      </c>
      <c r="N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2162.37</v>
      </c>
      <c r="O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2157.23</v>
      </c>
      <c r="P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2165.0100000000002</v>
      </c>
      <c r="Q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2176.3200000000002</v>
      </c>
      <c r="R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2178.94</v>
      </c>
      <c r="S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2259.6099999999997</v>
      </c>
      <c r="T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2261.9299999999998</v>
      </c>
      <c r="U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2258.48</v>
      </c>
      <c r="V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2210.06</v>
      </c>
      <c r="W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2224.6</v>
      </c>
      <c r="X45" s="114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2269</v>
      </c>
      <c r="Y45" s="146">
        <f>VLOOKUP($A45+ROUND((COLUMN()-2)/24,5),АТС!$A$41:$F$784,6)+VLOOKUP($A45+ROUND((COLUMN()-2)/24,5),'Расчет сбытовых надбавок'!$B$43:'Расчет сбытовых надбавок'!$G$787,3)+'Иные услуги '!$C$5+'РСТ РСО-А'!$K$7</f>
        <v>2243.7199999999998</v>
      </c>
      <c r="Z45" s="145"/>
    </row>
    <row r="47" spans="1:26" x14ac:dyDescent="0.25">
      <c r="A47" s="94" t="s">
        <v>157</v>
      </c>
    </row>
    <row r="48" spans="1:26" ht="12.75" customHeight="1" x14ac:dyDescent="0.2">
      <c r="A48" s="184" t="s">
        <v>49</v>
      </c>
      <c r="B48" s="172" t="s">
        <v>128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27" ht="12.75" customHeight="1" x14ac:dyDescent="0.2">
      <c r="A49" s="185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1:27" ht="12.75" customHeight="1" x14ac:dyDescent="0.2">
      <c r="A50" s="185"/>
      <c r="B50" s="212" t="s">
        <v>129</v>
      </c>
      <c r="C50" s="198" t="s">
        <v>130</v>
      </c>
      <c r="D50" s="198" t="s">
        <v>131</v>
      </c>
      <c r="E50" s="198" t="s">
        <v>132</v>
      </c>
      <c r="F50" s="198" t="s">
        <v>133</v>
      </c>
      <c r="G50" s="198" t="s">
        <v>134</v>
      </c>
      <c r="H50" s="198" t="s">
        <v>135</v>
      </c>
      <c r="I50" s="198" t="s">
        <v>136</v>
      </c>
      <c r="J50" s="198" t="s">
        <v>137</v>
      </c>
      <c r="K50" s="198" t="s">
        <v>138</v>
      </c>
      <c r="L50" s="198" t="s">
        <v>139</v>
      </c>
      <c r="M50" s="198" t="s">
        <v>140</v>
      </c>
      <c r="N50" s="211" t="s">
        <v>141</v>
      </c>
      <c r="O50" s="198" t="s">
        <v>142</v>
      </c>
      <c r="P50" s="198" t="s">
        <v>143</v>
      </c>
      <c r="Q50" s="198" t="s">
        <v>144</v>
      </c>
      <c r="R50" s="198" t="s">
        <v>145</v>
      </c>
      <c r="S50" s="198" t="s">
        <v>146</v>
      </c>
      <c r="T50" s="198" t="s">
        <v>147</v>
      </c>
      <c r="U50" s="198" t="s">
        <v>148</v>
      </c>
      <c r="V50" s="198" t="s">
        <v>149</v>
      </c>
      <c r="W50" s="198" t="s">
        <v>150</v>
      </c>
      <c r="X50" s="198" t="s">
        <v>151</v>
      </c>
      <c r="Y50" s="198" t="s">
        <v>152</v>
      </c>
      <c r="Z50" s="198" t="s">
        <v>152</v>
      </c>
    </row>
    <row r="51" spans="1:27" ht="11.25" customHeight="1" x14ac:dyDescent="0.2">
      <c r="A51" s="186"/>
      <c r="B51" s="188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90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spans="1:27" ht="18.75" customHeight="1" x14ac:dyDescent="0.2">
      <c r="A52" s="86">
        <f>A15</f>
        <v>41913</v>
      </c>
      <c r="B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1896.69</v>
      </c>
      <c r="C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1890.5</v>
      </c>
      <c r="D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1913.5900000000001</v>
      </c>
      <c r="E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1925.83</v>
      </c>
      <c r="F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1930.0500000000002</v>
      </c>
      <c r="G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1910.04</v>
      </c>
      <c r="H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1884.8600000000001</v>
      </c>
      <c r="I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1904.43</v>
      </c>
      <c r="J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1908.0100000000002</v>
      </c>
      <c r="K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1905.8600000000001</v>
      </c>
      <c r="L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1905.6599999999999</v>
      </c>
      <c r="M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1905.67</v>
      </c>
      <c r="N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1897.89</v>
      </c>
      <c r="O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1899.33</v>
      </c>
      <c r="P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1899.8</v>
      </c>
      <c r="Q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1898.3600000000001</v>
      </c>
      <c r="R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1897.8700000000001</v>
      </c>
      <c r="S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1894.48</v>
      </c>
      <c r="T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1897.1</v>
      </c>
      <c r="U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1935.35</v>
      </c>
      <c r="V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1950.8000000000002</v>
      </c>
      <c r="W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2010.6999999999998</v>
      </c>
      <c r="X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2066.84</v>
      </c>
      <c r="Y52" s="114">
        <f>VLOOKUP($A52+ROUND((COLUMN()-2)/24,5),АТС!$A$41:$F$784,6)+VLOOKUP($A52+ROUND((COLUMN()-2)/24,5),'Расчет сбытовых надбавок'!$B$43:'Расчет сбытовых надбавок'!$G$787,4)+'Иные услуги '!$C$5+'РСТ РСО-А'!$K$7</f>
        <v>1957.2600000000002</v>
      </c>
      <c r="Z52" s="145"/>
      <c r="AA52" s="87"/>
    </row>
    <row r="53" spans="1:27" x14ac:dyDescent="0.2">
      <c r="A53" s="86">
        <f t="shared" ref="A53:A82" si="1">A16</f>
        <v>41914</v>
      </c>
      <c r="B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1895.91</v>
      </c>
      <c r="C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1883.96</v>
      </c>
      <c r="D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1890.7</v>
      </c>
      <c r="E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1898.1100000000001</v>
      </c>
      <c r="F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1887.06</v>
      </c>
      <c r="G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1876.98</v>
      </c>
      <c r="H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1889.21</v>
      </c>
      <c r="I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1904.3000000000002</v>
      </c>
      <c r="J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1907.72</v>
      </c>
      <c r="K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1908.55</v>
      </c>
      <c r="L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1910.38</v>
      </c>
      <c r="M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1909.12</v>
      </c>
      <c r="N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1900.85</v>
      </c>
      <c r="O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1901</v>
      </c>
      <c r="P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1901.0300000000002</v>
      </c>
      <c r="Q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1900.97</v>
      </c>
      <c r="R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1882.73</v>
      </c>
      <c r="S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1890.0300000000002</v>
      </c>
      <c r="T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1921.18</v>
      </c>
      <c r="U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1931.1100000000001</v>
      </c>
      <c r="V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1966.06</v>
      </c>
      <c r="W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2057.12</v>
      </c>
      <c r="X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2113.87</v>
      </c>
      <c r="Y53" s="114">
        <f>VLOOKUP($A53+ROUND((COLUMN()-2)/24,5),АТС!$A$41:$F$784,6)+VLOOKUP($A53+ROUND((COLUMN()-2)/24,5),'Расчет сбытовых надбавок'!$B$43:'Расчет сбытовых надбавок'!$G$787,4)+'Иные услуги '!$C$5+'РСТ РСО-А'!$K$7</f>
        <v>1996.5</v>
      </c>
      <c r="Z53" s="145"/>
    </row>
    <row r="54" spans="1:27" x14ac:dyDescent="0.2">
      <c r="A54" s="86">
        <f t="shared" si="1"/>
        <v>41915</v>
      </c>
      <c r="B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1896.22</v>
      </c>
      <c r="C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1883.9499999999998</v>
      </c>
      <c r="D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1897.99</v>
      </c>
      <c r="E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1909.52</v>
      </c>
      <c r="F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1905.75</v>
      </c>
      <c r="G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1898.1599999999999</v>
      </c>
      <c r="H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1895.69</v>
      </c>
      <c r="I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1907.8899999999999</v>
      </c>
      <c r="J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1920.1</v>
      </c>
      <c r="K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1907.92</v>
      </c>
      <c r="L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1908.42</v>
      </c>
      <c r="M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1906.38</v>
      </c>
      <c r="N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1899.75</v>
      </c>
      <c r="O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1899.9099999999999</v>
      </c>
      <c r="P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1899.96</v>
      </c>
      <c r="Q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1900.0300000000002</v>
      </c>
      <c r="R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1882.6</v>
      </c>
      <c r="S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1889.67</v>
      </c>
      <c r="T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1921.56</v>
      </c>
      <c r="U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1904.96</v>
      </c>
      <c r="V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1979.37</v>
      </c>
      <c r="W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2041.43</v>
      </c>
      <c r="X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2098.4300000000003</v>
      </c>
      <c r="Y54" s="114">
        <f>VLOOKUP($A54+ROUND((COLUMN()-2)/24,5),АТС!$A$41:$F$784,6)+VLOOKUP($A54+ROUND((COLUMN()-2)/24,5),'Расчет сбытовых надбавок'!$B$43:'Расчет сбытовых надбавок'!$G$787,4)+'Иные услуги '!$C$5+'РСТ РСО-А'!$K$7</f>
        <v>1972.0500000000002</v>
      </c>
      <c r="Z54" s="145"/>
    </row>
    <row r="55" spans="1:27" x14ac:dyDescent="0.2">
      <c r="A55" s="86">
        <f t="shared" si="1"/>
        <v>41916</v>
      </c>
      <c r="B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1928.62</v>
      </c>
      <c r="C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1884.5700000000002</v>
      </c>
      <c r="D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1880.5100000000002</v>
      </c>
      <c r="E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1876.71</v>
      </c>
      <c r="F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1884.77</v>
      </c>
      <c r="G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1883.98</v>
      </c>
      <c r="H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1883.29</v>
      </c>
      <c r="I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1883.54</v>
      </c>
      <c r="J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1915.5900000000001</v>
      </c>
      <c r="K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1903.7600000000002</v>
      </c>
      <c r="L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1907.54</v>
      </c>
      <c r="M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1906.35</v>
      </c>
      <c r="N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1899.6399999999999</v>
      </c>
      <c r="O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1886.27</v>
      </c>
      <c r="P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1884.08</v>
      </c>
      <c r="Q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1891.88</v>
      </c>
      <c r="R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1896</v>
      </c>
      <c r="S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1881.9099999999999</v>
      </c>
      <c r="T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1891.47</v>
      </c>
      <c r="U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2007.0100000000002</v>
      </c>
      <c r="V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2048.88</v>
      </c>
      <c r="W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1998.79</v>
      </c>
      <c r="X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1903.95</v>
      </c>
      <c r="Y55" s="114">
        <f>VLOOKUP($A55+ROUND((COLUMN()-2)/24,5),АТС!$A$41:$F$784,6)+VLOOKUP($A55+ROUND((COLUMN()-2)/24,5),'Расчет сбытовых надбавок'!$B$43:'Расчет сбытовых надбавок'!$G$787,4)+'Иные услуги '!$C$5+'РСТ РСО-А'!$K$7</f>
        <v>2068.7800000000002</v>
      </c>
      <c r="Z55" s="145"/>
    </row>
    <row r="56" spans="1:27" x14ac:dyDescent="0.2">
      <c r="A56" s="86">
        <f t="shared" si="1"/>
        <v>41917</v>
      </c>
      <c r="B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1924.47</v>
      </c>
      <c r="C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1884.44</v>
      </c>
      <c r="D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1880.5100000000002</v>
      </c>
      <c r="E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1876.73</v>
      </c>
      <c r="F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1885</v>
      </c>
      <c r="G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1882.8200000000002</v>
      </c>
      <c r="H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1883.04</v>
      </c>
      <c r="I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1882.48</v>
      </c>
      <c r="J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1914.29</v>
      </c>
      <c r="K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1898</v>
      </c>
      <c r="L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1900.91</v>
      </c>
      <c r="M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1901.72</v>
      </c>
      <c r="N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1896.49</v>
      </c>
      <c r="O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1883.03</v>
      </c>
      <c r="P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1884.5</v>
      </c>
      <c r="Q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1893.21</v>
      </c>
      <c r="R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1897.5</v>
      </c>
      <c r="S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1882.63</v>
      </c>
      <c r="T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1890.38</v>
      </c>
      <c r="U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2005.81</v>
      </c>
      <c r="V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2047.1399999999999</v>
      </c>
      <c r="W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2006.66</v>
      </c>
      <c r="X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1906.17</v>
      </c>
      <c r="Y56" s="114">
        <f>VLOOKUP($A56+ROUND((COLUMN()-2)/24,5),АТС!$A$41:$F$784,6)+VLOOKUP($A56+ROUND((COLUMN()-2)/24,5),'Расчет сбытовых надбавок'!$B$43:'Расчет сбытовых надбавок'!$G$787,4)+'Иные услуги '!$C$5+'РСТ РСО-А'!$K$7</f>
        <v>2045.8000000000002</v>
      </c>
      <c r="Z56" s="145"/>
    </row>
    <row r="57" spans="1:27" x14ac:dyDescent="0.2">
      <c r="A57" s="86">
        <f t="shared" si="1"/>
        <v>41918</v>
      </c>
      <c r="B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1889.6799999999998</v>
      </c>
      <c r="C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1883.6399999999999</v>
      </c>
      <c r="D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1905.93</v>
      </c>
      <c r="E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1913.63</v>
      </c>
      <c r="F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1917.67</v>
      </c>
      <c r="G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1911.85</v>
      </c>
      <c r="H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1888.9099999999999</v>
      </c>
      <c r="I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1893.56</v>
      </c>
      <c r="J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1905.2600000000002</v>
      </c>
      <c r="K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1906.3899999999999</v>
      </c>
      <c r="L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1907.52</v>
      </c>
      <c r="M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1898.9099999999999</v>
      </c>
      <c r="N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1961.4900000000002</v>
      </c>
      <c r="O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1934.43</v>
      </c>
      <c r="P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1899.68</v>
      </c>
      <c r="Q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1899.21</v>
      </c>
      <c r="R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1899.44</v>
      </c>
      <c r="S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1899.68</v>
      </c>
      <c r="T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1898.37</v>
      </c>
      <c r="U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2044.88</v>
      </c>
      <c r="V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2075.79</v>
      </c>
      <c r="W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2112.5699999999997</v>
      </c>
      <c r="X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2138.39</v>
      </c>
      <c r="Y57" s="114">
        <f>VLOOKUP($A57+ROUND((COLUMN()-2)/24,5),АТС!$A$41:$F$784,6)+VLOOKUP($A57+ROUND((COLUMN()-2)/24,5),'Расчет сбытовых надбавок'!$B$43:'Расчет сбытовых надбавок'!$G$787,4)+'Иные услуги '!$C$5+'РСТ РСО-А'!$K$7</f>
        <v>2002.31</v>
      </c>
      <c r="Z57" s="145"/>
    </row>
    <row r="58" spans="1:27" x14ac:dyDescent="0.2">
      <c r="A58" s="86">
        <f t="shared" si="1"/>
        <v>41919</v>
      </c>
      <c r="B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1887.4</v>
      </c>
      <c r="C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1883.66</v>
      </c>
      <c r="D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1906.06</v>
      </c>
      <c r="E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1913.85</v>
      </c>
      <c r="F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1917.85</v>
      </c>
      <c r="G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1911.5500000000002</v>
      </c>
      <c r="H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1887.53</v>
      </c>
      <c r="I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1894.7</v>
      </c>
      <c r="J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1901.96</v>
      </c>
      <c r="K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1902.54</v>
      </c>
      <c r="L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1902.97</v>
      </c>
      <c r="M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1896.02</v>
      </c>
      <c r="N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1955.0700000000002</v>
      </c>
      <c r="O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1929.79</v>
      </c>
      <c r="P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1896.6399999999999</v>
      </c>
      <c r="Q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1896.17</v>
      </c>
      <c r="R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1895.98</v>
      </c>
      <c r="S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1892.99</v>
      </c>
      <c r="T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1893.5700000000002</v>
      </c>
      <c r="U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2020.0300000000002</v>
      </c>
      <c r="V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2036.9</v>
      </c>
      <c r="W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2080.5700000000002</v>
      </c>
      <c r="X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2127.12</v>
      </c>
      <c r="Y58" s="114">
        <f>VLOOKUP($A58+ROUND((COLUMN()-2)/24,5),АТС!$A$41:$F$784,6)+VLOOKUP($A58+ROUND((COLUMN()-2)/24,5),'Расчет сбытовых надбавок'!$B$43:'Расчет сбытовых надбавок'!$G$787,4)+'Иные услуги '!$C$5+'РСТ РСО-А'!$K$7</f>
        <v>2000.81</v>
      </c>
      <c r="Z58" s="145"/>
    </row>
    <row r="59" spans="1:27" x14ac:dyDescent="0.2">
      <c r="A59" s="86">
        <f t="shared" si="1"/>
        <v>41920</v>
      </c>
      <c r="B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1888.1</v>
      </c>
      <c r="C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1883.8200000000002</v>
      </c>
      <c r="D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1898.52</v>
      </c>
      <c r="E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1906.1100000000001</v>
      </c>
      <c r="F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1906.17</v>
      </c>
      <c r="G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1907.38</v>
      </c>
      <c r="H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1887.31</v>
      </c>
      <c r="I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1888.98</v>
      </c>
      <c r="J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1901.85</v>
      </c>
      <c r="K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1902.63</v>
      </c>
      <c r="L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1903.12</v>
      </c>
      <c r="M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1903.06</v>
      </c>
      <c r="N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1979.85</v>
      </c>
      <c r="O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1980.29</v>
      </c>
      <c r="P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1992.35</v>
      </c>
      <c r="Q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1991.46</v>
      </c>
      <c r="R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2005.56</v>
      </c>
      <c r="S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2010.62</v>
      </c>
      <c r="T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1994.21</v>
      </c>
      <c r="U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2083.1</v>
      </c>
      <c r="V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2071.31</v>
      </c>
      <c r="W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2114.9899999999998</v>
      </c>
      <c r="X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2156.61</v>
      </c>
      <c r="Y59" s="114">
        <f>VLOOKUP($A59+ROUND((COLUMN()-2)/24,5),АТС!$A$41:$F$784,6)+VLOOKUP($A59+ROUND((COLUMN()-2)/24,5),'Расчет сбытовых надбавок'!$B$43:'Расчет сбытовых надбавок'!$G$787,4)+'Иные услуги '!$C$5+'РСТ РСО-А'!$K$7</f>
        <v>2022.67</v>
      </c>
      <c r="Z59" s="145"/>
    </row>
    <row r="60" spans="1:27" x14ac:dyDescent="0.2">
      <c r="A60" s="86">
        <f t="shared" si="1"/>
        <v>41921</v>
      </c>
      <c r="B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1887.94</v>
      </c>
      <c r="C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1882.4299999999998</v>
      </c>
      <c r="D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1879.47</v>
      </c>
      <c r="E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1879.27</v>
      </c>
      <c r="F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1876.63</v>
      </c>
      <c r="G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1882.0900000000001</v>
      </c>
      <c r="H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1888.27</v>
      </c>
      <c r="I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1888.5500000000002</v>
      </c>
      <c r="J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1902.45</v>
      </c>
      <c r="K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1937.72</v>
      </c>
      <c r="L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2003.19</v>
      </c>
      <c r="M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1991.37</v>
      </c>
      <c r="N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2050.06</v>
      </c>
      <c r="O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2044.18</v>
      </c>
      <c r="P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2061.46</v>
      </c>
      <c r="Q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2056.84</v>
      </c>
      <c r="R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2054.9499999999998</v>
      </c>
      <c r="S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2028.67</v>
      </c>
      <c r="T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1985.6399999999999</v>
      </c>
      <c r="U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2090</v>
      </c>
      <c r="V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2096.63</v>
      </c>
      <c r="W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2141.25</v>
      </c>
      <c r="X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2187.6799999999998</v>
      </c>
      <c r="Y60" s="114">
        <f>VLOOKUP($A60+ROUND((COLUMN()-2)/24,5),АТС!$A$41:$F$784,6)+VLOOKUP($A60+ROUND((COLUMN()-2)/24,5),'Расчет сбытовых надбавок'!$B$43:'Расчет сбытовых надбавок'!$G$787,4)+'Иные услуги '!$C$5+'РСТ РСО-А'!$K$7</f>
        <v>2050.11</v>
      </c>
      <c r="Z60" s="145"/>
    </row>
    <row r="61" spans="1:27" x14ac:dyDescent="0.2">
      <c r="A61" s="86">
        <f t="shared" si="1"/>
        <v>41922</v>
      </c>
      <c r="B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1894.67</v>
      </c>
      <c r="C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1883.65</v>
      </c>
      <c r="D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1880.19</v>
      </c>
      <c r="E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1880.72</v>
      </c>
      <c r="F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1876.67</v>
      </c>
      <c r="G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1883.94</v>
      </c>
      <c r="H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1890.15</v>
      </c>
      <c r="I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1889.8400000000001</v>
      </c>
      <c r="J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1903.27</v>
      </c>
      <c r="K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1903.0300000000002</v>
      </c>
      <c r="L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1903.52</v>
      </c>
      <c r="M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1904.33</v>
      </c>
      <c r="N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2015.3600000000001</v>
      </c>
      <c r="O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2015.1</v>
      </c>
      <c r="P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2015.49</v>
      </c>
      <c r="Q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2015.44</v>
      </c>
      <c r="R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2019.8600000000001</v>
      </c>
      <c r="S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2032.3</v>
      </c>
      <c r="T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1993.72</v>
      </c>
      <c r="U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2091.5500000000002</v>
      </c>
      <c r="V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2079.04</v>
      </c>
      <c r="W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2167.54</v>
      </c>
      <c r="X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2206.56</v>
      </c>
      <c r="Y61" s="114">
        <f>VLOOKUP($A61+ROUND((COLUMN()-2)/24,5),АТС!$A$41:$F$784,6)+VLOOKUP($A61+ROUND((COLUMN()-2)/24,5),'Расчет сбытовых надбавок'!$B$43:'Расчет сбытовых надбавок'!$G$787,4)+'Иные услуги '!$C$5+'РСТ РСО-А'!$K$7</f>
        <v>2085.33</v>
      </c>
      <c r="Z61" s="145"/>
    </row>
    <row r="62" spans="1:27" x14ac:dyDescent="0.2">
      <c r="A62" s="86">
        <f t="shared" si="1"/>
        <v>41923</v>
      </c>
      <c r="B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1938.99</v>
      </c>
      <c r="C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1881.9900000000002</v>
      </c>
      <c r="D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1881.58</v>
      </c>
      <c r="E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1880.95</v>
      </c>
      <c r="F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1880.74</v>
      </c>
      <c r="G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1881.47</v>
      </c>
      <c r="H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1880.81</v>
      </c>
      <c r="I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1880.5900000000001</v>
      </c>
      <c r="J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1890.83</v>
      </c>
      <c r="K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1894.58</v>
      </c>
      <c r="L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1895.17</v>
      </c>
      <c r="M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1896.19</v>
      </c>
      <c r="N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1896.27</v>
      </c>
      <c r="O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1896.48</v>
      </c>
      <c r="P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1896.79</v>
      </c>
      <c r="Q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1896.26</v>
      </c>
      <c r="R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1895.67</v>
      </c>
      <c r="S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1893.04</v>
      </c>
      <c r="T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2022.9</v>
      </c>
      <c r="U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2183.86</v>
      </c>
      <c r="V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2157.1</v>
      </c>
      <c r="W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2130.88</v>
      </c>
      <c r="X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2029.52</v>
      </c>
      <c r="Y62" s="114">
        <f>VLOOKUP($A62+ROUND((COLUMN()-2)/24,5),АТС!$A$41:$F$784,6)+VLOOKUP($A62+ROUND((COLUMN()-2)/24,5),'Расчет сбытовых надбавок'!$B$43:'Расчет сбытовых надбавок'!$G$787,4)+'Иные услуги '!$C$5+'РСТ РСО-А'!$K$7</f>
        <v>2088.34</v>
      </c>
      <c r="Z62" s="145"/>
    </row>
    <row r="63" spans="1:27" x14ac:dyDescent="0.2">
      <c r="A63" s="86">
        <f t="shared" si="1"/>
        <v>41924</v>
      </c>
      <c r="B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1987.97</v>
      </c>
      <c r="C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1884.71</v>
      </c>
      <c r="D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1884.5700000000002</v>
      </c>
      <c r="E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1884.6</v>
      </c>
      <c r="F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1884.71</v>
      </c>
      <c r="G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1882.49</v>
      </c>
      <c r="H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1882.55</v>
      </c>
      <c r="I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1883.37</v>
      </c>
      <c r="J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1891.33</v>
      </c>
      <c r="K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1894.3400000000001</v>
      </c>
      <c r="L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1896.78</v>
      </c>
      <c r="M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1897.49</v>
      </c>
      <c r="N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1897.72</v>
      </c>
      <c r="O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1896.98</v>
      </c>
      <c r="P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1897.53</v>
      </c>
      <c r="Q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1897.33</v>
      </c>
      <c r="R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1898.0300000000002</v>
      </c>
      <c r="S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1898.42</v>
      </c>
      <c r="T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1999.87</v>
      </c>
      <c r="U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2165.96</v>
      </c>
      <c r="V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2151.6999999999998</v>
      </c>
      <c r="W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2116.85</v>
      </c>
      <c r="X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2013.98</v>
      </c>
      <c r="Y63" s="114">
        <f>VLOOKUP($A63+ROUND((COLUMN()-2)/24,5),АТС!$A$41:$F$784,6)+VLOOKUP($A63+ROUND((COLUMN()-2)/24,5),'Расчет сбытовых надбавок'!$B$43:'Расчет сбытовых надбавок'!$G$787,4)+'Иные услуги '!$C$5+'РСТ РСО-А'!$K$7</f>
        <v>2089.48</v>
      </c>
      <c r="Z63" s="145"/>
    </row>
    <row r="64" spans="1:27" x14ac:dyDescent="0.2">
      <c r="A64" s="86">
        <f t="shared" si="1"/>
        <v>41925</v>
      </c>
      <c r="B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1897.1399999999999</v>
      </c>
      <c r="C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1890.77</v>
      </c>
      <c r="D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1884.6599999999999</v>
      </c>
      <c r="E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1881.1799999999998</v>
      </c>
      <c r="F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1878.15</v>
      </c>
      <c r="G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1884.35</v>
      </c>
      <c r="H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1890.72</v>
      </c>
      <c r="I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1892.29</v>
      </c>
      <c r="J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1906.5700000000002</v>
      </c>
      <c r="K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1906.4099999999999</v>
      </c>
      <c r="L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1906.76</v>
      </c>
      <c r="M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1907.44</v>
      </c>
      <c r="N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1991.8899999999999</v>
      </c>
      <c r="O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1998.21</v>
      </c>
      <c r="P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2003.94</v>
      </c>
      <c r="Q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2012.47</v>
      </c>
      <c r="R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2014.2800000000002</v>
      </c>
      <c r="S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2026.0700000000002</v>
      </c>
      <c r="T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2010.4</v>
      </c>
      <c r="U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2111.12</v>
      </c>
      <c r="V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2124.81</v>
      </c>
      <c r="W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2147.27</v>
      </c>
      <c r="X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2190.0300000000002</v>
      </c>
      <c r="Y64" s="114">
        <f>VLOOKUP($A64+ROUND((COLUMN()-2)/24,5),АТС!$A$41:$F$784,6)+VLOOKUP($A64+ROUND((COLUMN()-2)/24,5),'Расчет сбытовых надбавок'!$B$43:'Расчет сбытовых надбавок'!$G$787,4)+'Иные услуги '!$C$5+'РСТ РСО-А'!$K$7</f>
        <v>2062.79</v>
      </c>
      <c r="Z64" s="145"/>
    </row>
    <row r="65" spans="1:26" x14ac:dyDescent="0.2">
      <c r="A65" s="86">
        <f t="shared" si="1"/>
        <v>41926</v>
      </c>
      <c r="B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1887.52</v>
      </c>
      <c r="C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1882.8899999999999</v>
      </c>
      <c r="D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1879.96</v>
      </c>
      <c r="E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1879.83</v>
      </c>
      <c r="F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1876.96</v>
      </c>
      <c r="G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1884.18</v>
      </c>
      <c r="H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1889.71</v>
      </c>
      <c r="I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1890.87</v>
      </c>
      <c r="J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1907.29</v>
      </c>
      <c r="K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1906.52</v>
      </c>
      <c r="L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1906.63</v>
      </c>
      <c r="M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1892.62</v>
      </c>
      <c r="N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1906.62</v>
      </c>
      <c r="O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1906.73</v>
      </c>
      <c r="P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1906.5100000000002</v>
      </c>
      <c r="Q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1904.7</v>
      </c>
      <c r="R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1904.66</v>
      </c>
      <c r="S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1903.5</v>
      </c>
      <c r="T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1918.96</v>
      </c>
      <c r="U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2090.4300000000003</v>
      </c>
      <c r="V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2113.9299999999998</v>
      </c>
      <c r="W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2155.9700000000003</v>
      </c>
      <c r="X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2194.1</v>
      </c>
      <c r="Y65" s="114">
        <f>VLOOKUP($A65+ROUND((COLUMN()-2)/24,5),АТС!$A$41:$F$784,6)+VLOOKUP($A65+ROUND((COLUMN()-2)/24,5),'Расчет сбытовых надбавок'!$B$43:'Расчет сбытовых надбавок'!$G$787,4)+'Иные услуги '!$C$5+'РСТ РСО-А'!$K$7</f>
        <v>2071.7399999999998</v>
      </c>
      <c r="Z65" s="145"/>
    </row>
    <row r="66" spans="1:26" x14ac:dyDescent="0.2">
      <c r="A66" s="86">
        <f t="shared" si="1"/>
        <v>41927</v>
      </c>
      <c r="B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1897.2</v>
      </c>
      <c r="C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1884.7400000000002</v>
      </c>
      <c r="D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1897.7800000000002</v>
      </c>
      <c r="E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1897.8400000000001</v>
      </c>
      <c r="F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1897.7600000000002</v>
      </c>
      <c r="G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1897.79</v>
      </c>
      <c r="H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1882.13</v>
      </c>
      <c r="I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1879.38</v>
      </c>
      <c r="J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1885.72</v>
      </c>
      <c r="K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1908.2</v>
      </c>
      <c r="L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1908.6999999999998</v>
      </c>
      <c r="M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1890.33</v>
      </c>
      <c r="N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1909.02</v>
      </c>
      <c r="O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1912.25</v>
      </c>
      <c r="P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1909.3400000000001</v>
      </c>
      <c r="Q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1909.48</v>
      </c>
      <c r="R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1909.33</v>
      </c>
      <c r="S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1907.3600000000001</v>
      </c>
      <c r="T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1909.12</v>
      </c>
      <c r="U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2021.4</v>
      </c>
      <c r="V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2035.13</v>
      </c>
      <c r="W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2102.83</v>
      </c>
      <c r="X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2162.04</v>
      </c>
      <c r="Y66" s="114">
        <f>VLOOKUP($A66+ROUND((COLUMN()-2)/24,5),АТС!$A$41:$F$784,6)+VLOOKUP($A66+ROUND((COLUMN()-2)/24,5),'Расчет сбытовых надбавок'!$B$43:'Расчет сбытовых надбавок'!$G$787,4)+'Иные услуги '!$C$5+'РСТ РСО-А'!$K$7</f>
        <v>2032.38</v>
      </c>
      <c r="Z66" s="145"/>
    </row>
    <row r="67" spans="1:26" x14ac:dyDescent="0.2">
      <c r="A67" s="86">
        <f t="shared" si="1"/>
        <v>41928</v>
      </c>
      <c r="B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1903.17</v>
      </c>
      <c r="C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1890.68</v>
      </c>
      <c r="D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1897.72</v>
      </c>
      <c r="E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1901.65</v>
      </c>
      <c r="F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1905.5700000000002</v>
      </c>
      <c r="G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1906.1599999999999</v>
      </c>
      <c r="H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1877.0900000000001</v>
      </c>
      <c r="I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1893.08</v>
      </c>
      <c r="J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1887.77</v>
      </c>
      <c r="K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1892.97</v>
      </c>
      <c r="L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1893.67</v>
      </c>
      <c r="M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1882.83</v>
      </c>
      <c r="N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1910.08</v>
      </c>
      <c r="O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1897.24</v>
      </c>
      <c r="P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1881.98</v>
      </c>
      <c r="Q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1877.99</v>
      </c>
      <c r="R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1881.51</v>
      </c>
      <c r="S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1895.23</v>
      </c>
      <c r="T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1905.02</v>
      </c>
      <c r="U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2046.3400000000001</v>
      </c>
      <c r="V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2032.85</v>
      </c>
      <c r="W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2084.6</v>
      </c>
      <c r="X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2138.8200000000002</v>
      </c>
      <c r="Y67" s="114">
        <f>VLOOKUP($A67+ROUND((COLUMN()-2)/24,5),АТС!$A$41:$F$784,6)+VLOOKUP($A67+ROUND((COLUMN()-2)/24,5),'Расчет сбытовых надбавок'!$B$43:'Расчет сбытовых надбавок'!$G$787,4)+'Иные услуги '!$C$5+'РСТ РСО-А'!$K$7</f>
        <v>2045.24</v>
      </c>
      <c r="Z67" s="145"/>
    </row>
    <row r="68" spans="1:26" x14ac:dyDescent="0.2">
      <c r="A68" s="86">
        <f t="shared" si="1"/>
        <v>41929</v>
      </c>
      <c r="B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1891.52</v>
      </c>
      <c r="C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1890.8200000000002</v>
      </c>
      <c r="D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1890.65</v>
      </c>
      <c r="E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1890.81</v>
      </c>
      <c r="F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1890.72</v>
      </c>
      <c r="G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1891.39</v>
      </c>
      <c r="H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1877.46</v>
      </c>
      <c r="I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1896.9099999999999</v>
      </c>
      <c r="J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1903.6399999999999</v>
      </c>
      <c r="K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1883.96</v>
      </c>
      <c r="L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1884.83</v>
      </c>
      <c r="M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1879.35</v>
      </c>
      <c r="N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1905.89</v>
      </c>
      <c r="O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1906.1</v>
      </c>
      <c r="P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1907.15</v>
      </c>
      <c r="Q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1906.13</v>
      </c>
      <c r="R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1905.98</v>
      </c>
      <c r="S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1903.97</v>
      </c>
      <c r="T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1905.0100000000002</v>
      </c>
      <c r="U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2005.29</v>
      </c>
      <c r="V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2021.25</v>
      </c>
      <c r="W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2065.4899999999998</v>
      </c>
      <c r="X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2142.89</v>
      </c>
      <c r="Y68" s="114">
        <f>VLOOKUP($A68+ROUND((COLUMN()-2)/24,5),АТС!$A$41:$F$784,6)+VLOOKUP($A68+ROUND((COLUMN()-2)/24,5),'Расчет сбытовых надбавок'!$B$43:'Расчет сбытовых надбавок'!$G$787,4)+'Иные услуги '!$C$5+'РСТ РСО-А'!$K$7</f>
        <v>2008.48</v>
      </c>
      <c r="Z68" s="145"/>
    </row>
    <row r="69" spans="1:26" x14ac:dyDescent="0.2">
      <c r="A69" s="86">
        <f t="shared" si="1"/>
        <v>41930</v>
      </c>
      <c r="B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1935.2</v>
      </c>
      <c r="C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1887.65</v>
      </c>
      <c r="D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1886.5900000000001</v>
      </c>
      <c r="E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1885.0300000000002</v>
      </c>
      <c r="F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1884.85</v>
      </c>
      <c r="G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1885.58</v>
      </c>
      <c r="H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1885.96</v>
      </c>
      <c r="I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1888.1100000000001</v>
      </c>
      <c r="J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1904.38</v>
      </c>
      <c r="K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1906.87</v>
      </c>
      <c r="L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1907.2199999999998</v>
      </c>
      <c r="M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1907.3400000000001</v>
      </c>
      <c r="N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1908.25</v>
      </c>
      <c r="O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1909.1100000000001</v>
      </c>
      <c r="P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1908.89</v>
      </c>
      <c r="Q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1909.04</v>
      </c>
      <c r="R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1908.31</v>
      </c>
      <c r="S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1906.64</v>
      </c>
      <c r="T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1900.53</v>
      </c>
      <c r="U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2060.0100000000002</v>
      </c>
      <c r="V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2057.5</v>
      </c>
      <c r="W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2027.9900000000002</v>
      </c>
      <c r="X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1915.3600000000001</v>
      </c>
      <c r="Y69" s="114">
        <f>VLOOKUP($A69+ROUND((COLUMN()-2)/24,5),АТС!$A$41:$F$784,6)+VLOOKUP($A69+ROUND((COLUMN()-2)/24,5),'Расчет сбытовых надбавок'!$B$43:'Расчет сбытовых надбавок'!$G$787,4)+'Иные услуги '!$C$5+'РСТ РСО-А'!$K$7</f>
        <v>2053.56</v>
      </c>
      <c r="Z69" s="145"/>
    </row>
    <row r="70" spans="1:26" x14ac:dyDescent="0.2">
      <c r="A70" s="86">
        <f t="shared" si="1"/>
        <v>41931</v>
      </c>
      <c r="B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1954.56</v>
      </c>
      <c r="C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1899.9699999999998</v>
      </c>
      <c r="D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1893.76</v>
      </c>
      <c r="E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1887.95</v>
      </c>
      <c r="F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1898.1399999999999</v>
      </c>
      <c r="G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1898.1599999999999</v>
      </c>
      <c r="H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1897.1399999999999</v>
      </c>
      <c r="I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1899.21</v>
      </c>
      <c r="J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1907.03</v>
      </c>
      <c r="K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1912.75</v>
      </c>
      <c r="L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1912.46</v>
      </c>
      <c r="M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1913.3000000000002</v>
      </c>
      <c r="N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1913.3400000000001</v>
      </c>
      <c r="O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1906.64</v>
      </c>
      <c r="P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1906.27</v>
      </c>
      <c r="Q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1906.1</v>
      </c>
      <c r="R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1905.6999999999998</v>
      </c>
      <c r="S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1904.74</v>
      </c>
      <c r="T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1899.67</v>
      </c>
      <c r="U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2254.92</v>
      </c>
      <c r="V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2236.52</v>
      </c>
      <c r="W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2232.96</v>
      </c>
      <c r="X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2125.81</v>
      </c>
      <c r="Y70" s="114">
        <f>VLOOKUP($A70+ROUND((COLUMN()-2)/24,5),АТС!$A$41:$F$784,6)+VLOOKUP($A70+ROUND((COLUMN()-2)/24,5),'Расчет сбытовых надбавок'!$B$43:'Расчет сбытовых надбавок'!$G$787,4)+'Иные услуги '!$C$5+'РСТ РСО-А'!$K$7</f>
        <v>2167.2600000000002</v>
      </c>
      <c r="Z70" s="145"/>
    </row>
    <row r="71" spans="1:26" x14ac:dyDescent="0.2">
      <c r="A71" s="86">
        <f t="shared" si="1"/>
        <v>41932</v>
      </c>
      <c r="B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1897.6799999999998</v>
      </c>
      <c r="C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1884.73</v>
      </c>
      <c r="D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1885.46</v>
      </c>
      <c r="E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1881.53</v>
      </c>
      <c r="F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1881.9</v>
      </c>
      <c r="G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1884.71</v>
      </c>
      <c r="H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1904.5300000000002</v>
      </c>
      <c r="I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1894.01</v>
      </c>
      <c r="J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1907.45</v>
      </c>
      <c r="K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1907.05</v>
      </c>
      <c r="L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1907.04</v>
      </c>
      <c r="M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1908.24</v>
      </c>
      <c r="N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1936.07</v>
      </c>
      <c r="O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1936.48</v>
      </c>
      <c r="P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1935.22</v>
      </c>
      <c r="Q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1933.58</v>
      </c>
      <c r="R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1944.18</v>
      </c>
      <c r="S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1965.89</v>
      </c>
      <c r="T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1989.99</v>
      </c>
      <c r="U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2094.0700000000002</v>
      </c>
      <c r="V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2103.42</v>
      </c>
      <c r="W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2149</v>
      </c>
      <c r="X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2218.41</v>
      </c>
      <c r="Y71" s="114">
        <f>VLOOKUP($A71+ROUND((COLUMN()-2)/24,5),АТС!$A$41:$F$784,6)+VLOOKUP($A71+ROUND((COLUMN()-2)/24,5),'Расчет сбытовых надбавок'!$B$43:'Расчет сбытовых надбавок'!$G$787,4)+'Иные услуги '!$C$5+'РСТ РСО-А'!$K$7</f>
        <v>2089.1</v>
      </c>
      <c r="Z71" s="145"/>
    </row>
    <row r="72" spans="1:26" x14ac:dyDescent="0.2">
      <c r="A72" s="86">
        <f t="shared" si="1"/>
        <v>41933</v>
      </c>
      <c r="B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1896.4</v>
      </c>
      <c r="C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1883.54</v>
      </c>
      <c r="D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1890.94</v>
      </c>
      <c r="E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1891.06</v>
      </c>
      <c r="F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1891.0700000000002</v>
      </c>
      <c r="G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1891.4</v>
      </c>
      <c r="H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1886.31</v>
      </c>
      <c r="I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1889.92</v>
      </c>
      <c r="J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1904.1599999999999</v>
      </c>
      <c r="K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1903.44</v>
      </c>
      <c r="L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1904.04</v>
      </c>
      <c r="M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1905.63</v>
      </c>
      <c r="N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1904.47</v>
      </c>
      <c r="O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1904.5700000000002</v>
      </c>
      <c r="P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1904.33</v>
      </c>
      <c r="Q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1904.42</v>
      </c>
      <c r="R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1904.01</v>
      </c>
      <c r="S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1902.65</v>
      </c>
      <c r="T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2000.75</v>
      </c>
      <c r="U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2044.3899999999999</v>
      </c>
      <c r="V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2052.61</v>
      </c>
      <c r="W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2096.9899999999998</v>
      </c>
      <c r="X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2149.7600000000002</v>
      </c>
      <c r="Y72" s="114">
        <f>VLOOKUP($A72+ROUND((COLUMN()-2)/24,5),АТС!$A$41:$F$784,6)+VLOOKUP($A72+ROUND((COLUMN()-2)/24,5),'Расчет сбытовых надбавок'!$B$43:'Расчет сбытовых надбавок'!$G$787,4)+'Иные услуги '!$C$5+'РСТ РСО-А'!$K$7</f>
        <v>2027.03</v>
      </c>
      <c r="Z72" s="145"/>
    </row>
    <row r="73" spans="1:26" x14ac:dyDescent="0.2">
      <c r="A73" s="86">
        <f t="shared" si="1"/>
        <v>41934</v>
      </c>
      <c r="B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1894.43</v>
      </c>
      <c r="C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1876.79</v>
      </c>
      <c r="D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1883.8899999999999</v>
      </c>
      <c r="E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1891.3400000000001</v>
      </c>
      <c r="F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1891.51</v>
      </c>
      <c r="G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1880.8600000000001</v>
      </c>
      <c r="H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1886.25</v>
      </c>
      <c r="I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1882.96</v>
      </c>
      <c r="J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1903.21</v>
      </c>
      <c r="K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1904.48</v>
      </c>
      <c r="L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1904.9900000000002</v>
      </c>
      <c r="M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1905.46</v>
      </c>
      <c r="N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1905.4099999999999</v>
      </c>
      <c r="O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1904.0700000000002</v>
      </c>
      <c r="P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1903.46</v>
      </c>
      <c r="Q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1903.4299999999998</v>
      </c>
      <c r="R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1903.62</v>
      </c>
      <c r="S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1902.45</v>
      </c>
      <c r="T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1896.67</v>
      </c>
      <c r="U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1974.74</v>
      </c>
      <c r="V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1986.2</v>
      </c>
      <c r="W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2069.69</v>
      </c>
      <c r="X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2139.6</v>
      </c>
      <c r="Y73" s="114">
        <f>VLOOKUP($A73+ROUND((COLUMN()-2)/24,5),АТС!$A$41:$F$784,6)+VLOOKUP($A73+ROUND((COLUMN()-2)/24,5),'Расчет сбытовых надбавок'!$B$43:'Расчет сбытовых надбавок'!$G$787,4)+'Иные услуги '!$C$5+'РСТ РСО-А'!$K$7</f>
        <v>2025.17</v>
      </c>
      <c r="Z73" s="145"/>
    </row>
    <row r="74" spans="1:26" x14ac:dyDescent="0.2">
      <c r="A74" s="86">
        <f t="shared" si="1"/>
        <v>41935</v>
      </c>
      <c r="B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1895.06</v>
      </c>
      <c r="C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1888.03</v>
      </c>
      <c r="D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1886.42</v>
      </c>
      <c r="E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1884.06</v>
      </c>
      <c r="F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1884.01</v>
      </c>
      <c r="G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1886.3600000000001</v>
      </c>
      <c r="H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1886.37</v>
      </c>
      <c r="I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1908.04</v>
      </c>
      <c r="J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1901.98</v>
      </c>
      <c r="K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1903.96</v>
      </c>
      <c r="L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1905.4099999999999</v>
      </c>
      <c r="M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1905.02</v>
      </c>
      <c r="N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1903.22</v>
      </c>
      <c r="O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1903.63</v>
      </c>
      <c r="P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1903.46</v>
      </c>
      <c r="Q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1903.62</v>
      </c>
      <c r="R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1903.5500000000002</v>
      </c>
      <c r="S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1901.87</v>
      </c>
      <c r="T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1975.78</v>
      </c>
      <c r="U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2080.5299999999997</v>
      </c>
      <c r="V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2094.7800000000002</v>
      </c>
      <c r="W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2135.5700000000002</v>
      </c>
      <c r="X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2200.1</v>
      </c>
      <c r="Y74" s="114">
        <f>VLOOKUP($A74+ROUND((COLUMN()-2)/24,5),АТС!$A$41:$F$784,6)+VLOOKUP($A74+ROUND((COLUMN()-2)/24,5),'Расчет сбытовых надбавок'!$B$43:'Расчет сбытовых надбавок'!$G$787,4)+'Иные услуги '!$C$5+'РСТ РСО-А'!$K$7</f>
        <v>2077.0100000000002</v>
      </c>
      <c r="Z74" s="145"/>
    </row>
    <row r="75" spans="1:26" x14ac:dyDescent="0.2">
      <c r="A75" s="86">
        <f t="shared" si="1"/>
        <v>41936</v>
      </c>
      <c r="B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1902.07</v>
      </c>
      <c r="C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1901.92</v>
      </c>
      <c r="D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1890.99</v>
      </c>
      <c r="E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1891.12</v>
      </c>
      <c r="F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1891.1399999999999</v>
      </c>
      <c r="G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1885.02</v>
      </c>
      <c r="H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1886.9499999999998</v>
      </c>
      <c r="I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1909.75</v>
      </c>
      <c r="J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1904.6100000000001</v>
      </c>
      <c r="K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1905.5700000000002</v>
      </c>
      <c r="L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1959.8400000000001</v>
      </c>
      <c r="M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1946.43</v>
      </c>
      <c r="N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1977.72</v>
      </c>
      <c r="O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1904.5900000000001</v>
      </c>
      <c r="P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1904.03</v>
      </c>
      <c r="Q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1904.41</v>
      </c>
      <c r="R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1903.85</v>
      </c>
      <c r="S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1902.3000000000002</v>
      </c>
      <c r="T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1979.4299999999998</v>
      </c>
      <c r="U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2117.34</v>
      </c>
      <c r="V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2110.54</v>
      </c>
      <c r="W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2152.38</v>
      </c>
      <c r="X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2217.54</v>
      </c>
      <c r="Y75" s="114">
        <f>VLOOKUP($A75+ROUND((COLUMN()-2)/24,5),АТС!$A$41:$F$784,6)+VLOOKUP($A75+ROUND((COLUMN()-2)/24,5),'Расчет сбытовых надбавок'!$B$43:'Расчет сбытовых надбавок'!$G$787,4)+'Иные услуги '!$C$5+'РСТ РСО-А'!$K$7</f>
        <v>2112.11</v>
      </c>
      <c r="Z75" s="145"/>
    </row>
    <row r="76" spans="1:26" x14ac:dyDescent="0.2">
      <c r="A76" s="86">
        <f t="shared" si="1"/>
        <v>41937</v>
      </c>
      <c r="B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1928.4</v>
      </c>
      <c r="C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1890.31</v>
      </c>
      <c r="D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1896.72</v>
      </c>
      <c r="E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1896.77</v>
      </c>
      <c r="F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1897.29</v>
      </c>
      <c r="G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1887.23</v>
      </c>
      <c r="H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1882.51</v>
      </c>
      <c r="I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1884.5900000000001</v>
      </c>
      <c r="J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1907.77</v>
      </c>
      <c r="K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1908.55</v>
      </c>
      <c r="L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1907.62</v>
      </c>
      <c r="M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1898.5500000000002</v>
      </c>
      <c r="N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1898.81</v>
      </c>
      <c r="O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1897.6799999999998</v>
      </c>
      <c r="P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1898.24</v>
      </c>
      <c r="Q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1897.5</v>
      </c>
      <c r="R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1896.08</v>
      </c>
      <c r="S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1896.81</v>
      </c>
      <c r="T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2122.17</v>
      </c>
      <c r="U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2173.62</v>
      </c>
      <c r="V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2154.67</v>
      </c>
      <c r="W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2125.6</v>
      </c>
      <c r="X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2058.66</v>
      </c>
      <c r="Y76" s="114">
        <f>VLOOKUP($A76+ROUND((COLUMN()-2)/24,5),АТС!$A$41:$F$784,6)+VLOOKUP($A76+ROUND((COLUMN()-2)/24,5),'Расчет сбытовых надбавок'!$B$43:'Расчет сбытовых надбавок'!$G$787,4)+'Иные услуги '!$C$5+'РСТ РСО-А'!$K$7</f>
        <v>2172.39</v>
      </c>
      <c r="Z76" s="145"/>
    </row>
    <row r="77" spans="1:26" x14ac:dyDescent="0.2">
      <c r="A77" s="86">
        <f t="shared" si="1"/>
        <v>41938</v>
      </c>
      <c r="B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1954.9</v>
      </c>
      <c r="C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1895.65</v>
      </c>
      <c r="D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1890.02</v>
      </c>
      <c r="E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1898.3200000000002</v>
      </c>
      <c r="F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1907.21</v>
      </c>
      <c r="G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1907.8899999999999</v>
      </c>
      <c r="H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1899.46</v>
      </c>
      <c r="I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1883.58</v>
      </c>
      <c r="J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1988.06</v>
      </c>
      <c r="K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1923.23</v>
      </c>
      <c r="L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1893.0300000000002</v>
      </c>
      <c r="M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1885.64</v>
      </c>
      <c r="N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1877.5</v>
      </c>
      <c r="O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1877.3899999999999</v>
      </c>
      <c r="P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1881.49</v>
      </c>
      <c r="Q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1885.06</v>
      </c>
      <c r="R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1890.23</v>
      </c>
      <c r="S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2001.44</v>
      </c>
      <c r="T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2135.29</v>
      </c>
      <c r="U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2188.1400000000003</v>
      </c>
      <c r="V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2174.12</v>
      </c>
      <c r="W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2130.7400000000002</v>
      </c>
      <c r="X77" s="114">
        <f>VLOOKUP($A77+ROUND((COLUMN()-2)/24,5),АТС!$A$41:$F$784,6)+VLOOKUP($A77+ROUND((COLUMN()-2)/24,5),'Расчет сбытовых надбавок'!$B$43:'Расчет сбытовых надбавок'!$G$787,4)+'Иные услуги '!$C$5+'РСТ РСО-А'!$K$7</f>
        <v>2054.69</v>
      </c>
      <c r="Y77" s="114">
        <v>2164.4499999999998</v>
      </c>
      <c r="Z77" s="133">
        <v>3000.46</v>
      </c>
    </row>
    <row r="78" spans="1:26" x14ac:dyDescent="0.2">
      <c r="A78" s="86">
        <f t="shared" si="1"/>
        <v>41939</v>
      </c>
      <c r="B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1936.88</v>
      </c>
      <c r="C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1894.15</v>
      </c>
      <c r="D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1880.63</v>
      </c>
      <c r="E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1891.51</v>
      </c>
      <c r="F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1891.77</v>
      </c>
      <c r="G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1882.0100000000002</v>
      </c>
      <c r="H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1929.37</v>
      </c>
      <c r="I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1877.42</v>
      </c>
      <c r="J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1878.78</v>
      </c>
      <c r="K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1947.2</v>
      </c>
      <c r="L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1980.75</v>
      </c>
      <c r="M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1965.48</v>
      </c>
      <c r="N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2048.9700000000003</v>
      </c>
      <c r="O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2029.81</v>
      </c>
      <c r="P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2011.74</v>
      </c>
      <c r="Q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2003.06</v>
      </c>
      <c r="R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1996.5500000000002</v>
      </c>
      <c r="S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2001.01</v>
      </c>
      <c r="T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2053.4499999999998</v>
      </c>
      <c r="U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2132.81</v>
      </c>
      <c r="V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2111.34</v>
      </c>
      <c r="W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2137.62</v>
      </c>
      <c r="X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2176.6800000000003</v>
      </c>
      <c r="Y78" s="114">
        <f>VLOOKUP($A78+ROUND((COLUMN()-2)/24,5),АТС!$A$41:$F$784,6)+VLOOKUP($A78+ROUND((COLUMN()-2)/24,5),'Расчет сбытовых надбавок'!$B$43:'Расчет сбытовых надбавок'!$G$787,4)+'Иные услуги '!$C$5+'РСТ РСО-А'!$K$7</f>
        <v>2090.14</v>
      </c>
      <c r="Z78" s="145"/>
    </row>
    <row r="79" spans="1:26" x14ac:dyDescent="0.2">
      <c r="A79" s="86">
        <f t="shared" si="1"/>
        <v>41940</v>
      </c>
      <c r="B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1940.83</v>
      </c>
      <c r="C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1893.63</v>
      </c>
      <c r="D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1881.41</v>
      </c>
      <c r="E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1892.6999999999998</v>
      </c>
      <c r="F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1892.93</v>
      </c>
      <c r="G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1885.69</v>
      </c>
      <c r="H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1904.54</v>
      </c>
      <c r="I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1881.44</v>
      </c>
      <c r="J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1882.5900000000001</v>
      </c>
      <c r="K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1938.7</v>
      </c>
      <c r="L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1972.9</v>
      </c>
      <c r="M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1960.5900000000001</v>
      </c>
      <c r="N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2045.4900000000002</v>
      </c>
      <c r="O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2032.3600000000001</v>
      </c>
      <c r="P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2012</v>
      </c>
      <c r="Q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2000.1</v>
      </c>
      <c r="R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1996.92</v>
      </c>
      <c r="S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2020.7400000000002</v>
      </c>
      <c r="T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2060.25</v>
      </c>
      <c r="U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2136.92</v>
      </c>
      <c r="V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2111.19</v>
      </c>
      <c r="W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2143.2800000000002</v>
      </c>
      <c r="X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2209.19</v>
      </c>
      <c r="Y79" s="114">
        <f>VLOOKUP($A79+ROUND((COLUMN()-2)/24,5),АТС!$A$41:$F$784,6)+VLOOKUP($A79+ROUND((COLUMN()-2)/24,5),'Расчет сбытовых надбавок'!$B$43:'Расчет сбытовых надбавок'!$G$787,4)+'Иные услуги '!$C$5+'РСТ РСО-А'!$K$7</f>
        <v>2094.67</v>
      </c>
      <c r="Z79" s="145"/>
    </row>
    <row r="80" spans="1:26" x14ac:dyDescent="0.2">
      <c r="A80" s="86">
        <f t="shared" si="1"/>
        <v>41941</v>
      </c>
      <c r="B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1971.26</v>
      </c>
      <c r="C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1901.0700000000002</v>
      </c>
      <c r="D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1900.94</v>
      </c>
      <c r="E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1898.9099999999999</v>
      </c>
      <c r="F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1888.0900000000001</v>
      </c>
      <c r="G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1889.8600000000001</v>
      </c>
      <c r="H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1929.0300000000002</v>
      </c>
      <c r="I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1894.9900000000002</v>
      </c>
      <c r="J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1900.98</v>
      </c>
      <c r="K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1943.15</v>
      </c>
      <c r="L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2000.1</v>
      </c>
      <c r="M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2001.9099999999999</v>
      </c>
      <c r="N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2091.06</v>
      </c>
      <c r="O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2049.37</v>
      </c>
      <c r="P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2047.83</v>
      </c>
      <c r="Q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2036.17</v>
      </c>
      <c r="R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2095.87</v>
      </c>
      <c r="S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2182.6</v>
      </c>
      <c r="T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2182.89</v>
      </c>
      <c r="U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2166.16</v>
      </c>
      <c r="V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2147.9299999999998</v>
      </c>
      <c r="W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2160.79</v>
      </c>
      <c r="X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2219.4300000000003</v>
      </c>
      <c r="Y80" s="114">
        <f>VLOOKUP($A80+ROUND((COLUMN()-2)/24,5),АТС!$A$41:$F$784,6)+VLOOKUP($A80+ROUND((COLUMN()-2)/24,5),'Расчет сбытовых надбавок'!$B$43:'Расчет сбытовых надбавок'!$G$787,4)+'Иные услуги '!$C$5+'РСТ РСО-А'!$K$7</f>
        <v>2113.4299999999998</v>
      </c>
      <c r="Z80" s="145"/>
    </row>
    <row r="81" spans="1:27" x14ac:dyDescent="0.2">
      <c r="A81" s="86">
        <f t="shared" si="1"/>
        <v>41942</v>
      </c>
      <c r="B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2014.3400000000001</v>
      </c>
      <c r="C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1970.3400000000001</v>
      </c>
      <c r="D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1968.54</v>
      </c>
      <c r="E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1941.3200000000002</v>
      </c>
      <c r="F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1941.69</v>
      </c>
      <c r="G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1916.17</v>
      </c>
      <c r="H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2030.65</v>
      </c>
      <c r="I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2031.29</v>
      </c>
      <c r="J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1938.92</v>
      </c>
      <c r="K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2121.2600000000002</v>
      </c>
      <c r="L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2120.4299999999998</v>
      </c>
      <c r="M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2120.06</v>
      </c>
      <c r="N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2226.9299999999998</v>
      </c>
      <c r="O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2185.4300000000003</v>
      </c>
      <c r="P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2142.37</v>
      </c>
      <c r="Q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2140.75</v>
      </c>
      <c r="R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2180.61</v>
      </c>
      <c r="S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2232.4700000000003</v>
      </c>
      <c r="T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2255.35</v>
      </c>
      <c r="U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2273.41</v>
      </c>
      <c r="V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2235.61</v>
      </c>
      <c r="W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2229.08</v>
      </c>
      <c r="X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2267.5100000000002</v>
      </c>
      <c r="Y81" s="114">
        <f>VLOOKUP($A81+ROUND((COLUMN()-2)/24,5),АТС!$A$41:$F$784,6)+VLOOKUP($A81+ROUND((COLUMN()-2)/24,5),'Расчет сбытовых надбавок'!$B$43:'Расчет сбытовых надбавок'!$G$787,4)+'Иные услуги '!$C$5+'РСТ РСО-А'!$K$7</f>
        <v>2163.39</v>
      </c>
      <c r="Z81" s="145"/>
    </row>
    <row r="82" spans="1:27" x14ac:dyDescent="0.2">
      <c r="A82" s="86">
        <f t="shared" si="1"/>
        <v>41943</v>
      </c>
      <c r="B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1975.8400000000001</v>
      </c>
      <c r="C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1920.82</v>
      </c>
      <c r="D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1900.33</v>
      </c>
      <c r="E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1894.06</v>
      </c>
      <c r="F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1897.0700000000002</v>
      </c>
      <c r="G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1911.19</v>
      </c>
      <c r="H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1950.23</v>
      </c>
      <c r="I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1942.46</v>
      </c>
      <c r="J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1935.5500000000002</v>
      </c>
      <c r="K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2045.3400000000001</v>
      </c>
      <c r="L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2087.11</v>
      </c>
      <c r="M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2095.89</v>
      </c>
      <c r="N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2148.38</v>
      </c>
      <c r="O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2143.31</v>
      </c>
      <c r="P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2150.98</v>
      </c>
      <c r="Q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2162.12</v>
      </c>
      <c r="R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2164.6999999999998</v>
      </c>
      <c r="S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2244.16</v>
      </c>
      <c r="T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2246.44</v>
      </c>
      <c r="U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2243.0500000000002</v>
      </c>
      <c r="V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2195.36</v>
      </c>
      <c r="W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2209.67</v>
      </c>
      <c r="X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2253.41</v>
      </c>
      <c r="Y82" s="114">
        <f>VLOOKUP($A82+ROUND((COLUMN()-2)/24,5),АТС!$A$41:$F$784,6)+VLOOKUP($A82+ROUND((COLUMN()-2)/24,5),'Расчет сбытовых надбавок'!$B$43:'Расчет сбытовых надбавок'!$G$787,4)+'Иные услуги '!$C$5+'РСТ РСО-А'!$K$7</f>
        <v>2230.1799999999998</v>
      </c>
      <c r="Z82" s="145"/>
    </row>
    <row r="83" spans="1:27" x14ac:dyDescent="0.2">
      <c r="A83" s="92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7" x14ac:dyDescent="0.25">
      <c r="A84" s="94" t="s">
        <v>158</v>
      </c>
    </row>
    <row r="85" spans="1:27" ht="12.75" customHeight="1" x14ac:dyDescent="0.2">
      <c r="A85" s="184" t="s">
        <v>49</v>
      </c>
      <c r="B85" s="172" t="s">
        <v>128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spans="1:27" ht="12.75" customHeight="1" x14ac:dyDescent="0.2">
      <c r="A86" s="185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spans="1:27" ht="12.75" customHeight="1" x14ac:dyDescent="0.2">
      <c r="A87" s="185"/>
      <c r="B87" s="212" t="s">
        <v>129</v>
      </c>
      <c r="C87" s="198" t="s">
        <v>130</v>
      </c>
      <c r="D87" s="198" t="s">
        <v>131</v>
      </c>
      <c r="E87" s="198" t="s">
        <v>132</v>
      </c>
      <c r="F87" s="198" t="s">
        <v>133</v>
      </c>
      <c r="G87" s="198" t="s">
        <v>134</v>
      </c>
      <c r="H87" s="198" t="s">
        <v>135</v>
      </c>
      <c r="I87" s="198" t="s">
        <v>136</v>
      </c>
      <c r="J87" s="198" t="s">
        <v>137</v>
      </c>
      <c r="K87" s="198" t="s">
        <v>138</v>
      </c>
      <c r="L87" s="198" t="s">
        <v>139</v>
      </c>
      <c r="M87" s="198" t="s">
        <v>140</v>
      </c>
      <c r="N87" s="211" t="s">
        <v>141</v>
      </c>
      <c r="O87" s="198" t="s">
        <v>142</v>
      </c>
      <c r="P87" s="198" t="s">
        <v>143</v>
      </c>
      <c r="Q87" s="198" t="s">
        <v>144</v>
      </c>
      <c r="R87" s="198" t="s">
        <v>145</v>
      </c>
      <c r="S87" s="198" t="s">
        <v>146</v>
      </c>
      <c r="T87" s="198" t="s">
        <v>147</v>
      </c>
      <c r="U87" s="198" t="s">
        <v>148</v>
      </c>
      <c r="V87" s="198" t="s">
        <v>149</v>
      </c>
      <c r="W87" s="198" t="s">
        <v>150</v>
      </c>
      <c r="X87" s="198" t="s">
        <v>151</v>
      </c>
      <c r="Y87" s="198" t="s">
        <v>152</v>
      </c>
      <c r="Z87" s="198" t="s">
        <v>152</v>
      </c>
    </row>
    <row r="88" spans="1:27" ht="11.25" customHeight="1" x14ac:dyDescent="0.2">
      <c r="A88" s="186"/>
      <c r="B88" s="188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90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spans="1:27" ht="18.75" customHeight="1" x14ac:dyDescent="0.2">
      <c r="A89" s="86">
        <f>A52</f>
        <v>41913</v>
      </c>
      <c r="B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1860.0900000000001</v>
      </c>
      <c r="C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1854.24</v>
      </c>
      <c r="D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1876.06</v>
      </c>
      <c r="E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1887.62</v>
      </c>
      <c r="F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1891.6100000000001</v>
      </c>
      <c r="G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1872.7</v>
      </c>
      <c r="H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1848.9099999999999</v>
      </c>
      <c r="I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1867.4</v>
      </c>
      <c r="J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1870.7800000000002</v>
      </c>
      <c r="K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1868.75</v>
      </c>
      <c r="L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1868.5700000000002</v>
      </c>
      <c r="M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1868.58</v>
      </c>
      <c r="N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1861.22</v>
      </c>
      <c r="O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1862.58</v>
      </c>
      <c r="P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1863.03</v>
      </c>
      <c r="Q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1861.67</v>
      </c>
      <c r="R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1861.2</v>
      </c>
      <c r="S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1858</v>
      </c>
      <c r="T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1860.48</v>
      </c>
      <c r="U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1896.62</v>
      </c>
      <c r="V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1911.22</v>
      </c>
      <c r="W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1967.8200000000002</v>
      </c>
      <c r="X89" s="114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2020.8600000000001</v>
      </c>
      <c r="Y89" s="146">
        <f>VLOOKUP($A89+ROUND((COLUMN()-2)/24,5),АТС!$A$41:$F$784,6)+VLOOKUP($A89+ROUND((COLUMN()-2)/24,5),'Расчет сбытовых надбавок'!$B$43:'Расчет сбытовых надбавок'!$G$787,5)+'Иные услуги '!$C$5+'РСТ РСО-А'!$K$7</f>
        <v>1917.3200000000002</v>
      </c>
      <c r="Z89" s="145"/>
      <c r="AA89" s="87"/>
    </row>
    <row r="90" spans="1:27" x14ac:dyDescent="0.2">
      <c r="A90" s="86">
        <f t="shared" ref="A90:A119" si="2">A53</f>
        <v>41914</v>
      </c>
      <c r="B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1859.35</v>
      </c>
      <c r="C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1848.06</v>
      </c>
      <c r="D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1854.4299999999998</v>
      </c>
      <c r="E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1861.4299999999998</v>
      </c>
      <c r="F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1850.99</v>
      </c>
      <c r="G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1841.46</v>
      </c>
      <c r="H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1853.02</v>
      </c>
      <c r="I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1867.28</v>
      </c>
      <c r="J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1870.5100000000002</v>
      </c>
      <c r="K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1871.3</v>
      </c>
      <c r="L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1873.02</v>
      </c>
      <c r="M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1871.83</v>
      </c>
      <c r="N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1864.02</v>
      </c>
      <c r="O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1864.1599999999999</v>
      </c>
      <c r="P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1864.19</v>
      </c>
      <c r="Q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1864.1399999999999</v>
      </c>
      <c r="R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1846.9</v>
      </c>
      <c r="S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1853.8000000000002</v>
      </c>
      <c r="T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1883.23</v>
      </c>
      <c r="U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1892.6100000000001</v>
      </c>
      <c r="V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1925.63</v>
      </c>
      <c r="W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2011.6799999999998</v>
      </c>
      <c r="X90" s="114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2065.3000000000002</v>
      </c>
      <c r="Y90" s="146">
        <f>VLOOKUP($A90+ROUND((COLUMN()-2)/24,5),АТС!$A$41:$F$784,6)+VLOOKUP($A90+ROUND((COLUMN()-2)/24,5),'Расчет сбытовых надбавок'!$B$43:'Расчет сбытовых надбавок'!$G$787,5)+'Иные услуги '!$C$5+'РСТ РСО-А'!$K$7</f>
        <v>1954.4</v>
      </c>
      <c r="Z90" s="145"/>
    </row>
    <row r="91" spans="1:27" x14ac:dyDescent="0.2">
      <c r="A91" s="86">
        <f t="shared" si="2"/>
        <v>41915</v>
      </c>
      <c r="B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1859.65</v>
      </c>
      <c r="C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1848.05</v>
      </c>
      <c r="D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1861.31</v>
      </c>
      <c r="E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1872.21</v>
      </c>
      <c r="F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1868.65</v>
      </c>
      <c r="G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1861.4699999999998</v>
      </c>
      <c r="H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1859.1399999999999</v>
      </c>
      <c r="I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1870.67</v>
      </c>
      <c r="J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1882.21</v>
      </c>
      <c r="K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1870.7</v>
      </c>
      <c r="L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1871.17</v>
      </c>
      <c r="M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1869.24</v>
      </c>
      <c r="N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1862.98</v>
      </c>
      <c r="O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1863.13</v>
      </c>
      <c r="P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1863.1799999999998</v>
      </c>
      <c r="Q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1863.24</v>
      </c>
      <c r="R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1846.77</v>
      </c>
      <c r="S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1853.46</v>
      </c>
      <c r="T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1883.5900000000001</v>
      </c>
      <c r="U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1867.91</v>
      </c>
      <c r="V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1938.21</v>
      </c>
      <c r="W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1996.85</v>
      </c>
      <c r="X91" s="114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2050.71</v>
      </c>
      <c r="Y91" s="146">
        <f>VLOOKUP($A91+ROUND((COLUMN()-2)/24,5),АТС!$A$41:$F$784,6)+VLOOKUP($A91+ROUND((COLUMN()-2)/24,5),'Расчет сбытовых надбавок'!$B$43:'Расчет сбытовых надбавок'!$G$787,5)+'Иные услуги '!$C$5+'РСТ РСО-А'!$K$7</f>
        <v>1931.3000000000002</v>
      </c>
      <c r="Z91" s="145"/>
    </row>
    <row r="92" spans="1:27" x14ac:dyDescent="0.2">
      <c r="A92" s="86">
        <f t="shared" si="2"/>
        <v>41916</v>
      </c>
      <c r="B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1890.26</v>
      </c>
      <c r="C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1848.64</v>
      </c>
      <c r="D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1844.8000000000002</v>
      </c>
      <c r="E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1841.21</v>
      </c>
      <c r="F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1848.83</v>
      </c>
      <c r="G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1848.08</v>
      </c>
      <c r="H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1847.42</v>
      </c>
      <c r="I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1847.66</v>
      </c>
      <c r="J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1877.95</v>
      </c>
      <c r="K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1866.77</v>
      </c>
      <c r="L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1870.3400000000001</v>
      </c>
      <c r="M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1869.22</v>
      </c>
      <c r="N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1862.88</v>
      </c>
      <c r="O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1850.25</v>
      </c>
      <c r="P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1848.1799999999998</v>
      </c>
      <c r="Q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1855.5500000000002</v>
      </c>
      <c r="R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1859.44</v>
      </c>
      <c r="S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1846.12</v>
      </c>
      <c r="T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1855.1599999999999</v>
      </c>
      <c r="U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1964.33</v>
      </c>
      <c r="V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2003.8899999999999</v>
      </c>
      <c r="W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1956.57</v>
      </c>
      <c r="X92" s="114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1866.95</v>
      </c>
      <c r="Y92" s="146">
        <f>VLOOKUP($A92+ROUND((COLUMN()-2)/24,5),АТС!$A$41:$F$784,6)+VLOOKUP($A92+ROUND((COLUMN()-2)/24,5),'Расчет сбытовых надбавок'!$B$43:'Расчет сбытовых надбавок'!$G$787,5)+'Иные услуги '!$C$5+'РСТ РСО-А'!$K$7</f>
        <v>2022.69</v>
      </c>
      <c r="Z92" s="145"/>
    </row>
    <row r="93" spans="1:27" x14ac:dyDescent="0.2">
      <c r="A93" s="86">
        <f t="shared" si="2"/>
        <v>41917</v>
      </c>
      <c r="B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1886.3400000000001</v>
      </c>
      <c r="C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1848.5100000000002</v>
      </c>
      <c r="D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1844.8000000000002</v>
      </c>
      <c r="E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1841.23</v>
      </c>
      <c r="F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1849.05</v>
      </c>
      <c r="G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1846.98</v>
      </c>
      <c r="H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1847.1999999999998</v>
      </c>
      <c r="I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1846.66</v>
      </c>
      <c r="J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1876.72</v>
      </c>
      <c r="K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1861.33</v>
      </c>
      <c r="L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1864.08</v>
      </c>
      <c r="M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1864.8400000000001</v>
      </c>
      <c r="N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1859.9</v>
      </c>
      <c r="O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1847.19</v>
      </c>
      <c r="P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1848.5700000000002</v>
      </c>
      <c r="Q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1856.8000000000002</v>
      </c>
      <c r="R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1860.8600000000001</v>
      </c>
      <c r="S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1846.81</v>
      </c>
      <c r="T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1854.13</v>
      </c>
      <c r="U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1963.19</v>
      </c>
      <c r="V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2002.24</v>
      </c>
      <c r="W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1964</v>
      </c>
      <c r="X93" s="114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1869.0500000000002</v>
      </c>
      <c r="Y93" s="146">
        <f>VLOOKUP($A93+ROUND((COLUMN()-2)/24,5),АТС!$A$41:$F$784,6)+VLOOKUP($A93+ROUND((COLUMN()-2)/24,5),'Расчет сбытовых надбавок'!$B$43:'Расчет сбытовых надбавок'!$G$787,5)+'Иные услуги '!$C$5+'РСТ РСО-А'!$K$7</f>
        <v>2000.98</v>
      </c>
      <c r="Z93" s="145"/>
    </row>
    <row r="94" spans="1:27" x14ac:dyDescent="0.2">
      <c r="A94" s="86">
        <f t="shared" si="2"/>
        <v>41918</v>
      </c>
      <c r="B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1853.4699999999998</v>
      </c>
      <c r="C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1847.76</v>
      </c>
      <c r="D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1868.8200000000002</v>
      </c>
      <c r="E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1876.1</v>
      </c>
      <c r="F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1879.91</v>
      </c>
      <c r="G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1874.42</v>
      </c>
      <c r="H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1852.74</v>
      </c>
      <c r="I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1857.13</v>
      </c>
      <c r="J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1868.19</v>
      </c>
      <c r="K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1869.25</v>
      </c>
      <c r="L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1870.33</v>
      </c>
      <c r="M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1862.1799999999998</v>
      </c>
      <c r="N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1921.3200000000002</v>
      </c>
      <c r="O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1895.75</v>
      </c>
      <c r="P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1862.91</v>
      </c>
      <c r="Q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1862.4699999999998</v>
      </c>
      <c r="R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1862.69</v>
      </c>
      <c r="S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1862.91</v>
      </c>
      <c r="T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1861.68</v>
      </c>
      <c r="U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2000.1100000000001</v>
      </c>
      <c r="V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2029.3200000000002</v>
      </c>
      <c r="W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2064.0699999999997</v>
      </c>
      <c r="X94" s="114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2088.4700000000003</v>
      </c>
      <c r="Y94" s="146">
        <f>VLOOKUP($A94+ROUND((COLUMN()-2)/24,5),АТС!$A$41:$F$784,6)+VLOOKUP($A94+ROUND((COLUMN()-2)/24,5),'Расчет сбытовых надбавок'!$B$43:'Расчет сбытовых надбавок'!$G$787,5)+'Иные услуги '!$C$5+'РСТ РСО-А'!$K$7</f>
        <v>1959.8899999999999</v>
      </c>
      <c r="Z94" s="145"/>
    </row>
    <row r="95" spans="1:27" x14ac:dyDescent="0.2">
      <c r="A95" s="86">
        <f t="shared" si="2"/>
        <v>41919</v>
      </c>
      <c r="B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1851.31</v>
      </c>
      <c r="C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1847.7800000000002</v>
      </c>
      <c r="D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1868.94</v>
      </c>
      <c r="E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1876.3</v>
      </c>
      <c r="F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1880.08</v>
      </c>
      <c r="G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1874.13</v>
      </c>
      <c r="H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1851.4299999999998</v>
      </c>
      <c r="I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1858.21</v>
      </c>
      <c r="J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1865.0700000000002</v>
      </c>
      <c r="K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1865.6200000000001</v>
      </c>
      <c r="L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1866.02</v>
      </c>
      <c r="M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1859.4499999999998</v>
      </c>
      <c r="N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1915.25</v>
      </c>
      <c r="O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1891.37</v>
      </c>
      <c r="P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1860.05</v>
      </c>
      <c r="Q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1859.6</v>
      </c>
      <c r="R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1859.42</v>
      </c>
      <c r="S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1856.6</v>
      </c>
      <c r="T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1857.15</v>
      </c>
      <c r="U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1976.6399999999999</v>
      </c>
      <c r="V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1992.5700000000002</v>
      </c>
      <c r="W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2033.8400000000001</v>
      </c>
      <c r="X95" s="114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2077.8200000000002</v>
      </c>
      <c r="Y95" s="146">
        <f>VLOOKUP($A95+ROUND((COLUMN()-2)/24,5),АТС!$A$41:$F$784,6)+VLOOKUP($A95+ROUND((COLUMN()-2)/24,5),'Расчет сбытовых надбавок'!$B$43:'Расчет сбытовых надбавок'!$G$787,5)+'Иные услуги '!$C$5+'РСТ РСО-А'!$K$7</f>
        <v>1958.47</v>
      </c>
      <c r="Z95" s="145"/>
    </row>
    <row r="96" spans="1:27" x14ac:dyDescent="0.2">
      <c r="A96" s="86">
        <f t="shared" si="2"/>
        <v>41920</v>
      </c>
      <c r="B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1851.97</v>
      </c>
      <c r="C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1847.93</v>
      </c>
      <c r="D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1861.8200000000002</v>
      </c>
      <c r="E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1868.99</v>
      </c>
      <c r="F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1869.0500000000002</v>
      </c>
      <c r="G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1870.19</v>
      </c>
      <c r="H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1851.23</v>
      </c>
      <c r="I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1852.8000000000002</v>
      </c>
      <c r="J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1864.97</v>
      </c>
      <c r="K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1865.7</v>
      </c>
      <c r="L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1866.17</v>
      </c>
      <c r="M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1866.1100000000001</v>
      </c>
      <c r="N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1938.67</v>
      </c>
      <c r="O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1939.08</v>
      </c>
      <c r="P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1950.48</v>
      </c>
      <c r="Q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1949.63</v>
      </c>
      <c r="R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1962.96</v>
      </c>
      <c r="S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1967.74</v>
      </c>
      <c r="T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1952.24</v>
      </c>
      <c r="U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2036.23</v>
      </c>
      <c r="V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2025.0900000000001</v>
      </c>
      <c r="W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2066.36</v>
      </c>
      <c r="X96" s="114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2105.69</v>
      </c>
      <c r="Y96" s="146">
        <f>VLOOKUP($A96+ROUND((COLUMN()-2)/24,5),АТС!$A$41:$F$784,6)+VLOOKUP($A96+ROUND((COLUMN()-2)/24,5),'Расчет сбытовых надбавок'!$B$43:'Расчет сбытовых надбавок'!$G$787,5)+'Иные услуги '!$C$5+'РСТ РСО-А'!$K$7</f>
        <v>1979.13</v>
      </c>
      <c r="Z96" s="145"/>
    </row>
    <row r="97" spans="1:26" x14ac:dyDescent="0.2">
      <c r="A97" s="86">
        <f t="shared" si="2"/>
        <v>41921</v>
      </c>
      <c r="B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1851.8200000000002</v>
      </c>
      <c r="C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1846.6100000000001</v>
      </c>
      <c r="D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1843.8200000000002</v>
      </c>
      <c r="E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1843.63</v>
      </c>
      <c r="F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1841.13</v>
      </c>
      <c r="G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1846.29</v>
      </c>
      <c r="H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1852.13</v>
      </c>
      <c r="I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1852.3899999999999</v>
      </c>
      <c r="J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1865.5300000000002</v>
      </c>
      <c r="K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1898.8600000000001</v>
      </c>
      <c r="L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1960.72</v>
      </c>
      <c r="M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1949.55</v>
      </c>
      <c r="N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2005.0100000000002</v>
      </c>
      <c r="O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1999.45</v>
      </c>
      <c r="P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2015.78</v>
      </c>
      <c r="Q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2011.42</v>
      </c>
      <c r="R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2009.62</v>
      </c>
      <c r="S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1984.79</v>
      </c>
      <c r="T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1944.1399999999999</v>
      </c>
      <c r="U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2042.75</v>
      </c>
      <c r="V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2049.0100000000002</v>
      </c>
      <c r="W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2091.17</v>
      </c>
      <c r="X97" s="114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2135.04</v>
      </c>
      <c r="Y97" s="146">
        <f>VLOOKUP($A97+ROUND((COLUMN()-2)/24,5),АТС!$A$41:$F$784,6)+VLOOKUP($A97+ROUND((COLUMN()-2)/24,5),'Расчет сбытовых надбавок'!$B$43:'Расчет сбытовых надбавок'!$G$787,5)+'Иные услуги '!$C$5+'РСТ РСО-А'!$K$7</f>
        <v>2005.0500000000002</v>
      </c>
      <c r="Z97" s="145"/>
    </row>
    <row r="98" spans="1:26" x14ac:dyDescent="0.2">
      <c r="A98" s="86">
        <f t="shared" si="2"/>
        <v>41922</v>
      </c>
      <c r="B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1858.1799999999998</v>
      </c>
      <c r="C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1847.77</v>
      </c>
      <c r="D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1844.5</v>
      </c>
      <c r="E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1845</v>
      </c>
      <c r="F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1841.1799999999998</v>
      </c>
      <c r="G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1848.04</v>
      </c>
      <c r="H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1853.91</v>
      </c>
      <c r="I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1853.62</v>
      </c>
      <c r="J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1866.31</v>
      </c>
      <c r="K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1866.08</v>
      </c>
      <c r="L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1866.5500000000002</v>
      </c>
      <c r="M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1867.31</v>
      </c>
      <c r="N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1972.22</v>
      </c>
      <c r="O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1971.98</v>
      </c>
      <c r="P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1972.3400000000001</v>
      </c>
      <c r="Q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1972.3000000000002</v>
      </c>
      <c r="R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1976.48</v>
      </c>
      <c r="S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1988.23</v>
      </c>
      <c r="T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1951.77</v>
      </c>
      <c r="U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2044.21</v>
      </c>
      <c r="V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2032.39</v>
      </c>
      <c r="W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2116.0100000000002</v>
      </c>
      <c r="X98" s="114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2152.88</v>
      </c>
      <c r="Y98" s="146">
        <f>VLOOKUP($A98+ROUND((COLUMN()-2)/24,5),АТС!$A$41:$F$784,6)+VLOOKUP($A98+ROUND((COLUMN()-2)/24,5),'Расчет сбытовых надбавок'!$B$43:'Расчет сбытовых надбавок'!$G$787,5)+'Иные услуги '!$C$5+'РСТ РСО-А'!$K$7</f>
        <v>2038.33</v>
      </c>
      <c r="Z98" s="145"/>
    </row>
    <row r="99" spans="1:26" x14ac:dyDescent="0.2">
      <c r="A99" s="86">
        <f t="shared" si="2"/>
        <v>41923</v>
      </c>
      <c r="B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1900.06</v>
      </c>
      <c r="C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1846.2</v>
      </c>
      <c r="D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1845.81</v>
      </c>
      <c r="E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1845.22</v>
      </c>
      <c r="F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1845.01</v>
      </c>
      <c r="G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1845.71</v>
      </c>
      <c r="H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1845.08</v>
      </c>
      <c r="I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1844.88</v>
      </c>
      <c r="J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1854.5500000000002</v>
      </c>
      <c r="K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1858.0900000000001</v>
      </c>
      <c r="L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1858.65</v>
      </c>
      <c r="M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1859.6100000000001</v>
      </c>
      <c r="N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1859.69</v>
      </c>
      <c r="O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1859.8899999999999</v>
      </c>
      <c r="P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1860.1799999999998</v>
      </c>
      <c r="Q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1859.68</v>
      </c>
      <c r="R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1859.12</v>
      </c>
      <c r="S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1856.64</v>
      </c>
      <c r="T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1979.3400000000001</v>
      </c>
      <c r="U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2131.4299999999998</v>
      </c>
      <c r="V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2106.14</v>
      </c>
      <c r="W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2081.37</v>
      </c>
      <c r="X99" s="114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1985.6</v>
      </c>
      <c r="Y99" s="146">
        <f>VLOOKUP($A99+ROUND((COLUMN()-2)/24,5),АТС!$A$41:$F$784,6)+VLOOKUP($A99+ROUND((COLUMN()-2)/24,5),'Расчет сбытовых надбавок'!$B$43:'Расчет сбытовых надбавок'!$G$787,5)+'Иные услуги '!$C$5+'РСТ РСО-А'!$K$7</f>
        <v>2041.17</v>
      </c>
      <c r="Z99" s="145"/>
    </row>
    <row r="100" spans="1:26" x14ac:dyDescent="0.2">
      <c r="A100" s="86">
        <f t="shared" si="2"/>
        <v>41924</v>
      </c>
      <c r="B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1946.3400000000001</v>
      </c>
      <c r="C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1848.77</v>
      </c>
      <c r="D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1848.64</v>
      </c>
      <c r="E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1848.67</v>
      </c>
      <c r="F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1848.77</v>
      </c>
      <c r="G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1846.67</v>
      </c>
      <c r="H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1846.73</v>
      </c>
      <c r="I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1847.5</v>
      </c>
      <c r="J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1855.02</v>
      </c>
      <c r="K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1857.87</v>
      </c>
      <c r="L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1860.17</v>
      </c>
      <c r="M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1860.85</v>
      </c>
      <c r="N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1861.06</v>
      </c>
      <c r="O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1860.37</v>
      </c>
      <c r="P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1860.88</v>
      </c>
      <c r="Q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1860.7</v>
      </c>
      <c r="R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1861.3600000000001</v>
      </c>
      <c r="S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1861.73</v>
      </c>
      <c r="T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1957.58</v>
      </c>
      <c r="U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2114.52</v>
      </c>
      <c r="V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2101.0500000000002</v>
      </c>
      <c r="W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2068.12</v>
      </c>
      <c r="X100" s="114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1970.9099999999999</v>
      </c>
      <c r="Y100" s="146">
        <f>VLOOKUP($A100+ROUND((COLUMN()-2)/24,5),АТС!$A$41:$F$784,6)+VLOOKUP($A100+ROUND((COLUMN()-2)/24,5),'Расчет сбытовых надбавок'!$B$43:'Расчет сбытовых надбавок'!$G$787,5)+'Иные услуги '!$C$5+'РСТ РСО-А'!$K$7</f>
        <v>2042.2600000000002</v>
      </c>
      <c r="Z100" s="145"/>
    </row>
    <row r="101" spans="1:26" x14ac:dyDescent="0.2">
      <c r="A101" s="86">
        <f t="shared" si="2"/>
        <v>41925</v>
      </c>
      <c r="B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1860.52</v>
      </c>
      <c r="C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1854.5</v>
      </c>
      <c r="D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1848.73</v>
      </c>
      <c r="E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1845.44</v>
      </c>
      <c r="F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1842.5700000000002</v>
      </c>
      <c r="G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1848.4299999999998</v>
      </c>
      <c r="H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1854.4499999999998</v>
      </c>
      <c r="I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1855.93</v>
      </c>
      <c r="J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1869.42</v>
      </c>
      <c r="K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1869.28</v>
      </c>
      <c r="L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1869.6100000000001</v>
      </c>
      <c r="M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1870.25</v>
      </c>
      <c r="N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1950.04</v>
      </c>
      <c r="O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1956.02</v>
      </c>
      <c r="P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1961.43</v>
      </c>
      <c r="Q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1969.49</v>
      </c>
      <c r="R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1971.2</v>
      </c>
      <c r="S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1982.3400000000001</v>
      </c>
      <c r="T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1967.53</v>
      </c>
      <c r="U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2062.6999999999998</v>
      </c>
      <c r="V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2075.63</v>
      </c>
      <c r="W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2096.86</v>
      </c>
      <c r="X101" s="114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2137.2600000000002</v>
      </c>
      <c r="Y101" s="146">
        <f>VLOOKUP($A101+ROUND((COLUMN()-2)/24,5),АТС!$A$41:$F$784,6)+VLOOKUP($A101+ROUND((COLUMN()-2)/24,5),'Расчет сбытовых надбавок'!$B$43:'Расчет сбытовых надбавок'!$G$787,5)+'Иные услуги '!$C$5+'РСТ РСО-А'!$K$7</f>
        <v>2017.04</v>
      </c>
      <c r="Z101" s="145"/>
    </row>
    <row r="102" spans="1:26" x14ac:dyDescent="0.2">
      <c r="A102" s="86">
        <f t="shared" si="2"/>
        <v>41926</v>
      </c>
      <c r="B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1851.42</v>
      </c>
      <c r="C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1847.05</v>
      </c>
      <c r="D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1844.28</v>
      </c>
      <c r="E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1844.1599999999999</v>
      </c>
      <c r="F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1841.4499999999998</v>
      </c>
      <c r="G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1848.27</v>
      </c>
      <c r="H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1853.4900000000002</v>
      </c>
      <c r="I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1854.5900000000001</v>
      </c>
      <c r="J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1870.1100000000001</v>
      </c>
      <c r="K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1869.38</v>
      </c>
      <c r="L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1869.48</v>
      </c>
      <c r="M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1856.24</v>
      </c>
      <c r="N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1869.4699999999998</v>
      </c>
      <c r="O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1869.5700000000002</v>
      </c>
      <c r="P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1869.37</v>
      </c>
      <c r="Q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1867.65</v>
      </c>
      <c r="R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1867.6200000000001</v>
      </c>
      <c r="S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1866.52</v>
      </c>
      <c r="T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1881.13</v>
      </c>
      <c r="U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2043.15</v>
      </c>
      <c r="V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2065.35</v>
      </c>
      <c r="W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2105.08</v>
      </c>
      <c r="X102" s="114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2141.11</v>
      </c>
      <c r="Y102" s="146">
        <f>VLOOKUP($A102+ROUND((COLUMN()-2)/24,5),АТС!$A$41:$F$784,6)+VLOOKUP($A102+ROUND((COLUMN()-2)/24,5),'Расчет сбытовых надбавок'!$B$43:'Расчет сбытовых надбавок'!$G$787,5)+'Иные услуги '!$C$5+'РСТ РСО-А'!$K$7</f>
        <v>2025.49</v>
      </c>
      <c r="Z102" s="145"/>
    </row>
    <row r="103" spans="1:26" x14ac:dyDescent="0.2">
      <c r="A103" s="86">
        <f t="shared" si="2"/>
        <v>41927</v>
      </c>
      <c r="B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1860.5700000000002</v>
      </c>
      <c r="C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1848.8000000000002</v>
      </c>
      <c r="D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1861.12</v>
      </c>
      <c r="E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1861.1799999999998</v>
      </c>
      <c r="F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1861.1</v>
      </c>
      <c r="G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1861.13</v>
      </c>
      <c r="H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1846.33</v>
      </c>
      <c r="I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1843.74</v>
      </c>
      <c r="J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1849.72</v>
      </c>
      <c r="K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1870.97</v>
      </c>
      <c r="L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1871.4299999999998</v>
      </c>
      <c r="M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1854.08</v>
      </c>
      <c r="N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1871.74</v>
      </c>
      <c r="O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1874.79</v>
      </c>
      <c r="P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1872.04</v>
      </c>
      <c r="Q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1872.1799999999998</v>
      </c>
      <c r="R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1872.03</v>
      </c>
      <c r="S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1870.17</v>
      </c>
      <c r="T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1871.83</v>
      </c>
      <c r="U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1977.9299999999998</v>
      </c>
      <c r="V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1990.9</v>
      </c>
      <c r="W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2054.87</v>
      </c>
      <c r="X103" s="114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2110.8200000000002</v>
      </c>
      <c r="Y103" s="146">
        <f>VLOOKUP($A103+ROUND((COLUMN()-2)/24,5),АТС!$A$41:$F$784,6)+VLOOKUP($A103+ROUND((COLUMN()-2)/24,5),'Расчет сбытовых надбавок'!$B$43:'Расчет сбытовых надбавок'!$G$787,5)+'Иные услуги '!$C$5+'РСТ РСО-А'!$K$7</f>
        <v>1988.3000000000002</v>
      </c>
      <c r="Z103" s="145"/>
    </row>
    <row r="104" spans="1:26" x14ac:dyDescent="0.2">
      <c r="A104" s="86">
        <f t="shared" si="2"/>
        <v>41928</v>
      </c>
      <c r="B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1866.21</v>
      </c>
      <c r="C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1854.42</v>
      </c>
      <c r="D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1861.06</v>
      </c>
      <c r="E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1864.7800000000002</v>
      </c>
      <c r="F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1868.48</v>
      </c>
      <c r="G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1869.04</v>
      </c>
      <c r="H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1841.5700000000002</v>
      </c>
      <c r="I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1856.68</v>
      </c>
      <c r="J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1851.66</v>
      </c>
      <c r="K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1856.5700000000002</v>
      </c>
      <c r="L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1857.24</v>
      </c>
      <c r="M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1846.99</v>
      </c>
      <c r="N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1872.74</v>
      </c>
      <c r="O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1860.6100000000001</v>
      </c>
      <c r="P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1846.19</v>
      </c>
      <c r="Q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1842.42</v>
      </c>
      <c r="R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1845.75</v>
      </c>
      <c r="S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1858.71</v>
      </c>
      <c r="T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1867.96</v>
      </c>
      <c r="U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2001.49</v>
      </c>
      <c r="V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1988.74</v>
      </c>
      <c r="W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2037.6399999999999</v>
      </c>
      <c r="X104" s="114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2088.87</v>
      </c>
      <c r="Y104" s="146">
        <f>VLOOKUP($A104+ROUND((COLUMN()-2)/24,5),АТС!$A$41:$F$784,6)+VLOOKUP($A104+ROUND((COLUMN()-2)/24,5),'Расчет сбытовых надбавок'!$B$43:'Расчет сбытовых надбавок'!$G$787,5)+'Иные услуги '!$C$5+'РСТ РСО-А'!$K$7</f>
        <v>2000.45</v>
      </c>
      <c r="Z104" s="145"/>
    </row>
    <row r="105" spans="1:26" x14ac:dyDescent="0.2">
      <c r="A105" s="86">
        <f t="shared" si="2"/>
        <v>41929</v>
      </c>
      <c r="B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1855.2</v>
      </c>
      <c r="C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1854.54</v>
      </c>
      <c r="D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1854.38</v>
      </c>
      <c r="E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1854.5300000000002</v>
      </c>
      <c r="F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1854.4499999999998</v>
      </c>
      <c r="G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1855.08</v>
      </c>
      <c r="H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1841.92</v>
      </c>
      <c r="I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1860.3</v>
      </c>
      <c r="J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1866.66</v>
      </c>
      <c r="K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1848.06</v>
      </c>
      <c r="L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1848.8899999999999</v>
      </c>
      <c r="M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1843.7</v>
      </c>
      <c r="N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1868.7800000000002</v>
      </c>
      <c r="O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1868.98</v>
      </c>
      <c r="P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1869.97</v>
      </c>
      <c r="Q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1869.01</v>
      </c>
      <c r="R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1868.8600000000001</v>
      </c>
      <c r="S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1866.97</v>
      </c>
      <c r="T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1867.95</v>
      </c>
      <c r="U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1962.6999999999998</v>
      </c>
      <c r="V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1977.79</v>
      </c>
      <c r="W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2019.58</v>
      </c>
      <c r="X105" s="114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2092.7200000000003</v>
      </c>
      <c r="Y105" s="146">
        <f>VLOOKUP($A105+ROUND((COLUMN()-2)/24,5),АТС!$A$41:$F$784,6)+VLOOKUP($A105+ROUND((COLUMN()-2)/24,5),'Расчет сбытовых надбавок'!$B$43:'Расчет сбытовых надбавок'!$G$787,5)+'Иные услуги '!$C$5+'РСТ РСО-А'!$K$7</f>
        <v>1965.72</v>
      </c>
      <c r="Z105" s="145"/>
    </row>
    <row r="106" spans="1:26" x14ac:dyDescent="0.2">
      <c r="A106" s="86">
        <f t="shared" si="2"/>
        <v>41930</v>
      </c>
      <c r="B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1896.47</v>
      </c>
      <c r="C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1851.5500000000002</v>
      </c>
      <c r="D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1850.54</v>
      </c>
      <c r="E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1849.0700000000002</v>
      </c>
      <c r="F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1848.9</v>
      </c>
      <c r="G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1849.6</v>
      </c>
      <c r="H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1849.95</v>
      </c>
      <c r="I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1851.98</v>
      </c>
      <c r="J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1867.3600000000001</v>
      </c>
      <c r="K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1869.71</v>
      </c>
      <c r="L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1870.04</v>
      </c>
      <c r="M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1870.1599999999999</v>
      </c>
      <c r="N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1871.01</v>
      </c>
      <c r="O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1871.8200000000002</v>
      </c>
      <c r="P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1871.6200000000001</v>
      </c>
      <c r="Q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1871.75</v>
      </c>
      <c r="R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1871.0700000000002</v>
      </c>
      <c r="S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1869.4900000000002</v>
      </c>
      <c r="T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1863.71</v>
      </c>
      <c r="U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2014.41</v>
      </c>
      <c r="V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2012.0300000000002</v>
      </c>
      <c r="W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1984.15</v>
      </c>
      <c r="X106" s="114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1877.73</v>
      </c>
      <c r="Y106" s="146">
        <f>VLOOKUP($A106+ROUND((COLUMN()-2)/24,5),АТС!$A$41:$F$784,6)+VLOOKUP($A106+ROUND((COLUMN()-2)/24,5),'Расчет сбытовых надбавок'!$B$43:'Расчет сбытовых надбавок'!$G$787,5)+'Иные услуги '!$C$5+'РСТ РСО-А'!$K$7</f>
        <v>2008.31</v>
      </c>
      <c r="Z106" s="145"/>
    </row>
    <row r="107" spans="1:26" x14ac:dyDescent="0.2">
      <c r="A107" s="86">
        <f t="shared" si="2"/>
        <v>41931</v>
      </c>
      <c r="B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1914.77</v>
      </c>
      <c r="C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1863.19</v>
      </c>
      <c r="D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1857.32</v>
      </c>
      <c r="E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1851.83</v>
      </c>
      <c r="F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1861.46</v>
      </c>
      <c r="G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1861.4699999999998</v>
      </c>
      <c r="H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1860.52</v>
      </c>
      <c r="I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1862.4699999999998</v>
      </c>
      <c r="J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1869.8600000000001</v>
      </c>
      <c r="K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1875.26</v>
      </c>
      <c r="L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1874.99</v>
      </c>
      <c r="M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1875.79</v>
      </c>
      <c r="N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1875.8200000000002</v>
      </c>
      <c r="O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1869.4900000000002</v>
      </c>
      <c r="P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1869.1399999999999</v>
      </c>
      <c r="Q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1868.98</v>
      </c>
      <c r="R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1868.6</v>
      </c>
      <c r="S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1867.7</v>
      </c>
      <c r="T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1862.9</v>
      </c>
      <c r="U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2198.5699999999997</v>
      </c>
      <c r="V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2181.19</v>
      </c>
      <c r="W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2177.83</v>
      </c>
      <c r="X107" s="114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2076.58</v>
      </c>
      <c r="Y107" s="146">
        <f>VLOOKUP($A107+ROUND((COLUMN()-2)/24,5),АТС!$A$41:$F$784,6)+VLOOKUP($A107+ROUND((COLUMN()-2)/24,5),'Расчет сбытовых надбавок'!$B$43:'Расчет сбытовых надбавок'!$G$787,5)+'Иные услуги '!$C$5+'РСТ РСО-А'!$K$7</f>
        <v>2115.75</v>
      </c>
      <c r="Z107" s="145"/>
    </row>
    <row r="108" spans="1:26" x14ac:dyDescent="0.2">
      <c r="A108" s="86">
        <f t="shared" si="2"/>
        <v>41932</v>
      </c>
      <c r="B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1861.03</v>
      </c>
      <c r="C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1848.7800000000002</v>
      </c>
      <c r="D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1849.48</v>
      </c>
      <c r="E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1845.77</v>
      </c>
      <c r="F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1846.1100000000001</v>
      </c>
      <c r="G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1848.77</v>
      </c>
      <c r="H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1867.4900000000002</v>
      </c>
      <c r="I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1857.56</v>
      </c>
      <c r="J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1870.26</v>
      </c>
      <c r="K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1869.88</v>
      </c>
      <c r="L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1869.87</v>
      </c>
      <c r="M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1871</v>
      </c>
      <c r="N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1897.3</v>
      </c>
      <c r="O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1897.6799999999998</v>
      </c>
      <c r="P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1896.5</v>
      </c>
      <c r="Q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1894.94</v>
      </c>
      <c r="R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1904.96</v>
      </c>
      <c r="S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1925.47</v>
      </c>
      <c r="T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1948.25</v>
      </c>
      <c r="U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2046.5900000000001</v>
      </c>
      <c r="V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2055.4300000000003</v>
      </c>
      <c r="W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2098.4899999999998</v>
      </c>
      <c r="X108" s="114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2164.08</v>
      </c>
      <c r="Y108" s="146">
        <f>VLOOKUP($A108+ROUND((COLUMN()-2)/24,5),АТС!$A$41:$F$784,6)+VLOOKUP($A108+ROUND((COLUMN()-2)/24,5),'Расчет сбытовых надбавок'!$B$43:'Расчет сбытовых надбавок'!$G$787,5)+'Иные услуги '!$C$5+'РСТ РСО-А'!$K$7</f>
        <v>2041.8899999999999</v>
      </c>
      <c r="Z108" s="145"/>
    </row>
    <row r="109" spans="1:26" x14ac:dyDescent="0.2">
      <c r="A109" s="86">
        <f t="shared" si="2"/>
        <v>41933</v>
      </c>
      <c r="B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1859.8200000000002</v>
      </c>
      <c r="C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1847.66</v>
      </c>
      <c r="D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1854.66</v>
      </c>
      <c r="E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1854.77</v>
      </c>
      <c r="F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1854.7800000000002</v>
      </c>
      <c r="G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1855.0900000000001</v>
      </c>
      <c r="H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1850.28</v>
      </c>
      <c r="I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1853.7</v>
      </c>
      <c r="J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1867.15</v>
      </c>
      <c r="K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1866.4699999999998</v>
      </c>
      <c r="L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1867.04</v>
      </c>
      <c r="M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1868.5300000000002</v>
      </c>
      <c r="N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1867.44</v>
      </c>
      <c r="O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1867.54</v>
      </c>
      <c r="P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1867.31</v>
      </c>
      <c r="Q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1867.3899999999999</v>
      </c>
      <c r="R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1867</v>
      </c>
      <c r="S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1865.72</v>
      </c>
      <c r="T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1958.42</v>
      </c>
      <c r="U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1999.65</v>
      </c>
      <c r="V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2007.42</v>
      </c>
      <c r="W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2049.35</v>
      </c>
      <c r="X109" s="114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2099.21</v>
      </c>
      <c r="Y109" s="146">
        <f>VLOOKUP($A109+ROUND((COLUMN()-2)/24,5),АТС!$A$41:$F$784,6)+VLOOKUP($A109+ROUND((COLUMN()-2)/24,5),'Расчет сбытовых надбавок'!$B$43:'Расчет сбытовых надбавок'!$G$787,5)+'Иные услуги '!$C$5+'РСТ РСО-А'!$K$7</f>
        <v>1983.25</v>
      </c>
      <c r="Z109" s="145"/>
    </row>
    <row r="110" spans="1:26" x14ac:dyDescent="0.2">
      <c r="A110" s="86">
        <f t="shared" si="2"/>
        <v>41934</v>
      </c>
      <c r="B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1857.96</v>
      </c>
      <c r="C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1841.29</v>
      </c>
      <c r="D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1848</v>
      </c>
      <c r="E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1855.03</v>
      </c>
      <c r="F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1855.19</v>
      </c>
      <c r="G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1845.13</v>
      </c>
      <c r="H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1850.22</v>
      </c>
      <c r="I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1847.12</v>
      </c>
      <c r="J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1866.25</v>
      </c>
      <c r="K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1867.4499999999998</v>
      </c>
      <c r="L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1867.93</v>
      </c>
      <c r="M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1868.37</v>
      </c>
      <c r="N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1868.33</v>
      </c>
      <c r="O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1867.06</v>
      </c>
      <c r="P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1866.4900000000002</v>
      </c>
      <c r="Q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1866.4499999999998</v>
      </c>
      <c r="R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1866.64</v>
      </c>
      <c r="S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1865.5300000000002</v>
      </c>
      <c r="T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1860.0700000000002</v>
      </c>
      <c r="U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1933.8400000000001</v>
      </c>
      <c r="V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1944.6599999999999</v>
      </c>
      <c r="W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2023.56</v>
      </c>
      <c r="X110" s="114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2089.62</v>
      </c>
      <c r="Y110" s="146">
        <f>VLOOKUP($A110+ROUND((COLUMN()-2)/24,5),АТС!$A$41:$F$784,6)+VLOOKUP($A110+ROUND((COLUMN()-2)/24,5),'Расчет сбытовых надбавок'!$B$43:'Расчет сбытовых надбавок'!$G$787,5)+'Иные услуги '!$C$5+'РСТ РСО-А'!$K$7</f>
        <v>1981.49</v>
      </c>
      <c r="Z110" s="145"/>
    </row>
    <row r="111" spans="1:26" x14ac:dyDescent="0.2">
      <c r="A111" s="86">
        <f t="shared" si="2"/>
        <v>41935</v>
      </c>
      <c r="B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1858.5500000000002</v>
      </c>
      <c r="C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1851.9</v>
      </c>
      <c r="D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1850.38</v>
      </c>
      <c r="E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1848.1599999999999</v>
      </c>
      <c r="F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1848.1100000000001</v>
      </c>
      <c r="G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1850.33</v>
      </c>
      <c r="H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1850.3400000000001</v>
      </c>
      <c r="I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1870.8200000000002</v>
      </c>
      <c r="J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1865.08</v>
      </c>
      <c r="K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1866.96</v>
      </c>
      <c r="L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1868.33</v>
      </c>
      <c r="M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1867.96</v>
      </c>
      <c r="N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1866.26</v>
      </c>
      <c r="O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1866.65</v>
      </c>
      <c r="P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1866.4900000000002</v>
      </c>
      <c r="Q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1866.64</v>
      </c>
      <c r="R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1866.5700000000002</v>
      </c>
      <c r="S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1864.98</v>
      </c>
      <c r="T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1934.8200000000002</v>
      </c>
      <c r="U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2033.79</v>
      </c>
      <c r="V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2047.2600000000002</v>
      </c>
      <c r="W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2085.8000000000002</v>
      </c>
      <c r="X111" s="114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2146.77</v>
      </c>
      <c r="Y111" s="146">
        <f>VLOOKUP($A111+ROUND((COLUMN()-2)/24,5),АТС!$A$41:$F$784,6)+VLOOKUP($A111+ROUND((COLUMN()-2)/24,5),'Расчет сбытовых надбавок'!$B$43:'Расчет сбытовых надбавок'!$G$787,5)+'Иные услуги '!$C$5+'РСТ РСО-А'!$K$7</f>
        <v>2030.47</v>
      </c>
      <c r="Z111" s="145"/>
    </row>
    <row r="112" spans="1:26" x14ac:dyDescent="0.2">
      <c r="A112" s="86">
        <f t="shared" si="2"/>
        <v>41936</v>
      </c>
      <c r="B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1865.1799999999998</v>
      </c>
      <c r="C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1865.03</v>
      </c>
      <c r="D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1854.7</v>
      </c>
      <c r="E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1854.83</v>
      </c>
      <c r="F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1854.85</v>
      </c>
      <c r="G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1849.06</v>
      </c>
      <c r="H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1850.8899999999999</v>
      </c>
      <c r="I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1872.4299999999998</v>
      </c>
      <c r="J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1867.5700000000002</v>
      </c>
      <c r="K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1868.48</v>
      </c>
      <c r="L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1919.7600000000002</v>
      </c>
      <c r="M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1907.08</v>
      </c>
      <c r="N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1936.6599999999999</v>
      </c>
      <c r="O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1867.5500000000002</v>
      </c>
      <c r="P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1867.03</v>
      </c>
      <c r="Q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1867.38</v>
      </c>
      <c r="R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1866.85</v>
      </c>
      <c r="S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1865.3899999999999</v>
      </c>
      <c r="T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1938.27</v>
      </c>
      <c r="U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2068.5700000000002</v>
      </c>
      <c r="V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2062.16</v>
      </c>
      <c r="W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2101.69</v>
      </c>
      <c r="X112" s="114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2163.2600000000002</v>
      </c>
      <c r="Y112" s="146">
        <f>VLOOKUP($A112+ROUND((COLUMN()-2)/24,5),АТС!$A$41:$F$784,6)+VLOOKUP($A112+ROUND((COLUMN()-2)/24,5),'Расчет сбытовых надбавок'!$B$43:'Расчет сбытовых надбавок'!$G$787,5)+'Иные услуги '!$C$5+'РСТ РСО-А'!$K$7</f>
        <v>2063.64</v>
      </c>
      <c r="Z112" s="145"/>
    </row>
    <row r="113" spans="1:27" x14ac:dyDescent="0.2">
      <c r="A113" s="86">
        <f t="shared" si="2"/>
        <v>41937</v>
      </c>
      <c r="B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1890.0500000000002</v>
      </c>
      <c r="C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1854.06</v>
      </c>
      <c r="D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1860.12</v>
      </c>
      <c r="E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1860.1599999999999</v>
      </c>
      <c r="F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1860.65</v>
      </c>
      <c r="G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1851.15</v>
      </c>
      <c r="H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1846.69</v>
      </c>
      <c r="I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1848.66</v>
      </c>
      <c r="J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1870.56</v>
      </c>
      <c r="K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1871.3</v>
      </c>
      <c r="L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1870.42</v>
      </c>
      <c r="M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1861.85</v>
      </c>
      <c r="N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1862.0900000000001</v>
      </c>
      <c r="O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1861.03</v>
      </c>
      <c r="P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1861.5500000000002</v>
      </c>
      <c r="Q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1860.8600000000001</v>
      </c>
      <c r="R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1859.5100000000002</v>
      </c>
      <c r="S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1860.21</v>
      </c>
      <c r="T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2073.14</v>
      </c>
      <c r="U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2121.7600000000002</v>
      </c>
      <c r="V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2103.85</v>
      </c>
      <c r="W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2076.3900000000003</v>
      </c>
      <c r="X113" s="114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2013.13</v>
      </c>
      <c r="Y113" s="146">
        <f>VLOOKUP($A113+ROUND((COLUMN()-2)/24,5),АТС!$A$41:$F$784,6)+VLOOKUP($A113+ROUND((COLUMN()-2)/24,5),'Расчет сбытовых надбавок'!$B$43:'Расчет сбытовых надбавок'!$G$787,5)+'Иные услуги '!$C$5+'РСТ РСО-А'!$K$7</f>
        <v>2120.59</v>
      </c>
      <c r="Z113" s="145"/>
    </row>
    <row r="114" spans="1:27" x14ac:dyDescent="0.2">
      <c r="A114" s="86">
        <f t="shared" si="2"/>
        <v>41938</v>
      </c>
      <c r="B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1915.0900000000001</v>
      </c>
      <c r="C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1859.1100000000001</v>
      </c>
      <c r="D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1853.79</v>
      </c>
      <c r="E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1861.63</v>
      </c>
      <c r="F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1870.03</v>
      </c>
      <c r="G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1870.67</v>
      </c>
      <c r="H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1862.71</v>
      </c>
      <c r="I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1847.7</v>
      </c>
      <c r="J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1946.42</v>
      </c>
      <c r="K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1885.1599999999999</v>
      </c>
      <c r="L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1856.63</v>
      </c>
      <c r="M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1849.65</v>
      </c>
      <c r="N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1841.95</v>
      </c>
      <c r="O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1841.85</v>
      </c>
      <c r="P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1845.72</v>
      </c>
      <c r="Q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1849.1</v>
      </c>
      <c r="R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1853.98</v>
      </c>
      <c r="S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1959.0700000000002</v>
      </c>
      <c r="T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2085.54</v>
      </c>
      <c r="U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2135.48</v>
      </c>
      <c r="V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2122.23</v>
      </c>
      <c r="W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2081.2400000000002</v>
      </c>
      <c r="X114" s="114">
        <f>VLOOKUP($A114+ROUND((COLUMN()-2)/24,5),АТС!$A$41:$F$784,6)+VLOOKUP($A114+ROUND((COLUMN()-2)/24,5),'Расчет сбытовых надбавок'!$B$43:'Расчет сбытовых надбавок'!$G$787,5)+'Иные услуги '!$C$5+'РСТ РСО-А'!$K$7</f>
        <v>2009.38</v>
      </c>
      <c r="Y114" s="146">
        <v>2113.09</v>
      </c>
      <c r="Z114" s="146">
        <v>2903.0299999999997</v>
      </c>
    </row>
    <row r="115" spans="1:27" x14ac:dyDescent="0.2">
      <c r="A115" s="86">
        <f t="shared" si="2"/>
        <v>41939</v>
      </c>
      <c r="B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1898.06</v>
      </c>
      <c r="C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1857.69</v>
      </c>
      <c r="D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1844.9099999999999</v>
      </c>
      <c r="E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1855.19</v>
      </c>
      <c r="F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1855.44</v>
      </c>
      <c r="G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1846.21</v>
      </c>
      <c r="H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1890.97</v>
      </c>
      <c r="I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1841.8899999999999</v>
      </c>
      <c r="J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1843.1599999999999</v>
      </c>
      <c r="K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1907.8200000000002</v>
      </c>
      <c r="L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1939.51</v>
      </c>
      <c r="M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1925.0900000000001</v>
      </c>
      <c r="N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2003.98</v>
      </c>
      <c r="O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1985.88</v>
      </c>
      <c r="P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1968.8000000000002</v>
      </c>
      <c r="Q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1960.6</v>
      </c>
      <c r="R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1954.44</v>
      </c>
      <c r="S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1958.6599999999999</v>
      </c>
      <c r="T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2008.21</v>
      </c>
      <c r="U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2083.1999999999998</v>
      </c>
      <c r="V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2062.91</v>
      </c>
      <c r="W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2087.7399999999998</v>
      </c>
      <c r="X115" s="114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2124.65</v>
      </c>
      <c r="Y115" s="146">
        <f>VLOOKUP($A115+ROUND((COLUMN()-2)/24,5),АТС!$A$41:$F$784,6)+VLOOKUP($A115+ROUND((COLUMN()-2)/24,5),'Расчет сбытовых надбавок'!$B$43:'Расчет сбытовых надбавок'!$G$787,5)+'Иные услуги '!$C$5+'РСТ РСО-А'!$K$7</f>
        <v>2042.87</v>
      </c>
      <c r="Z115" s="145"/>
    </row>
    <row r="116" spans="1:27" x14ac:dyDescent="0.2">
      <c r="A116" s="86">
        <f t="shared" si="2"/>
        <v>41940</v>
      </c>
      <c r="B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1901.8000000000002</v>
      </c>
      <c r="C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1857.2</v>
      </c>
      <c r="D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1845.65</v>
      </c>
      <c r="E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1856.32</v>
      </c>
      <c r="F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1856.54</v>
      </c>
      <c r="G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1849.7</v>
      </c>
      <c r="H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1867.5100000000002</v>
      </c>
      <c r="I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1845.68</v>
      </c>
      <c r="J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1846.76</v>
      </c>
      <c r="K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1899.79</v>
      </c>
      <c r="L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1932.1</v>
      </c>
      <c r="M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1920.47</v>
      </c>
      <c r="N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2000.69</v>
      </c>
      <c r="O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1988.29</v>
      </c>
      <c r="P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1969.04</v>
      </c>
      <c r="Q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1957.8000000000002</v>
      </c>
      <c r="R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1954.8000000000002</v>
      </c>
      <c r="S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1977.3000000000002</v>
      </c>
      <c r="T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2014.6399999999999</v>
      </c>
      <c r="U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2087.08</v>
      </c>
      <c r="V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2062.77</v>
      </c>
      <c r="W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2093.09</v>
      </c>
      <c r="X116" s="114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2155.36</v>
      </c>
      <c r="Y116" s="146">
        <f>VLOOKUP($A116+ROUND((COLUMN()-2)/24,5),АТС!$A$41:$F$784,6)+VLOOKUP($A116+ROUND((COLUMN()-2)/24,5),'Расчет сбытовых надбавок'!$B$43:'Расчет сбытовых надбавок'!$G$787,5)+'Иные услуги '!$C$5+'РСТ РСО-А'!$K$7</f>
        <v>2047.1599999999999</v>
      </c>
      <c r="Z116" s="145"/>
    </row>
    <row r="117" spans="1:27" x14ac:dyDescent="0.2">
      <c r="A117" s="86">
        <f t="shared" si="2"/>
        <v>41941</v>
      </c>
      <c r="B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1930.55</v>
      </c>
      <c r="C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1864.23</v>
      </c>
      <c r="D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1864.1</v>
      </c>
      <c r="E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1862.1799999999998</v>
      </c>
      <c r="F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1851.96</v>
      </c>
      <c r="G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1853.64</v>
      </c>
      <c r="H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1890.65</v>
      </c>
      <c r="I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1858.48</v>
      </c>
      <c r="J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1864.15</v>
      </c>
      <c r="K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1903.99</v>
      </c>
      <c r="L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1957.8000000000002</v>
      </c>
      <c r="M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1959.51</v>
      </c>
      <c r="N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2043.74</v>
      </c>
      <c r="O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2004.3600000000001</v>
      </c>
      <c r="P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2002.9</v>
      </c>
      <c r="Q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1991.88</v>
      </c>
      <c r="R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2048.29</v>
      </c>
      <c r="S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2130.2399999999998</v>
      </c>
      <c r="T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2130.52</v>
      </c>
      <c r="U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2114.71</v>
      </c>
      <c r="V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2097.4899999999998</v>
      </c>
      <c r="W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2109.6400000000003</v>
      </c>
      <c r="X117" s="114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2165.04</v>
      </c>
      <c r="Y117" s="146">
        <f>VLOOKUP($A117+ROUND((COLUMN()-2)/24,5),АТС!$A$41:$F$784,6)+VLOOKUP($A117+ROUND((COLUMN()-2)/24,5),'Расчет сбытовых надбавок'!$B$43:'Расчет сбытовых надбавок'!$G$787,5)+'Иные услуги '!$C$5+'РСТ РСО-А'!$K$7</f>
        <v>2064.89</v>
      </c>
      <c r="Z117" s="145"/>
    </row>
    <row r="118" spans="1:27" x14ac:dyDescent="0.2">
      <c r="A118" s="86">
        <f t="shared" si="2"/>
        <v>41942</v>
      </c>
      <c r="B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1971.26</v>
      </c>
      <c r="C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1929.6799999999998</v>
      </c>
      <c r="D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1927.98</v>
      </c>
      <c r="E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1902.26</v>
      </c>
      <c r="F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1902.6100000000001</v>
      </c>
      <c r="G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1878.4900000000002</v>
      </c>
      <c r="H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1986.6599999999999</v>
      </c>
      <c r="I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1987.27</v>
      </c>
      <c r="J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1899.99</v>
      </c>
      <c r="K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2072.29</v>
      </c>
      <c r="L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2071.5</v>
      </c>
      <c r="M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2071.15</v>
      </c>
      <c r="N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2172.13</v>
      </c>
      <c r="O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2132.92</v>
      </c>
      <c r="P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2092.23</v>
      </c>
      <c r="Q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2090.6999999999998</v>
      </c>
      <c r="R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2128.36</v>
      </c>
      <c r="S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2177.36</v>
      </c>
      <c r="T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2198.9899999999998</v>
      </c>
      <c r="U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2216.0500000000002</v>
      </c>
      <c r="V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2180.33</v>
      </c>
      <c r="W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2174.16</v>
      </c>
      <c r="X118" s="114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2210.48</v>
      </c>
      <c r="Y118" s="146">
        <f>VLOOKUP($A118+ROUND((COLUMN()-2)/24,5),АТС!$A$41:$F$784,6)+VLOOKUP($A118+ROUND((COLUMN()-2)/24,5),'Расчет сбытовых надбавок'!$B$43:'Расчет сбытовых надбавок'!$G$787,5)+'Иные услуги '!$C$5+'РСТ РСО-А'!$K$7</f>
        <v>2112.09</v>
      </c>
      <c r="Z118" s="145"/>
    </row>
    <row r="119" spans="1:27" x14ac:dyDescent="0.2">
      <c r="A119" s="86">
        <f t="shared" si="2"/>
        <v>41943</v>
      </c>
      <c r="B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1934.88</v>
      </c>
      <c r="C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1882.8899999999999</v>
      </c>
      <c r="D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1863.5300000000002</v>
      </c>
      <c r="E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1857.6</v>
      </c>
      <c r="F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1860.4499999999998</v>
      </c>
      <c r="G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1873.79</v>
      </c>
      <c r="H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1910.6799999999998</v>
      </c>
      <c r="I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1903.3400000000001</v>
      </c>
      <c r="J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1896.8000000000002</v>
      </c>
      <c r="K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2000.54</v>
      </c>
      <c r="L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2040.02</v>
      </c>
      <c r="M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2048.31</v>
      </c>
      <c r="N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2097.91</v>
      </c>
      <c r="O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2093.12</v>
      </c>
      <c r="P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2100.36</v>
      </c>
      <c r="Q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2110.9</v>
      </c>
      <c r="R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2113.33</v>
      </c>
      <c r="S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2188.41</v>
      </c>
      <c r="T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2190.5699999999997</v>
      </c>
      <c r="U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2187.36</v>
      </c>
      <c r="V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2142.3000000000002</v>
      </c>
      <c r="W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2155.8200000000002</v>
      </c>
      <c r="X119" s="114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2197.15</v>
      </c>
      <c r="Y119" s="146">
        <f>VLOOKUP($A119+ROUND((COLUMN()-2)/24,5),АТС!$A$41:$F$784,6)+VLOOKUP($A119+ROUND((COLUMN()-2)/24,5),'Расчет сбытовых надбавок'!$B$43:'Расчет сбытовых надбавок'!$G$787,5)+'Иные услуги '!$C$5+'РСТ РСО-А'!$K$7</f>
        <v>2181.33</v>
      </c>
      <c r="Z119" s="145"/>
    </row>
    <row r="120" spans="1:27" x14ac:dyDescent="0.2">
      <c r="A120" s="92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7" x14ac:dyDescent="0.25">
      <c r="A121" s="94" t="s">
        <v>159</v>
      </c>
    </row>
    <row r="122" spans="1:27" ht="12.75" customHeight="1" x14ac:dyDescent="0.2">
      <c r="A122" s="184" t="s">
        <v>49</v>
      </c>
      <c r="B122" s="172" t="s">
        <v>128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</row>
    <row r="123" spans="1:27" ht="12.75" customHeight="1" x14ac:dyDescent="0.2">
      <c r="A123" s="185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</row>
    <row r="124" spans="1:27" ht="12.75" customHeight="1" x14ac:dyDescent="0.2">
      <c r="A124" s="185"/>
      <c r="B124" s="212" t="s">
        <v>129</v>
      </c>
      <c r="C124" s="198" t="s">
        <v>130</v>
      </c>
      <c r="D124" s="198" t="s">
        <v>131</v>
      </c>
      <c r="E124" s="198" t="s">
        <v>132</v>
      </c>
      <c r="F124" s="198" t="s">
        <v>133</v>
      </c>
      <c r="G124" s="198" t="s">
        <v>134</v>
      </c>
      <c r="H124" s="198" t="s">
        <v>135</v>
      </c>
      <c r="I124" s="198" t="s">
        <v>136</v>
      </c>
      <c r="J124" s="198" t="s">
        <v>137</v>
      </c>
      <c r="K124" s="198" t="s">
        <v>138</v>
      </c>
      <c r="L124" s="198" t="s">
        <v>139</v>
      </c>
      <c r="M124" s="198" t="s">
        <v>140</v>
      </c>
      <c r="N124" s="211" t="s">
        <v>141</v>
      </c>
      <c r="O124" s="198" t="s">
        <v>142</v>
      </c>
      <c r="P124" s="198" t="s">
        <v>143</v>
      </c>
      <c r="Q124" s="198" t="s">
        <v>144</v>
      </c>
      <c r="R124" s="198" t="s">
        <v>145</v>
      </c>
      <c r="S124" s="198" t="s">
        <v>146</v>
      </c>
      <c r="T124" s="198" t="s">
        <v>147</v>
      </c>
      <c r="U124" s="198" t="s">
        <v>148</v>
      </c>
      <c r="V124" s="198" t="s">
        <v>149</v>
      </c>
      <c r="W124" s="198" t="s">
        <v>150</v>
      </c>
      <c r="X124" s="198" t="s">
        <v>151</v>
      </c>
      <c r="Y124" s="198" t="s">
        <v>152</v>
      </c>
      <c r="Z124" s="198" t="s">
        <v>152</v>
      </c>
    </row>
    <row r="125" spans="1:27" ht="11.25" customHeight="1" x14ac:dyDescent="0.2">
      <c r="A125" s="186"/>
      <c r="B125" s="188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90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spans="1:27" ht="18.75" customHeight="1" x14ac:dyDescent="0.2">
      <c r="A126" s="86">
        <f>A89</f>
        <v>41913</v>
      </c>
      <c r="B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1827.69</v>
      </c>
      <c r="C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1822.1399999999999</v>
      </c>
      <c r="D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1842.83</v>
      </c>
      <c r="E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1853.8000000000002</v>
      </c>
      <c r="F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1857.58</v>
      </c>
      <c r="G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1839.65</v>
      </c>
      <c r="H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1817.08</v>
      </c>
      <c r="I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1834.62</v>
      </c>
      <c r="J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1837.83</v>
      </c>
      <c r="K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1835.9</v>
      </c>
      <c r="L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1835.73</v>
      </c>
      <c r="M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1835.74</v>
      </c>
      <c r="N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1828.7600000000002</v>
      </c>
      <c r="O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1830.05</v>
      </c>
      <c r="P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1830.47</v>
      </c>
      <c r="Q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1829.18</v>
      </c>
      <c r="R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1828.7400000000002</v>
      </c>
      <c r="S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1825.71</v>
      </c>
      <c r="T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1828.06</v>
      </c>
      <c r="U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1862.33</v>
      </c>
      <c r="V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1876.18</v>
      </c>
      <c r="W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1929.85</v>
      </c>
      <c r="X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1980.16</v>
      </c>
      <c r="Y126" s="114">
        <f>VLOOKUP($A126+ROUND((COLUMN()-2)/24,5),АТС!$A$41:$F$784,6)+VLOOKUP($A126+ROUND((COLUMN()-2)/24,5),'Расчет сбытовых надбавок'!$B$43:'Расчет сбытовых надбавок'!$G$787,6)+'Иные услуги '!$C$5+'РСТ РСО-А'!$K$7</f>
        <v>1881.96</v>
      </c>
      <c r="Z126" s="145"/>
      <c r="AA126" s="87"/>
    </row>
    <row r="127" spans="1:27" x14ac:dyDescent="0.2">
      <c r="A127" s="86">
        <f t="shared" ref="A127:A156" si="3">A90</f>
        <v>41914</v>
      </c>
      <c r="B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1826.9900000000002</v>
      </c>
      <c r="C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1816.2800000000002</v>
      </c>
      <c r="D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1822.3200000000002</v>
      </c>
      <c r="E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1828.96</v>
      </c>
      <c r="F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1819.06</v>
      </c>
      <c r="G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1810.02</v>
      </c>
      <c r="H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1820.98</v>
      </c>
      <c r="I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1834.5</v>
      </c>
      <c r="J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1837.5700000000002</v>
      </c>
      <c r="K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1838.3200000000002</v>
      </c>
      <c r="L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1839.9499999999998</v>
      </c>
      <c r="M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1838.83</v>
      </c>
      <c r="N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1831.42</v>
      </c>
      <c r="O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1831.55</v>
      </c>
      <c r="P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1831.58</v>
      </c>
      <c r="Q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1831.52</v>
      </c>
      <c r="R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1815.1799999999998</v>
      </c>
      <c r="S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1821.72</v>
      </c>
      <c r="T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1849.6399999999999</v>
      </c>
      <c r="U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1858.5300000000002</v>
      </c>
      <c r="V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1889.85</v>
      </c>
      <c r="W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1971.4499999999998</v>
      </c>
      <c r="X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2022.3000000000002</v>
      </c>
      <c r="Y127" s="114">
        <f>VLOOKUP($A127+ROUND((COLUMN()-2)/24,5),АТС!$A$41:$F$784,6)+VLOOKUP($A127+ROUND((COLUMN()-2)/24,5),'Расчет сбытовых надбавок'!$B$43:'Расчет сбытовых надбавок'!$G$787,6)+'Иные услуги '!$C$5+'РСТ РСО-А'!$K$7</f>
        <v>1917.12</v>
      </c>
      <c r="Z127" s="145"/>
    </row>
    <row r="128" spans="1:27" x14ac:dyDescent="0.2">
      <c r="A128" s="86">
        <f t="shared" si="3"/>
        <v>41915</v>
      </c>
      <c r="B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1827.27</v>
      </c>
      <c r="C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1816.27</v>
      </c>
      <c r="D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1828.85</v>
      </c>
      <c r="E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1839.18</v>
      </c>
      <c r="F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1835.8000000000002</v>
      </c>
      <c r="G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1829</v>
      </c>
      <c r="H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1826.79</v>
      </c>
      <c r="I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1837.72</v>
      </c>
      <c r="J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1848.66</v>
      </c>
      <c r="K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1837.75</v>
      </c>
      <c r="L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1838.1999999999998</v>
      </c>
      <c r="M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1836.37</v>
      </c>
      <c r="N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1830.43</v>
      </c>
      <c r="O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1830.5700000000002</v>
      </c>
      <c r="P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1830.6100000000001</v>
      </c>
      <c r="Q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1830.68</v>
      </c>
      <c r="R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1815.06</v>
      </c>
      <c r="S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1821.4</v>
      </c>
      <c r="T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1849.97</v>
      </c>
      <c r="U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1835.1</v>
      </c>
      <c r="V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1901.77</v>
      </c>
      <c r="W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1957.39</v>
      </c>
      <c r="X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2008.46</v>
      </c>
      <c r="Y128" s="114">
        <f>VLOOKUP($A128+ROUND((COLUMN()-2)/24,5),АТС!$A$41:$F$784,6)+VLOOKUP($A128+ROUND((COLUMN()-2)/24,5),'Расчет сбытовых надбавок'!$B$43:'Расчет сбытовых надбавок'!$G$787,6)+'Иные услуги '!$C$5+'РСТ РСО-А'!$K$7</f>
        <v>1895.22</v>
      </c>
      <c r="Z128" s="145"/>
    </row>
    <row r="129" spans="1:26" x14ac:dyDescent="0.2">
      <c r="A129" s="86">
        <f t="shared" si="3"/>
        <v>41916</v>
      </c>
      <c r="B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1856.3000000000002</v>
      </c>
      <c r="C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1816.8200000000002</v>
      </c>
      <c r="D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1813.18</v>
      </c>
      <c r="E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1809.7800000000002</v>
      </c>
      <c r="F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1817.01</v>
      </c>
      <c r="G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1816.29</v>
      </c>
      <c r="H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1815.68</v>
      </c>
      <c r="I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1815.9</v>
      </c>
      <c r="J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1844.62</v>
      </c>
      <c r="K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1834.0300000000002</v>
      </c>
      <c r="L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1837.41</v>
      </c>
      <c r="M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1836.35</v>
      </c>
      <c r="N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1830.33</v>
      </c>
      <c r="O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1818.35</v>
      </c>
      <c r="P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1816.3899999999999</v>
      </c>
      <c r="Q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1823.38</v>
      </c>
      <c r="R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1827.0700000000002</v>
      </c>
      <c r="S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1814.44</v>
      </c>
      <c r="T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1823.01</v>
      </c>
      <c r="U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1926.5500000000002</v>
      </c>
      <c r="V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1964.06</v>
      </c>
      <c r="W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1919.1799999999998</v>
      </c>
      <c r="X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1834.19</v>
      </c>
      <c r="Y129" s="114">
        <f>VLOOKUP($A129+ROUND((COLUMN()-2)/24,5),АТС!$A$41:$F$784,6)+VLOOKUP($A129+ROUND((COLUMN()-2)/24,5),'Расчет сбытовых надбавок'!$B$43:'Расчет сбытовых надбавок'!$G$787,6)+'Иные услуги '!$C$5+'РСТ РСО-А'!$K$7</f>
        <v>1981.89</v>
      </c>
      <c r="Z129" s="145"/>
    </row>
    <row r="130" spans="1:26" x14ac:dyDescent="0.2">
      <c r="A130" s="86">
        <f t="shared" si="3"/>
        <v>41917</v>
      </c>
      <c r="B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1852.58</v>
      </c>
      <c r="C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1816.71</v>
      </c>
      <c r="D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1813.18</v>
      </c>
      <c r="E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1809.81</v>
      </c>
      <c r="F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1817.21</v>
      </c>
      <c r="G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1815.25</v>
      </c>
      <c r="H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1815.46</v>
      </c>
      <c r="I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1814.95</v>
      </c>
      <c r="J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1843.46</v>
      </c>
      <c r="K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1828.8600000000001</v>
      </c>
      <c r="L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1831.47</v>
      </c>
      <c r="M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1832.2</v>
      </c>
      <c r="N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1827.51</v>
      </c>
      <c r="O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1815.4499999999998</v>
      </c>
      <c r="P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1816.76</v>
      </c>
      <c r="Q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1824.5700000000002</v>
      </c>
      <c r="R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1828.42</v>
      </c>
      <c r="S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1815.0900000000001</v>
      </c>
      <c r="T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1822.04</v>
      </c>
      <c r="U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1925.46</v>
      </c>
      <c r="V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1962.5</v>
      </c>
      <c r="W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1926.23</v>
      </c>
      <c r="X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1836.18</v>
      </c>
      <c r="Y130" s="114">
        <f>VLOOKUP($A130+ROUND((COLUMN()-2)/24,5),АТС!$A$41:$F$784,6)+VLOOKUP($A130+ROUND((COLUMN()-2)/24,5),'Расчет сбытовых надбавок'!$B$43:'Расчет сбытовых надбавок'!$G$787,6)+'Иные услуги '!$C$5+'РСТ РСО-А'!$K$7</f>
        <v>1961.3000000000002</v>
      </c>
      <c r="Z130" s="145"/>
    </row>
    <row r="131" spans="1:26" x14ac:dyDescent="0.2">
      <c r="A131" s="86">
        <f t="shared" si="3"/>
        <v>41918</v>
      </c>
      <c r="B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1821.4099999999999</v>
      </c>
      <c r="C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1815.99</v>
      </c>
      <c r="D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1835.97</v>
      </c>
      <c r="E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1842.87</v>
      </c>
      <c r="F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1846.48</v>
      </c>
      <c r="G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1841.27</v>
      </c>
      <c r="H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1820.71</v>
      </c>
      <c r="I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1824.88</v>
      </c>
      <c r="J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1835.3700000000001</v>
      </c>
      <c r="K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1836.38</v>
      </c>
      <c r="L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1837.4</v>
      </c>
      <c r="M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1829.67</v>
      </c>
      <c r="N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1885.75</v>
      </c>
      <c r="O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1861.5100000000002</v>
      </c>
      <c r="P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1830.3700000000001</v>
      </c>
      <c r="Q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1829.94</v>
      </c>
      <c r="R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1830.15</v>
      </c>
      <c r="S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1830.3700000000001</v>
      </c>
      <c r="T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1829.2</v>
      </c>
      <c r="U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1960.48</v>
      </c>
      <c r="V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1988.17</v>
      </c>
      <c r="W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2021.1399999999999</v>
      </c>
      <c r="X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2044.28</v>
      </c>
      <c r="Y131" s="114">
        <f>VLOOKUP($A131+ROUND((COLUMN()-2)/24,5),АТС!$A$41:$F$784,6)+VLOOKUP($A131+ROUND((COLUMN()-2)/24,5),'Расчет сбытовых надбавок'!$B$43:'Расчет сбытовых надбавок'!$G$787,6)+'Иные услуги '!$C$5+'РСТ РСО-А'!$K$7</f>
        <v>1922.33</v>
      </c>
      <c r="Z131" s="145"/>
    </row>
    <row r="132" spans="1:26" x14ac:dyDescent="0.2">
      <c r="A132" s="86">
        <f t="shared" si="3"/>
        <v>41919</v>
      </c>
      <c r="B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1819.3600000000001</v>
      </c>
      <c r="C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1816.0100000000002</v>
      </c>
      <c r="D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1836.0900000000001</v>
      </c>
      <c r="E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1843.06</v>
      </c>
      <c r="F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1846.65</v>
      </c>
      <c r="G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1841</v>
      </c>
      <c r="H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1819.48</v>
      </c>
      <c r="I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1825.9</v>
      </c>
      <c r="J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1832.41</v>
      </c>
      <c r="K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1832.93</v>
      </c>
      <c r="L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1833.31</v>
      </c>
      <c r="M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1827.08</v>
      </c>
      <c r="N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1880</v>
      </c>
      <c r="O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1857.35</v>
      </c>
      <c r="P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1827.65</v>
      </c>
      <c r="Q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1827.22</v>
      </c>
      <c r="R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1827.0500000000002</v>
      </c>
      <c r="S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1824.37</v>
      </c>
      <c r="T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1824.8899999999999</v>
      </c>
      <c r="U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1938.21</v>
      </c>
      <c r="V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1953.33</v>
      </c>
      <c r="W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1992.46</v>
      </c>
      <c r="X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2034.17</v>
      </c>
      <c r="Y132" s="114">
        <f>VLOOKUP($A132+ROUND((COLUMN()-2)/24,5),АТС!$A$41:$F$784,6)+VLOOKUP($A132+ROUND((COLUMN()-2)/24,5),'Расчет сбытовых надбавок'!$B$43:'Расчет сбытовых надбавок'!$G$787,6)+'Иные услуги '!$C$5+'РСТ РСО-А'!$K$7</f>
        <v>1920.99</v>
      </c>
      <c r="Z132" s="145"/>
    </row>
    <row r="133" spans="1:26" x14ac:dyDescent="0.2">
      <c r="A133" s="86">
        <f t="shared" si="3"/>
        <v>41920</v>
      </c>
      <c r="B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1819.99</v>
      </c>
      <c r="C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1816.15</v>
      </c>
      <c r="D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1829.33</v>
      </c>
      <c r="E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1836.13</v>
      </c>
      <c r="F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1836.18</v>
      </c>
      <c r="G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1837.27</v>
      </c>
      <c r="H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1819.2800000000002</v>
      </c>
      <c r="I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1820.7800000000002</v>
      </c>
      <c r="J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1832.3200000000002</v>
      </c>
      <c r="K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1833.01</v>
      </c>
      <c r="L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1833.4499999999998</v>
      </c>
      <c r="M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1833.4</v>
      </c>
      <c r="N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1902.21</v>
      </c>
      <c r="O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1902.6</v>
      </c>
      <c r="P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1913.41</v>
      </c>
      <c r="Q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1912.6100000000001</v>
      </c>
      <c r="R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1925.25</v>
      </c>
      <c r="S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1929.7800000000002</v>
      </c>
      <c r="T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1915.08</v>
      </c>
      <c r="U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1994.73</v>
      </c>
      <c r="V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1984.17</v>
      </c>
      <c r="W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2023.31</v>
      </c>
      <c r="X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2060.6</v>
      </c>
      <c r="Y133" s="114">
        <f>VLOOKUP($A133+ROUND((COLUMN()-2)/24,5),АТС!$A$41:$F$784,6)+VLOOKUP($A133+ROUND((COLUMN()-2)/24,5),'Расчет сбытовых надбавок'!$B$43:'Расчет сбытовых надбавок'!$G$787,6)+'Иные услуги '!$C$5+'РСТ РСО-А'!$K$7</f>
        <v>1940.58</v>
      </c>
      <c r="Z133" s="145"/>
    </row>
    <row r="134" spans="1:26" x14ac:dyDescent="0.2">
      <c r="A134" s="86">
        <f t="shared" si="3"/>
        <v>41921</v>
      </c>
      <c r="B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1819.85</v>
      </c>
      <c r="C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1814.9099999999999</v>
      </c>
      <c r="D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1812.25</v>
      </c>
      <c r="E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1812.08</v>
      </c>
      <c r="F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1809.71</v>
      </c>
      <c r="G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1814.6</v>
      </c>
      <c r="H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1820.1399999999999</v>
      </c>
      <c r="I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1820.3899999999999</v>
      </c>
      <c r="J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1832.85</v>
      </c>
      <c r="K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1864.46</v>
      </c>
      <c r="L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1923.13</v>
      </c>
      <c r="M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1912.53</v>
      </c>
      <c r="N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1965.12</v>
      </c>
      <c r="O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1959.85</v>
      </c>
      <c r="P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1975.3400000000001</v>
      </c>
      <c r="Q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1971.2</v>
      </c>
      <c r="R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1969.5</v>
      </c>
      <c r="S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1945.95</v>
      </c>
      <c r="T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1907.4</v>
      </c>
      <c r="U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2000.9099999999999</v>
      </c>
      <c r="V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2006.85</v>
      </c>
      <c r="W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2046.83</v>
      </c>
      <c r="X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2088.44</v>
      </c>
      <c r="Y134" s="114">
        <f>VLOOKUP($A134+ROUND((COLUMN()-2)/24,5),АТС!$A$41:$F$784,6)+VLOOKUP($A134+ROUND((COLUMN()-2)/24,5),'Расчет сбытовых надбавок'!$B$43:'Расчет сбытовых надбавок'!$G$787,6)+'Иные услуги '!$C$5+'РСТ РСО-А'!$K$7</f>
        <v>1965.17</v>
      </c>
      <c r="Z134" s="145"/>
    </row>
    <row r="135" spans="1:26" x14ac:dyDescent="0.2">
      <c r="A135" s="86">
        <f t="shared" si="3"/>
        <v>41922</v>
      </c>
      <c r="B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1825.88</v>
      </c>
      <c r="C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1816</v>
      </c>
      <c r="D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1812.9</v>
      </c>
      <c r="E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1813.38</v>
      </c>
      <c r="F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1809.75</v>
      </c>
      <c r="G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1816.26</v>
      </c>
      <c r="H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1821.83</v>
      </c>
      <c r="I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1821.55</v>
      </c>
      <c r="J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1833.58</v>
      </c>
      <c r="K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1833.37</v>
      </c>
      <c r="L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1833.81</v>
      </c>
      <c r="M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1834.54</v>
      </c>
      <c r="N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1934.02</v>
      </c>
      <c r="O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1933.8</v>
      </c>
      <c r="P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1934.1399999999999</v>
      </c>
      <c r="Q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1934.1</v>
      </c>
      <c r="R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1938.06</v>
      </c>
      <c r="S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1949.21</v>
      </c>
      <c r="T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1914.63</v>
      </c>
      <c r="U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2002.3</v>
      </c>
      <c r="V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1991.0900000000001</v>
      </c>
      <c r="W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2070.39</v>
      </c>
      <c r="X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2105.36</v>
      </c>
      <c r="Y135" s="114">
        <f>VLOOKUP($A135+ROUND((COLUMN()-2)/24,5),АТС!$A$41:$F$784,6)+VLOOKUP($A135+ROUND((COLUMN()-2)/24,5),'Расчет сбытовых надбавок'!$B$43:'Расчет сбытовых надбавок'!$G$787,6)+'Иные услуги '!$C$5+'РСТ РСО-А'!$K$7</f>
        <v>1996.72</v>
      </c>
      <c r="Z135" s="145"/>
    </row>
    <row r="136" spans="1:26" x14ac:dyDescent="0.2">
      <c r="A136" s="86">
        <f t="shared" si="3"/>
        <v>41923</v>
      </c>
      <c r="B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1865.5900000000001</v>
      </c>
      <c r="C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1814.52</v>
      </c>
      <c r="D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1814.15</v>
      </c>
      <c r="E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1813.5900000000001</v>
      </c>
      <c r="F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1813.3899999999999</v>
      </c>
      <c r="G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1814.0500000000002</v>
      </c>
      <c r="H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1813.46</v>
      </c>
      <c r="I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1813.26</v>
      </c>
      <c r="J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1822.44</v>
      </c>
      <c r="K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1825.79</v>
      </c>
      <c r="L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1826.3200000000002</v>
      </c>
      <c r="M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1827.23</v>
      </c>
      <c r="N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1827.31</v>
      </c>
      <c r="O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1827.49</v>
      </c>
      <c r="P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1827.78</v>
      </c>
      <c r="Q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1827.3000000000002</v>
      </c>
      <c r="R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1826.77</v>
      </c>
      <c r="S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1824.42</v>
      </c>
      <c r="T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1940.78</v>
      </c>
      <c r="U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2085.02</v>
      </c>
      <c r="V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2061.04</v>
      </c>
      <c r="W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2037.54</v>
      </c>
      <c r="X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1946.72</v>
      </c>
      <c r="Y136" s="114">
        <f>VLOOKUP($A136+ROUND((COLUMN()-2)/24,5),АТС!$A$41:$F$784,6)+VLOOKUP($A136+ROUND((COLUMN()-2)/24,5),'Расчет сбытовых надбавок'!$B$43:'Расчет сбытовых надбавок'!$G$787,6)+'Иные услуги '!$C$5+'РСТ РСО-А'!$K$7</f>
        <v>1999.42</v>
      </c>
      <c r="Z136" s="145"/>
    </row>
    <row r="137" spans="1:26" x14ac:dyDescent="0.2">
      <c r="A137" s="86">
        <f t="shared" si="3"/>
        <v>41924</v>
      </c>
      <c r="B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1909.49</v>
      </c>
      <c r="C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1816.95</v>
      </c>
      <c r="D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1816.8200000000002</v>
      </c>
      <c r="E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1816.8600000000001</v>
      </c>
      <c r="F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1816.95</v>
      </c>
      <c r="G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1814.96</v>
      </c>
      <c r="H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1815.02</v>
      </c>
      <c r="I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1815.75</v>
      </c>
      <c r="J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1822.88</v>
      </c>
      <c r="K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1825.58</v>
      </c>
      <c r="L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1827.77</v>
      </c>
      <c r="M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1828.4</v>
      </c>
      <c r="N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1828.6100000000001</v>
      </c>
      <c r="O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1827.95</v>
      </c>
      <c r="P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1828.44</v>
      </c>
      <c r="Q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1828.26</v>
      </c>
      <c r="R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1828.89</v>
      </c>
      <c r="S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1829.24</v>
      </c>
      <c r="T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1920.15</v>
      </c>
      <c r="U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2068.98</v>
      </c>
      <c r="V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2056.1999999999998</v>
      </c>
      <c r="W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2024.97</v>
      </c>
      <c r="X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1932.79</v>
      </c>
      <c r="Y137" s="114">
        <f>VLOOKUP($A137+ROUND((COLUMN()-2)/24,5),АТС!$A$41:$F$784,6)+VLOOKUP($A137+ROUND((COLUMN()-2)/24,5),'Расчет сбытовых надбавок'!$B$43:'Расчет сбытовых надбавок'!$G$787,6)+'Иные услуги '!$C$5+'РСТ РСО-А'!$K$7</f>
        <v>2000.45</v>
      </c>
      <c r="Z137" s="145"/>
    </row>
    <row r="138" spans="1:26" x14ac:dyDescent="0.2">
      <c r="A138" s="86">
        <f t="shared" si="3"/>
        <v>41925</v>
      </c>
      <c r="B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1828.0900000000001</v>
      </c>
      <c r="C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1822.38</v>
      </c>
      <c r="D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1816.9099999999999</v>
      </c>
      <c r="E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1813.79</v>
      </c>
      <c r="F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1811.0700000000002</v>
      </c>
      <c r="G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1816.63</v>
      </c>
      <c r="H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1822.3400000000001</v>
      </c>
      <c r="I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1823.75</v>
      </c>
      <c r="J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1836.54</v>
      </c>
      <c r="K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1836.4</v>
      </c>
      <c r="L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1836.71</v>
      </c>
      <c r="M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1837.3200000000002</v>
      </c>
      <c r="N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1913</v>
      </c>
      <c r="O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1918.66</v>
      </c>
      <c r="P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1923.8000000000002</v>
      </c>
      <c r="Q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1931.43</v>
      </c>
      <c r="R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1933.06</v>
      </c>
      <c r="S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1943.62</v>
      </c>
      <c r="T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1929.58</v>
      </c>
      <c r="U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2019.8400000000001</v>
      </c>
      <c r="V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2032.1</v>
      </c>
      <c r="W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2052.23</v>
      </c>
      <c r="X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2090.54</v>
      </c>
      <c r="Y138" s="114">
        <f>VLOOKUP($A138+ROUND((COLUMN()-2)/24,5),АТС!$A$41:$F$784,6)+VLOOKUP($A138+ROUND((COLUMN()-2)/24,5),'Расчет сбытовых надбавок'!$B$43:'Расчет сбытовых надбавок'!$G$787,6)+'Иные услуги '!$C$5+'РСТ РСО-А'!$K$7</f>
        <v>1976.53</v>
      </c>
      <c r="Z138" s="145"/>
    </row>
    <row r="139" spans="1:26" x14ac:dyDescent="0.2">
      <c r="A139" s="86">
        <f t="shared" si="3"/>
        <v>41926</v>
      </c>
      <c r="B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1819.47</v>
      </c>
      <c r="C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1815.32</v>
      </c>
      <c r="D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1812.7</v>
      </c>
      <c r="E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1812.58</v>
      </c>
      <c r="F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1810.01</v>
      </c>
      <c r="G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1816.48</v>
      </c>
      <c r="H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1821.43</v>
      </c>
      <c r="I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1822.47</v>
      </c>
      <c r="J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1837.19</v>
      </c>
      <c r="K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1836.5</v>
      </c>
      <c r="L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1836.5900000000001</v>
      </c>
      <c r="M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1824.04</v>
      </c>
      <c r="N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1836.58</v>
      </c>
      <c r="O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1836.6799999999998</v>
      </c>
      <c r="P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1836.49</v>
      </c>
      <c r="Q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1834.8600000000001</v>
      </c>
      <c r="R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1834.83</v>
      </c>
      <c r="S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1833.79</v>
      </c>
      <c r="T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1847.6399999999999</v>
      </c>
      <c r="U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2001.29</v>
      </c>
      <c r="V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2022.35</v>
      </c>
      <c r="W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2060.0300000000002</v>
      </c>
      <c r="X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2094.19</v>
      </c>
      <c r="Y139" s="114">
        <f>VLOOKUP($A139+ROUND((COLUMN()-2)/24,5),АТС!$A$41:$F$784,6)+VLOOKUP($A139+ROUND((COLUMN()-2)/24,5),'Расчет сбытовых надбавок'!$B$43:'Расчет сбытовых надбавок'!$G$787,6)+'Иные услуги '!$C$5+'РСТ РСО-А'!$K$7</f>
        <v>1984.55</v>
      </c>
      <c r="Z139" s="145"/>
    </row>
    <row r="140" spans="1:26" x14ac:dyDescent="0.2">
      <c r="A140" s="86">
        <f t="shared" si="3"/>
        <v>41927</v>
      </c>
      <c r="B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1828.1399999999999</v>
      </c>
      <c r="C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1816.98</v>
      </c>
      <c r="D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1828.6599999999999</v>
      </c>
      <c r="E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1828.72</v>
      </c>
      <c r="F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1828.6399999999999</v>
      </c>
      <c r="G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1828.68</v>
      </c>
      <c r="H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1814.6399999999999</v>
      </c>
      <c r="I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1812.1799999999998</v>
      </c>
      <c r="J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1817.85</v>
      </c>
      <c r="K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1838</v>
      </c>
      <c r="L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1838.45</v>
      </c>
      <c r="M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1821.99</v>
      </c>
      <c r="N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1838.74</v>
      </c>
      <c r="O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1841.63</v>
      </c>
      <c r="P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1839.02</v>
      </c>
      <c r="Q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1839.15</v>
      </c>
      <c r="R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1839.01</v>
      </c>
      <c r="S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1837.24</v>
      </c>
      <c r="T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1838.83</v>
      </c>
      <c r="U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1939.44</v>
      </c>
      <c r="V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1951.74</v>
      </c>
      <c r="W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2012.4099999999999</v>
      </c>
      <c r="X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2065.4700000000003</v>
      </c>
      <c r="Y140" s="114">
        <f>VLOOKUP($A140+ROUND((COLUMN()-2)/24,5),АТС!$A$41:$F$784,6)+VLOOKUP($A140+ROUND((COLUMN()-2)/24,5),'Расчет сбытовых надбавок'!$B$43:'Расчет сбытовых надбавок'!$G$787,6)+'Иные услуги '!$C$5+'РСТ РСО-А'!$K$7</f>
        <v>1949.2800000000002</v>
      </c>
      <c r="Z140" s="145"/>
    </row>
    <row r="141" spans="1:26" x14ac:dyDescent="0.2">
      <c r="A141" s="86">
        <f t="shared" si="3"/>
        <v>41928</v>
      </c>
      <c r="B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1833.5</v>
      </c>
      <c r="C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1822.31</v>
      </c>
      <c r="D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1828.6100000000001</v>
      </c>
      <c r="E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1832.13</v>
      </c>
      <c r="F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1835.64</v>
      </c>
      <c r="G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1836.17</v>
      </c>
      <c r="H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1810.12</v>
      </c>
      <c r="I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1824.45</v>
      </c>
      <c r="J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1819.7</v>
      </c>
      <c r="K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1824.35</v>
      </c>
      <c r="L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1824.98</v>
      </c>
      <c r="M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1815.26</v>
      </c>
      <c r="N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1839.6799999999998</v>
      </c>
      <c r="O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1828.1799999999998</v>
      </c>
      <c r="P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1814.51</v>
      </c>
      <c r="Q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1810.93</v>
      </c>
      <c r="R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1814.08</v>
      </c>
      <c r="S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1826.38</v>
      </c>
      <c r="T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1835.15</v>
      </c>
      <c r="U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1961.79</v>
      </c>
      <c r="V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1949.7</v>
      </c>
      <c r="W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1996.07</v>
      </c>
      <c r="X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2044.6599999999999</v>
      </c>
      <c r="Y141" s="114">
        <f>VLOOKUP($A141+ROUND((COLUMN()-2)/24,5),АТС!$A$41:$F$784,6)+VLOOKUP($A141+ROUND((COLUMN()-2)/24,5),'Расчет сбытовых надбавок'!$B$43:'Расчет сбытовых надбавок'!$G$787,6)+'Иные услуги '!$C$5+'РСТ РСО-А'!$K$7</f>
        <v>1960.8000000000002</v>
      </c>
      <c r="Z141" s="145"/>
    </row>
    <row r="142" spans="1:26" x14ac:dyDescent="0.2">
      <c r="A142" s="86">
        <f t="shared" si="3"/>
        <v>41929</v>
      </c>
      <c r="B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1823.0500000000002</v>
      </c>
      <c r="C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1822.43</v>
      </c>
      <c r="D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1822.27</v>
      </c>
      <c r="E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1822.41</v>
      </c>
      <c r="F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1822.3400000000001</v>
      </c>
      <c r="G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1822.93</v>
      </c>
      <c r="H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1810.46</v>
      </c>
      <c r="I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1827.88</v>
      </c>
      <c r="J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1833.92</v>
      </c>
      <c r="K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1816.2800000000002</v>
      </c>
      <c r="L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1817.06</v>
      </c>
      <c r="M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1812.1399999999999</v>
      </c>
      <c r="N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1835.93</v>
      </c>
      <c r="O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1836.12</v>
      </c>
      <c r="P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1837.06</v>
      </c>
      <c r="Q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1836.15</v>
      </c>
      <c r="R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1836.01</v>
      </c>
      <c r="S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1834.21</v>
      </c>
      <c r="T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1835.1399999999999</v>
      </c>
      <c r="U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1925</v>
      </c>
      <c r="V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1939.31</v>
      </c>
      <c r="W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1978.95</v>
      </c>
      <c r="X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2048.31</v>
      </c>
      <c r="Y142" s="114">
        <f>VLOOKUP($A142+ROUND((COLUMN()-2)/24,5),АТС!$A$41:$F$784,6)+VLOOKUP($A142+ROUND((COLUMN()-2)/24,5),'Расчет сбытовых надбавок'!$B$43:'Расчет сбытовых надбавок'!$G$787,6)+'Иные услуги '!$C$5+'РСТ РСО-А'!$K$7</f>
        <v>1927.8600000000001</v>
      </c>
      <c r="Z142" s="145"/>
    </row>
    <row r="143" spans="1:26" x14ac:dyDescent="0.2">
      <c r="A143" s="86">
        <f t="shared" si="3"/>
        <v>41930</v>
      </c>
      <c r="B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1862.19</v>
      </c>
      <c r="C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1819.5900000000001</v>
      </c>
      <c r="D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1818.63</v>
      </c>
      <c r="E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1817.2400000000002</v>
      </c>
      <c r="F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1817.07</v>
      </c>
      <c r="G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1817.73</v>
      </c>
      <c r="H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1818.0700000000002</v>
      </c>
      <c r="I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1820</v>
      </c>
      <c r="J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1834.58</v>
      </c>
      <c r="K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1836.81</v>
      </c>
      <c r="L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1837.12</v>
      </c>
      <c r="M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1837.23</v>
      </c>
      <c r="N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1838.05</v>
      </c>
      <c r="O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1838.81</v>
      </c>
      <c r="P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1838.6200000000001</v>
      </c>
      <c r="Q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1838.75</v>
      </c>
      <c r="R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1838.1</v>
      </c>
      <c r="S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1836.6100000000001</v>
      </c>
      <c r="T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1831.12</v>
      </c>
      <c r="U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1974.04</v>
      </c>
      <c r="V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1971.79</v>
      </c>
      <c r="W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1945.3400000000001</v>
      </c>
      <c r="X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1844.42</v>
      </c>
      <c r="Y143" s="114">
        <f>VLOOKUP($A143+ROUND((COLUMN()-2)/24,5),АТС!$A$41:$F$784,6)+VLOOKUP($A143+ROUND((COLUMN()-2)/24,5),'Расчет сбытовых надбавок'!$B$43:'Расчет сбытовых надбавок'!$G$787,6)+'Иные услуги '!$C$5+'РСТ РСО-А'!$K$7</f>
        <v>1968.25</v>
      </c>
      <c r="Z143" s="145"/>
    </row>
    <row r="144" spans="1:26" x14ac:dyDescent="0.2">
      <c r="A144" s="86">
        <f t="shared" si="3"/>
        <v>41931</v>
      </c>
      <c r="B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1879.5500000000002</v>
      </c>
      <c r="C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1830.63</v>
      </c>
      <c r="D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1825.06</v>
      </c>
      <c r="E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1819.8600000000001</v>
      </c>
      <c r="F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1828.99</v>
      </c>
      <c r="G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1829</v>
      </c>
      <c r="H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1828.0900000000001</v>
      </c>
      <c r="I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1829.94</v>
      </c>
      <c r="J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1836.95</v>
      </c>
      <c r="K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1842.08</v>
      </c>
      <c r="L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1841.8200000000002</v>
      </c>
      <c r="M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1842.5700000000002</v>
      </c>
      <c r="N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1842.6100000000001</v>
      </c>
      <c r="O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1836.6100000000001</v>
      </c>
      <c r="P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1836.27</v>
      </c>
      <c r="Q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1836.12</v>
      </c>
      <c r="R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1835.76</v>
      </c>
      <c r="S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1834.9</v>
      </c>
      <c r="T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1830.35</v>
      </c>
      <c r="U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2148.69</v>
      </c>
      <c r="V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2132.21</v>
      </c>
      <c r="W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2129.02</v>
      </c>
      <c r="X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2033</v>
      </c>
      <c r="Y144" s="114">
        <f>VLOOKUP($A144+ROUND((COLUMN()-2)/24,5),АТС!$A$41:$F$784,6)+VLOOKUP($A144+ROUND((COLUMN()-2)/24,5),'Расчет сбытовых надбавок'!$B$43:'Расчет сбытовых надбавок'!$G$787,6)+'Иные услуги '!$C$5+'РСТ РСО-А'!$K$7</f>
        <v>2070.15</v>
      </c>
      <c r="Z144" s="145"/>
    </row>
    <row r="145" spans="1:27" x14ac:dyDescent="0.2">
      <c r="A145" s="86">
        <f t="shared" si="3"/>
        <v>41932</v>
      </c>
      <c r="B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1828.58</v>
      </c>
      <c r="C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1816.97</v>
      </c>
      <c r="D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1817.63</v>
      </c>
      <c r="E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1814.1100000000001</v>
      </c>
      <c r="F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1814.43</v>
      </c>
      <c r="G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1816.95</v>
      </c>
      <c r="H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1834.71</v>
      </c>
      <c r="I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1825.28</v>
      </c>
      <c r="J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1837.33</v>
      </c>
      <c r="K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1836.97</v>
      </c>
      <c r="L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1836.96</v>
      </c>
      <c r="M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1838.03</v>
      </c>
      <c r="N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1862.97</v>
      </c>
      <c r="O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1863.3400000000001</v>
      </c>
      <c r="P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1862.21</v>
      </c>
      <c r="Q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1860.74</v>
      </c>
      <c r="R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1870.24</v>
      </c>
      <c r="S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1889.7</v>
      </c>
      <c r="T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1911.3</v>
      </c>
      <c r="U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2004.5500000000002</v>
      </c>
      <c r="V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2012.94</v>
      </c>
      <c r="W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2053.7799999999997</v>
      </c>
      <c r="X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2115.98</v>
      </c>
      <c r="Y145" s="114">
        <f>VLOOKUP($A145+ROUND((COLUMN()-2)/24,5),АТС!$A$41:$F$784,6)+VLOOKUP($A145+ROUND((COLUMN()-2)/24,5),'Расчет сбытовых надбавок'!$B$43:'Расчет сбытовых надбавок'!$G$787,6)+'Иные услуги '!$C$5+'РСТ РСО-А'!$K$7</f>
        <v>2000.1</v>
      </c>
      <c r="Z145" s="145"/>
    </row>
    <row r="146" spans="1:27" x14ac:dyDescent="0.2">
      <c r="A146" s="86">
        <f t="shared" si="3"/>
        <v>41933</v>
      </c>
      <c r="B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1827.43</v>
      </c>
      <c r="C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1815.9</v>
      </c>
      <c r="D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1822.5300000000002</v>
      </c>
      <c r="E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1822.64</v>
      </c>
      <c r="F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1822.65</v>
      </c>
      <c r="G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1822.95</v>
      </c>
      <c r="H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1818.38</v>
      </c>
      <c r="I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1821.62</v>
      </c>
      <c r="J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1834.38</v>
      </c>
      <c r="K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1833.73</v>
      </c>
      <c r="L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1834.28</v>
      </c>
      <c r="M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1835.7</v>
      </c>
      <c r="N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1834.6599999999999</v>
      </c>
      <c r="O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1834.75</v>
      </c>
      <c r="P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1834.54</v>
      </c>
      <c r="Q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1834.6100000000001</v>
      </c>
      <c r="R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1834.24</v>
      </c>
      <c r="S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1833.03</v>
      </c>
      <c r="T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1920.94</v>
      </c>
      <c r="U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1960.04</v>
      </c>
      <c r="V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1967.41</v>
      </c>
      <c r="W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2007.1799999999998</v>
      </c>
      <c r="X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2054.46</v>
      </c>
      <c r="Y146" s="114">
        <f>VLOOKUP($A146+ROUND((COLUMN()-2)/24,5),АТС!$A$41:$F$784,6)+VLOOKUP($A146+ROUND((COLUMN()-2)/24,5),'Расчет сбытовых надбавок'!$B$43:'Расчет сбытовых надбавок'!$G$787,6)+'Иные услуги '!$C$5+'РСТ РСО-А'!$K$7</f>
        <v>1944.49</v>
      </c>
      <c r="Z146" s="145"/>
    </row>
    <row r="147" spans="1:27" x14ac:dyDescent="0.2">
      <c r="A147" s="86">
        <f t="shared" si="3"/>
        <v>41934</v>
      </c>
      <c r="B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1825.66</v>
      </c>
      <c r="C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1809.8600000000001</v>
      </c>
      <c r="D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1816.22</v>
      </c>
      <c r="E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1822.8899999999999</v>
      </c>
      <c r="F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1823.04</v>
      </c>
      <c r="G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1813.5</v>
      </c>
      <c r="H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1818.33</v>
      </c>
      <c r="I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1815.38</v>
      </c>
      <c r="J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1833.5300000000002</v>
      </c>
      <c r="K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1834.67</v>
      </c>
      <c r="L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1835.12</v>
      </c>
      <c r="M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1835.54</v>
      </c>
      <c r="N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1835.5</v>
      </c>
      <c r="O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1834.3000000000002</v>
      </c>
      <c r="P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1833.7600000000002</v>
      </c>
      <c r="Q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1833.72</v>
      </c>
      <c r="R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1833.9</v>
      </c>
      <c r="S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1832.85</v>
      </c>
      <c r="T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1827.67</v>
      </c>
      <c r="U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1897.63</v>
      </c>
      <c r="V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1907.8899999999999</v>
      </c>
      <c r="W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1982.72</v>
      </c>
      <c r="X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2045.3600000000001</v>
      </c>
      <c r="Y147" s="114">
        <f>VLOOKUP($A147+ROUND((COLUMN()-2)/24,5),АТС!$A$41:$F$784,6)+VLOOKUP($A147+ROUND((COLUMN()-2)/24,5),'Расчет сбытовых надбавок'!$B$43:'Расчет сбытовых надбавок'!$G$787,6)+'Иные услуги '!$C$5+'РСТ РСО-А'!$K$7</f>
        <v>1942.8200000000002</v>
      </c>
      <c r="Z147" s="145"/>
    </row>
    <row r="148" spans="1:27" x14ac:dyDescent="0.2">
      <c r="A148" s="86">
        <f t="shared" si="3"/>
        <v>41935</v>
      </c>
      <c r="B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1826.23</v>
      </c>
      <c r="C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1819.92</v>
      </c>
      <c r="D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1818.48</v>
      </c>
      <c r="E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1816.37</v>
      </c>
      <c r="F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1816.33</v>
      </c>
      <c r="G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1818.4299999999998</v>
      </c>
      <c r="H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1818.44</v>
      </c>
      <c r="I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1837.8600000000001</v>
      </c>
      <c r="J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1832.42</v>
      </c>
      <c r="K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1834.2</v>
      </c>
      <c r="L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1835.5</v>
      </c>
      <c r="M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1835.15</v>
      </c>
      <c r="N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1833.54</v>
      </c>
      <c r="O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1833.91</v>
      </c>
      <c r="P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1833.7600000000002</v>
      </c>
      <c r="Q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1833.9</v>
      </c>
      <c r="R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1833.83</v>
      </c>
      <c r="S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1832.33</v>
      </c>
      <c r="T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1898.56</v>
      </c>
      <c r="U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1992.42</v>
      </c>
      <c r="V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2005.19</v>
      </c>
      <c r="W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2041.7400000000002</v>
      </c>
      <c r="X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2099.5700000000002</v>
      </c>
      <c r="Y148" s="114">
        <f>VLOOKUP($A148+ROUND((COLUMN()-2)/24,5),АТС!$A$41:$F$784,6)+VLOOKUP($A148+ROUND((COLUMN()-2)/24,5),'Расчет сбытовых надбавок'!$B$43:'Расчет сбытовых надбавок'!$G$787,6)+'Иные услуги '!$C$5+'РСТ РСО-А'!$K$7</f>
        <v>1989.27</v>
      </c>
      <c r="Z148" s="145"/>
    </row>
    <row r="149" spans="1:27" x14ac:dyDescent="0.2">
      <c r="A149" s="86">
        <f t="shared" si="3"/>
        <v>41936</v>
      </c>
      <c r="B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1832.51</v>
      </c>
      <c r="C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1832.37</v>
      </c>
      <c r="D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1822.58</v>
      </c>
      <c r="E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1822.7</v>
      </c>
      <c r="F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1822.72</v>
      </c>
      <c r="G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1817.23</v>
      </c>
      <c r="H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1818.96</v>
      </c>
      <c r="I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1839.3899999999999</v>
      </c>
      <c r="J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1834.79</v>
      </c>
      <c r="K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1835.64</v>
      </c>
      <c r="L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1884.2800000000002</v>
      </c>
      <c r="M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1872.26</v>
      </c>
      <c r="N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1900.3000000000002</v>
      </c>
      <c r="O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1834.76</v>
      </c>
      <c r="P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1834.27</v>
      </c>
      <c r="Q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1834.6</v>
      </c>
      <c r="R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1834.1</v>
      </c>
      <c r="S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1832.72</v>
      </c>
      <c r="T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1901.83</v>
      </c>
      <c r="U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2025.4099999999999</v>
      </c>
      <c r="V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2019.3200000000002</v>
      </c>
      <c r="W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2056.81</v>
      </c>
      <c r="X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2115.1999999999998</v>
      </c>
      <c r="Y149" s="114">
        <f>VLOOKUP($A149+ROUND((COLUMN()-2)/24,5),АТС!$A$41:$F$784,6)+VLOOKUP($A149+ROUND((COLUMN()-2)/24,5),'Расчет сбытовых надбавок'!$B$43:'Расчет сбытовых надбавок'!$G$787,6)+'Иные услуги '!$C$5+'РСТ РСО-А'!$K$7</f>
        <v>2020.73</v>
      </c>
      <c r="Z149" s="145"/>
    </row>
    <row r="150" spans="1:27" x14ac:dyDescent="0.2">
      <c r="A150" s="86">
        <f t="shared" si="3"/>
        <v>41937</v>
      </c>
      <c r="B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1856.1</v>
      </c>
      <c r="C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1821.97</v>
      </c>
      <c r="D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1827.71</v>
      </c>
      <c r="E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1827.75</v>
      </c>
      <c r="F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1828.22</v>
      </c>
      <c r="G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1819.21</v>
      </c>
      <c r="H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1814.98</v>
      </c>
      <c r="I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1816.85</v>
      </c>
      <c r="J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1837.6100000000001</v>
      </c>
      <c r="K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1838.3200000000002</v>
      </c>
      <c r="L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1837.48</v>
      </c>
      <c r="M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1829.3600000000001</v>
      </c>
      <c r="N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1829.5900000000001</v>
      </c>
      <c r="O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1828.58</v>
      </c>
      <c r="P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1829.08</v>
      </c>
      <c r="Q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1828.42</v>
      </c>
      <c r="R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1827.14</v>
      </c>
      <c r="S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1827.8000000000002</v>
      </c>
      <c r="T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2029.74</v>
      </c>
      <c r="U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2075.84</v>
      </c>
      <c r="V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2058.86</v>
      </c>
      <c r="W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2032.8200000000002</v>
      </c>
      <c r="X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1972.83</v>
      </c>
      <c r="Y150" s="114">
        <f>VLOOKUP($A150+ROUND((COLUMN()-2)/24,5),АТС!$A$41:$F$784,6)+VLOOKUP($A150+ROUND((COLUMN()-2)/24,5),'Расчет сбытовых надбавок'!$B$43:'Расчет сбытовых надбавок'!$G$787,6)+'Иные услуги '!$C$5+'РСТ РСО-А'!$K$7</f>
        <v>2074.7399999999998</v>
      </c>
      <c r="Z150" s="145"/>
    </row>
    <row r="151" spans="1:27" x14ac:dyDescent="0.2">
      <c r="A151" s="86">
        <f t="shared" si="3"/>
        <v>41938</v>
      </c>
      <c r="B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1879.85</v>
      </c>
      <c r="C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1826.76</v>
      </c>
      <c r="D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1821.71</v>
      </c>
      <c r="E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1829.15</v>
      </c>
      <c r="F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1837.1100000000001</v>
      </c>
      <c r="G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1837.72</v>
      </c>
      <c r="H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1830.17</v>
      </c>
      <c r="I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1815.94</v>
      </c>
      <c r="J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1909.56</v>
      </c>
      <c r="K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1851.47</v>
      </c>
      <c r="L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1824.41</v>
      </c>
      <c r="M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1817.79</v>
      </c>
      <c r="N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1810.49</v>
      </c>
      <c r="O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1810.3899999999999</v>
      </c>
      <c r="P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1814.06</v>
      </c>
      <c r="Q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1817.27</v>
      </c>
      <c r="R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1821.8899999999999</v>
      </c>
      <c r="S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1921.5500000000002</v>
      </c>
      <c r="T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2041.49</v>
      </c>
      <c r="U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2088.85</v>
      </c>
      <c r="V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2076.29</v>
      </c>
      <c r="W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2037.42</v>
      </c>
      <c r="X151" s="114">
        <f>VLOOKUP($A151+ROUND((COLUMN()-2)/24,5),АТС!$A$41:$F$784,6)+VLOOKUP($A151+ROUND((COLUMN()-2)/24,5),'Расчет сбытовых надбавок'!$B$43:'Расчет сбытовых надбавок'!$G$787,6)+'Иные услуги '!$C$5+'РСТ РСО-А'!$K$7</f>
        <v>1969.27</v>
      </c>
      <c r="Y151" s="114">
        <v>2067.62</v>
      </c>
      <c r="Z151" s="133">
        <v>2816.77</v>
      </c>
    </row>
    <row r="152" spans="1:27" x14ac:dyDescent="0.2">
      <c r="A152" s="86">
        <f t="shared" si="3"/>
        <v>41939</v>
      </c>
      <c r="B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1863.7</v>
      </c>
      <c r="C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1825.4099999999999</v>
      </c>
      <c r="D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1813.29</v>
      </c>
      <c r="E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1823.04</v>
      </c>
      <c r="F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1823.28</v>
      </c>
      <c r="G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1814.5300000000002</v>
      </c>
      <c r="H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1856.97</v>
      </c>
      <c r="I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1810.42</v>
      </c>
      <c r="J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1811.6399999999999</v>
      </c>
      <c r="K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1872.95</v>
      </c>
      <c r="L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1903.01</v>
      </c>
      <c r="M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1889.33</v>
      </c>
      <c r="N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1964.15</v>
      </c>
      <c r="O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1946.98</v>
      </c>
      <c r="P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1930.78</v>
      </c>
      <c r="Q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1923.0100000000002</v>
      </c>
      <c r="R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1917.17</v>
      </c>
      <c r="S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1921.1599999999999</v>
      </c>
      <c r="T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1968.1599999999999</v>
      </c>
      <c r="U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2039.27</v>
      </c>
      <c r="V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2020.03</v>
      </c>
      <c r="W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2043.58</v>
      </c>
      <c r="X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2078.58</v>
      </c>
      <c r="Y152" s="114">
        <f>VLOOKUP($A152+ROUND((COLUMN()-2)/24,5),АТС!$A$41:$F$784,6)+VLOOKUP($A152+ROUND((COLUMN()-2)/24,5),'Расчет сбытовых надбавок'!$B$43:'Расчет сбытовых надбавок'!$G$787,6)+'Иные услуги '!$C$5+'РСТ РСО-А'!$K$7</f>
        <v>2001.0300000000002</v>
      </c>
      <c r="Z152" s="145"/>
    </row>
    <row r="153" spans="1:27" x14ac:dyDescent="0.2">
      <c r="A153" s="86">
        <f t="shared" si="3"/>
        <v>41940</v>
      </c>
      <c r="B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1867.24</v>
      </c>
      <c r="C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1824.95</v>
      </c>
      <c r="D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1814</v>
      </c>
      <c r="E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1824.1100000000001</v>
      </c>
      <c r="F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1824.3200000000002</v>
      </c>
      <c r="G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1817.83</v>
      </c>
      <c r="H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1834.72</v>
      </c>
      <c r="I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1814.02</v>
      </c>
      <c r="J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1815.05</v>
      </c>
      <c r="K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1865.33</v>
      </c>
      <c r="L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1895.98</v>
      </c>
      <c r="M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1884.95</v>
      </c>
      <c r="N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1961.0300000000002</v>
      </c>
      <c r="O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1949.2600000000002</v>
      </c>
      <c r="P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1931.01</v>
      </c>
      <c r="Q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1920.35</v>
      </c>
      <c r="R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1917.5</v>
      </c>
      <c r="S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1938.8400000000001</v>
      </c>
      <c r="T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1974.26</v>
      </c>
      <c r="U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2042.96</v>
      </c>
      <c r="V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2019.9</v>
      </c>
      <c r="W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2048.65</v>
      </c>
      <c r="X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2107.71</v>
      </c>
      <c r="Y153" s="114">
        <f>VLOOKUP($A153+ROUND((COLUMN()-2)/24,5),АТС!$A$41:$F$784,6)+VLOOKUP($A153+ROUND((COLUMN()-2)/24,5),'Расчет сбытовых надбавок'!$B$43:'Расчет сбытовых надбавок'!$G$787,6)+'Иные услуги '!$C$5+'РСТ РСО-А'!$K$7</f>
        <v>2005.1</v>
      </c>
      <c r="Z153" s="145"/>
    </row>
    <row r="154" spans="1:27" x14ac:dyDescent="0.2">
      <c r="A154" s="86">
        <f t="shared" si="3"/>
        <v>41941</v>
      </c>
      <c r="B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1894.51</v>
      </c>
      <c r="C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1831.6100000000001</v>
      </c>
      <c r="D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1831.49</v>
      </c>
      <c r="E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1829.67</v>
      </c>
      <c r="F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1819.98</v>
      </c>
      <c r="G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1821.5700000000002</v>
      </c>
      <c r="H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1856.67</v>
      </c>
      <c r="I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1826.16</v>
      </c>
      <c r="J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1831.54</v>
      </c>
      <c r="K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1869.3200000000002</v>
      </c>
      <c r="L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1920.35</v>
      </c>
      <c r="M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1921.98</v>
      </c>
      <c r="N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2001.8600000000001</v>
      </c>
      <c r="O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1964.51</v>
      </c>
      <c r="P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1963.12</v>
      </c>
      <c r="Q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1952.68</v>
      </c>
      <c r="R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2006.17</v>
      </c>
      <c r="S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2083.89</v>
      </c>
      <c r="T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2084.15</v>
      </c>
      <c r="U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2069.16</v>
      </c>
      <c r="V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2052.8199999999997</v>
      </c>
      <c r="W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2064.35</v>
      </c>
      <c r="X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2116.8900000000003</v>
      </c>
      <c r="Y154" s="114">
        <f>VLOOKUP($A154+ROUND((COLUMN()-2)/24,5),АТС!$A$41:$F$784,6)+VLOOKUP($A154+ROUND((COLUMN()-2)/24,5),'Расчет сбытовых надбавок'!$B$43:'Расчет сбытовых надбавок'!$G$787,6)+'Иные услуги '!$C$5+'РСТ РСО-А'!$K$7</f>
        <v>2021.9099999999999</v>
      </c>
      <c r="Z154" s="145"/>
    </row>
    <row r="155" spans="1:27" x14ac:dyDescent="0.2">
      <c r="A155" s="86">
        <f t="shared" si="3"/>
        <v>41942</v>
      </c>
      <c r="B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1933.1100000000001</v>
      </c>
      <c r="C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1893.6799999999998</v>
      </c>
      <c r="D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1892.0700000000002</v>
      </c>
      <c r="E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1867.6799999999998</v>
      </c>
      <c r="F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1868.0100000000002</v>
      </c>
      <c r="G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1845.14</v>
      </c>
      <c r="H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1947.73</v>
      </c>
      <c r="I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1948.3000000000002</v>
      </c>
      <c r="J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1865.53</v>
      </c>
      <c r="K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2028.93</v>
      </c>
      <c r="L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2028.1799999999998</v>
      </c>
      <c r="M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2027.8400000000001</v>
      </c>
      <c r="N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2123.62</v>
      </c>
      <c r="O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2086.4300000000003</v>
      </c>
      <c r="P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2047.8400000000001</v>
      </c>
      <c r="Q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2046.3899999999999</v>
      </c>
      <c r="R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2082.1</v>
      </c>
      <c r="S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2128.58</v>
      </c>
      <c r="T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2149.08</v>
      </c>
      <c r="U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2165.27</v>
      </c>
      <c r="V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2131.3900000000003</v>
      </c>
      <c r="W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2125.54</v>
      </c>
      <c r="X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2159.98</v>
      </c>
      <c r="Y155" s="114">
        <f>VLOOKUP($A155+ROUND((COLUMN()-2)/24,5),АТС!$A$41:$F$784,6)+VLOOKUP($A155+ROUND((COLUMN()-2)/24,5),'Расчет сбытовых надбавок'!$B$43:'Расчет сбытовых надбавок'!$G$787,6)+'Иные услуги '!$C$5+'РСТ РСО-А'!$K$7</f>
        <v>2066.6800000000003</v>
      </c>
      <c r="Z155" s="145"/>
    </row>
    <row r="156" spans="1:27" x14ac:dyDescent="0.2">
      <c r="A156" s="86">
        <f t="shared" si="3"/>
        <v>41943</v>
      </c>
      <c r="B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1898.6100000000001</v>
      </c>
      <c r="C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1849.31</v>
      </c>
      <c r="D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1830.95</v>
      </c>
      <c r="E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1825.33</v>
      </c>
      <c r="F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1828.03</v>
      </c>
      <c r="G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1840.68</v>
      </c>
      <c r="H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1875.67</v>
      </c>
      <c r="I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1868.7</v>
      </c>
      <c r="J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1862.51</v>
      </c>
      <c r="K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1960.8899999999999</v>
      </c>
      <c r="L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1998.33</v>
      </c>
      <c r="M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2006.19</v>
      </c>
      <c r="N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2053.2200000000003</v>
      </c>
      <c r="O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2048.69</v>
      </c>
      <c r="P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2055.5500000000002</v>
      </c>
      <c r="Q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2065.54</v>
      </c>
      <c r="R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2067.85</v>
      </c>
      <c r="S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2139.0500000000002</v>
      </c>
      <c r="T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2141.1</v>
      </c>
      <c r="U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2138.06</v>
      </c>
      <c r="V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2095.3200000000002</v>
      </c>
      <c r="W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2108.15</v>
      </c>
      <c r="X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2147.34</v>
      </c>
      <c r="Y156" s="114">
        <f>VLOOKUP($A156+ROUND((COLUMN()-2)/24,5),АТС!$A$41:$F$784,6)+VLOOKUP($A156+ROUND((COLUMN()-2)/24,5),'Расчет сбытовых надбавок'!$B$43:'Расчет сбытовых надбавок'!$G$787,6)+'Иные услуги '!$C$5+'РСТ РСО-А'!$K$7</f>
        <v>2138.08</v>
      </c>
      <c r="Z156" s="145"/>
    </row>
    <row r="157" spans="1:27" x14ac:dyDescent="0.2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7" s="118" customFormat="1" ht="19.5" customHeight="1" x14ac:dyDescent="0.25">
      <c r="A158" s="117" t="s">
        <v>153</v>
      </c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</row>
    <row r="159" spans="1:27" ht="15.75" customHeight="1" x14ac:dyDescent="0.25">
      <c r="A159" s="94" t="s">
        <v>156</v>
      </c>
      <c r="B159" s="85"/>
      <c r="C159" s="85"/>
      <c r="D159" s="85"/>
      <c r="AA159" s="87"/>
    </row>
    <row r="160" spans="1:27" ht="12.75" customHeight="1" x14ac:dyDescent="0.2">
      <c r="A160" s="184" t="s">
        <v>49</v>
      </c>
      <c r="B160" s="172" t="s">
        <v>128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spans="1:26" ht="12.75" customHeight="1" x14ac:dyDescent="0.2">
      <c r="A161" s="185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spans="1:26" ht="12.75" x14ac:dyDescent="0.2">
      <c r="A162" s="185"/>
      <c r="B162" s="212" t="s">
        <v>129</v>
      </c>
      <c r="C162" s="198" t="s">
        <v>130</v>
      </c>
      <c r="D162" s="198" t="s">
        <v>131</v>
      </c>
      <c r="E162" s="198" t="s">
        <v>132</v>
      </c>
      <c r="F162" s="198" t="s">
        <v>133</v>
      </c>
      <c r="G162" s="198" t="s">
        <v>134</v>
      </c>
      <c r="H162" s="198" t="s">
        <v>135</v>
      </c>
      <c r="I162" s="198" t="s">
        <v>136</v>
      </c>
      <c r="J162" s="198" t="s">
        <v>137</v>
      </c>
      <c r="K162" s="198" t="s">
        <v>138</v>
      </c>
      <c r="L162" s="198" t="s">
        <v>139</v>
      </c>
      <c r="M162" s="198" t="s">
        <v>140</v>
      </c>
      <c r="N162" s="211" t="s">
        <v>141</v>
      </c>
      <c r="O162" s="198" t="s">
        <v>142</v>
      </c>
      <c r="P162" s="198" t="s">
        <v>143</v>
      </c>
      <c r="Q162" s="198" t="s">
        <v>144</v>
      </c>
      <c r="R162" s="198" t="s">
        <v>145</v>
      </c>
      <c r="S162" s="198" t="s">
        <v>146</v>
      </c>
      <c r="T162" s="198" t="s">
        <v>147</v>
      </c>
      <c r="U162" s="198" t="s">
        <v>148</v>
      </c>
      <c r="V162" s="198" t="s">
        <v>149</v>
      </c>
      <c r="W162" s="198" t="s">
        <v>150</v>
      </c>
      <c r="X162" s="198" t="s">
        <v>151</v>
      </c>
      <c r="Y162" s="198" t="s">
        <v>152</v>
      </c>
      <c r="Z162" s="198" t="s">
        <v>152</v>
      </c>
    </row>
    <row r="163" spans="1:26" ht="12.75" x14ac:dyDescent="0.2">
      <c r="A163" s="186"/>
      <c r="B163" s="188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90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spans="1:26" x14ac:dyDescent="0.2">
      <c r="A164" s="86">
        <f>A126</f>
        <v>41913</v>
      </c>
      <c r="B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2229.59</v>
      </c>
      <c r="C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2223.3000000000002</v>
      </c>
      <c r="D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2246.75</v>
      </c>
      <c r="E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2259.17</v>
      </c>
      <c r="F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2263.4499999999998</v>
      </c>
      <c r="G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2243.14</v>
      </c>
      <c r="H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2217.5699999999997</v>
      </c>
      <c r="I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2237.44</v>
      </c>
      <c r="J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2241.08</v>
      </c>
      <c r="K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2238.89</v>
      </c>
      <c r="L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2238.69</v>
      </c>
      <c r="M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2238.71</v>
      </c>
      <c r="N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2230.8000000000002</v>
      </c>
      <c r="O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2232.2600000000002</v>
      </c>
      <c r="P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2232.7399999999998</v>
      </c>
      <c r="Q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2231.2800000000002</v>
      </c>
      <c r="R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2230.7800000000002</v>
      </c>
      <c r="S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2227.34</v>
      </c>
      <c r="T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2230.0100000000002</v>
      </c>
      <c r="U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2268.84</v>
      </c>
      <c r="V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2284.52</v>
      </c>
      <c r="W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2345.34</v>
      </c>
      <c r="X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2402.34</v>
      </c>
      <c r="Y164" s="114">
        <f>VLOOKUP($A164+ROUND((COLUMN()-2)/24,5),АТС!$A$41:$F$784,6)+VLOOKUP($A164+ROUND((COLUMN()-2)/24,5),'Расчет сбытовых надбавок'!$B$43:'Расчет сбытовых надбавок'!$G$787,3)+'Иные услуги '!$C$5+'РСТ РСО-А'!$L$7</f>
        <v>2291.08</v>
      </c>
      <c r="Z164" s="145"/>
    </row>
    <row r="165" spans="1:26" x14ac:dyDescent="0.2">
      <c r="A165" s="86">
        <f>A164+1</f>
        <v>41914</v>
      </c>
      <c r="B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2228.79</v>
      </c>
      <c r="C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2216.66</v>
      </c>
      <c r="D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2223.5</v>
      </c>
      <c r="E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2231.02</v>
      </c>
      <c r="F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2219.81</v>
      </c>
      <c r="G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2209.5700000000002</v>
      </c>
      <c r="H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2221.9899999999998</v>
      </c>
      <c r="I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2237.31</v>
      </c>
      <c r="J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2240.7800000000002</v>
      </c>
      <c r="K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2241.63</v>
      </c>
      <c r="L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2243.48</v>
      </c>
      <c r="M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2242.1999999999998</v>
      </c>
      <c r="N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2233.81</v>
      </c>
      <c r="O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2233.96</v>
      </c>
      <c r="P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2233.9900000000002</v>
      </c>
      <c r="Q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2233.9299999999998</v>
      </c>
      <c r="R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2215.41</v>
      </c>
      <c r="S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2222.83</v>
      </c>
      <c r="T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2254.4499999999998</v>
      </c>
      <c r="U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2264.5300000000002</v>
      </c>
      <c r="V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2300.0100000000002</v>
      </c>
      <c r="W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2392.4699999999998</v>
      </c>
      <c r="X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2450.08</v>
      </c>
      <c r="Y165" s="114">
        <f>VLOOKUP($A165+ROUND((COLUMN()-2)/24,5),АТС!$A$41:$F$784,6)+VLOOKUP($A165+ROUND((COLUMN()-2)/24,5),'Расчет сбытовых надбавок'!$B$43:'Расчет сбытовых надбавок'!$G$787,3)+'Иные услуги '!$C$5+'РСТ РСО-А'!$L$7</f>
        <v>2330.92</v>
      </c>
      <c r="Z165" s="145"/>
    </row>
    <row r="166" spans="1:26" x14ac:dyDescent="0.2">
      <c r="A166" s="86">
        <f t="shared" ref="A166:A194" si="4">A165+1</f>
        <v>41915</v>
      </c>
      <c r="B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2229.11</v>
      </c>
      <c r="C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2216.65</v>
      </c>
      <c r="D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2230.9</v>
      </c>
      <c r="E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2242.61</v>
      </c>
      <c r="F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2238.7800000000002</v>
      </c>
      <c r="G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2231.0699999999997</v>
      </c>
      <c r="H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2228.5700000000002</v>
      </c>
      <c r="I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2240.9499999999998</v>
      </c>
      <c r="J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2253.35</v>
      </c>
      <c r="K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2240.9899999999998</v>
      </c>
      <c r="L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2241.4899999999998</v>
      </c>
      <c r="M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2239.42</v>
      </c>
      <c r="N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2232.69</v>
      </c>
      <c r="O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2232.85</v>
      </c>
      <c r="P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2232.9</v>
      </c>
      <c r="Q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2232.98</v>
      </c>
      <c r="R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2215.2800000000002</v>
      </c>
      <c r="S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2222.46</v>
      </c>
      <c r="T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2254.83</v>
      </c>
      <c r="U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2237.98</v>
      </c>
      <c r="V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2313.5300000000002</v>
      </c>
      <c r="W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2376.54</v>
      </c>
      <c r="X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2434.41</v>
      </c>
      <c r="Y166" s="114">
        <f>VLOOKUP($A166+ROUND((COLUMN()-2)/24,5),АТС!$A$41:$F$784,6)+VLOOKUP($A166+ROUND((COLUMN()-2)/24,5),'Расчет сбытовых надбавок'!$B$43:'Расчет сбытовых надбавок'!$G$787,3)+'Иные услуги '!$C$5+'РСТ РСО-А'!$L$7</f>
        <v>2306.1</v>
      </c>
      <c r="Z166" s="145"/>
    </row>
    <row r="167" spans="1:26" x14ac:dyDescent="0.2">
      <c r="A167" s="86">
        <f t="shared" si="4"/>
        <v>41916</v>
      </c>
      <c r="B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2262</v>
      </c>
      <c r="C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2217.2800000000002</v>
      </c>
      <c r="D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2213.15</v>
      </c>
      <c r="E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2209.3000000000002</v>
      </c>
      <c r="F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2217.4899999999998</v>
      </c>
      <c r="G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2216.6800000000003</v>
      </c>
      <c r="H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2215.98</v>
      </c>
      <c r="I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2216.23</v>
      </c>
      <c r="J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2248.77</v>
      </c>
      <c r="K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2236.77</v>
      </c>
      <c r="L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2240.6</v>
      </c>
      <c r="M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2239.3900000000003</v>
      </c>
      <c r="N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2232.58</v>
      </c>
      <c r="O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2219.0100000000002</v>
      </c>
      <c r="P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2216.79</v>
      </c>
      <c r="Q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2224.6999999999998</v>
      </c>
      <c r="R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2228.89</v>
      </c>
      <c r="S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2214.58</v>
      </c>
      <c r="T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2224.29</v>
      </c>
      <c r="U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2341.59</v>
      </c>
      <c r="V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2384.1</v>
      </c>
      <c r="W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2333.25</v>
      </c>
      <c r="X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2236.9499999999998</v>
      </c>
      <c r="Y167" s="114">
        <f>VLOOKUP($A167+ROUND((COLUMN()-2)/24,5),АТС!$A$41:$F$784,6)+VLOOKUP($A167+ROUND((COLUMN()-2)/24,5),'Расчет сбытовых надбавок'!$B$43:'Расчет сбытовых надбавок'!$G$787,3)+'Иные услуги '!$C$5+'РСТ РСО-А'!$L$7</f>
        <v>2404.3000000000002</v>
      </c>
      <c r="Z167" s="145"/>
    </row>
    <row r="168" spans="1:26" x14ac:dyDescent="0.2">
      <c r="A168" s="86">
        <f t="shared" si="4"/>
        <v>41917</v>
      </c>
      <c r="B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2257.79</v>
      </c>
      <c r="C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2217.1400000000003</v>
      </c>
      <c r="D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2213.15</v>
      </c>
      <c r="E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2209.3200000000002</v>
      </c>
      <c r="F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2217.7199999999998</v>
      </c>
      <c r="G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2215.5</v>
      </c>
      <c r="H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2215.73</v>
      </c>
      <c r="I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2215.15</v>
      </c>
      <c r="J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2247.46</v>
      </c>
      <c r="K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2230.91</v>
      </c>
      <c r="L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2233.87</v>
      </c>
      <c r="M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2234.69</v>
      </c>
      <c r="N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2229.38</v>
      </c>
      <c r="O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2215.7199999999998</v>
      </c>
      <c r="P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2217.1999999999998</v>
      </c>
      <c r="Q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2226.0500000000002</v>
      </c>
      <c r="R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2230.41</v>
      </c>
      <c r="S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2215.31</v>
      </c>
      <c r="T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2223.1800000000003</v>
      </c>
      <c r="U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2340.37</v>
      </c>
      <c r="V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2382.33</v>
      </c>
      <c r="W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2341.2400000000002</v>
      </c>
      <c r="X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2239.21</v>
      </c>
      <c r="Y168" s="114">
        <f>VLOOKUP($A168+ROUND((COLUMN()-2)/24,5),АТС!$A$41:$F$784,6)+VLOOKUP($A168+ROUND((COLUMN()-2)/24,5),'Расчет сбытовых надбавок'!$B$43:'Расчет сбытовых надбавок'!$G$787,3)+'Иные услуги '!$C$5+'РСТ РСО-А'!$L$7</f>
        <v>2380.9700000000003</v>
      </c>
      <c r="Z168" s="145"/>
    </row>
    <row r="169" spans="1:26" x14ac:dyDescent="0.2">
      <c r="A169" s="86">
        <f t="shared" si="4"/>
        <v>41918</v>
      </c>
      <c r="B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2222.4699999999998</v>
      </c>
      <c r="C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2216.33</v>
      </c>
      <c r="D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2238.96</v>
      </c>
      <c r="E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2246.7800000000002</v>
      </c>
      <c r="F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2250.88</v>
      </c>
      <c r="G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2244.98</v>
      </c>
      <c r="H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2221.6799999999998</v>
      </c>
      <c r="I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2226.41</v>
      </c>
      <c r="J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2238.29</v>
      </c>
      <c r="K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2239.4300000000003</v>
      </c>
      <c r="L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2240.58</v>
      </c>
      <c r="M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2231.83</v>
      </c>
      <c r="N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2295.37</v>
      </c>
      <c r="O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2267.91</v>
      </c>
      <c r="P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2232.62</v>
      </c>
      <c r="Q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2232.14</v>
      </c>
      <c r="R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2232.37</v>
      </c>
      <c r="S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2232.62</v>
      </c>
      <c r="T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2231.29</v>
      </c>
      <c r="U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2380.0299999999997</v>
      </c>
      <c r="V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2411.42</v>
      </c>
      <c r="W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2448.77</v>
      </c>
      <c r="X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2474.98</v>
      </c>
      <c r="Y169" s="114">
        <f>VLOOKUP($A169+ROUND((COLUMN()-2)/24,5),АТС!$A$41:$F$784,6)+VLOOKUP($A169+ROUND((COLUMN()-2)/24,5),'Расчет сбытовых надбавок'!$B$43:'Расчет сбытовых надбавок'!$G$787,3)+'Иные услуги '!$C$5+'РСТ РСО-А'!$L$7</f>
        <v>2336.8200000000002</v>
      </c>
      <c r="Z169" s="145"/>
    </row>
    <row r="170" spans="1:26" x14ac:dyDescent="0.2">
      <c r="A170" s="86">
        <f t="shared" si="4"/>
        <v>41919</v>
      </c>
      <c r="B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2220.15</v>
      </c>
      <c r="C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2216.36</v>
      </c>
      <c r="D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2239.1</v>
      </c>
      <c r="E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2247</v>
      </c>
      <c r="F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2251.0700000000002</v>
      </c>
      <c r="G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2244.67</v>
      </c>
      <c r="H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2220.2799999999997</v>
      </c>
      <c r="I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2227.56</v>
      </c>
      <c r="J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2234.94</v>
      </c>
      <c r="K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2235.5300000000002</v>
      </c>
      <c r="L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2235.96</v>
      </c>
      <c r="M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2228.9</v>
      </c>
      <c r="N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2288.86</v>
      </c>
      <c r="O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2263.19</v>
      </c>
      <c r="P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2229.54</v>
      </c>
      <c r="Q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2229.06</v>
      </c>
      <c r="R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2228.86</v>
      </c>
      <c r="S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2225.83</v>
      </c>
      <c r="T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2226.42</v>
      </c>
      <c r="U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2354.81</v>
      </c>
      <c r="V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2371.9300000000003</v>
      </c>
      <c r="W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2416.2800000000002</v>
      </c>
      <c r="X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2463.5300000000002</v>
      </c>
      <c r="Y170" s="114">
        <f>VLOOKUP($A170+ROUND((COLUMN()-2)/24,5),АТС!$A$41:$F$784,6)+VLOOKUP($A170+ROUND((COLUMN()-2)/24,5),'Расчет сбытовых надбавок'!$B$43:'Расчет сбытовых надбавок'!$G$787,3)+'Иные услуги '!$C$5+'РСТ РСО-А'!$L$7</f>
        <v>2335.3000000000002</v>
      </c>
      <c r="Z170" s="145"/>
    </row>
    <row r="171" spans="1:26" x14ac:dyDescent="0.2">
      <c r="A171" s="86">
        <f t="shared" si="4"/>
        <v>41920</v>
      </c>
      <c r="B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2220.86</v>
      </c>
      <c r="C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2216.52</v>
      </c>
      <c r="D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2231.44</v>
      </c>
      <c r="E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2239.15</v>
      </c>
      <c r="F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2239.21</v>
      </c>
      <c r="G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2240.44</v>
      </c>
      <c r="H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2220.06</v>
      </c>
      <c r="I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2221.7600000000002</v>
      </c>
      <c r="J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2234.83</v>
      </c>
      <c r="K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2235.61</v>
      </c>
      <c r="L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2236.12</v>
      </c>
      <c r="M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2236.06</v>
      </c>
      <c r="N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2314.02</v>
      </c>
      <c r="O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2314.46</v>
      </c>
      <c r="P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2326.71</v>
      </c>
      <c r="Q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2325.8000000000002</v>
      </c>
      <c r="R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2340.12</v>
      </c>
      <c r="S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2345.25</v>
      </c>
      <c r="T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2328.6</v>
      </c>
      <c r="U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2418.84</v>
      </c>
      <c r="V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2406.88</v>
      </c>
      <c r="W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2451.2199999999998</v>
      </c>
      <c r="X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2493.48</v>
      </c>
      <c r="Y171" s="114">
        <f>VLOOKUP($A171+ROUND((COLUMN()-2)/24,5),АТС!$A$41:$F$784,6)+VLOOKUP($A171+ROUND((COLUMN()-2)/24,5),'Расчет сбытовых надбавок'!$B$43:'Расчет сбытовых надбавок'!$G$787,3)+'Иные услуги '!$C$5+'РСТ РСО-А'!$L$7</f>
        <v>2357.4899999999998</v>
      </c>
      <c r="Z171" s="145"/>
    </row>
    <row r="172" spans="1:26" x14ac:dyDescent="0.2">
      <c r="A172" s="86">
        <f t="shared" si="4"/>
        <v>41921</v>
      </c>
      <c r="B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2220.6999999999998</v>
      </c>
      <c r="C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2215.11</v>
      </c>
      <c r="D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2212.1</v>
      </c>
      <c r="E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2211.9</v>
      </c>
      <c r="F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2209.21</v>
      </c>
      <c r="G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2214.7600000000002</v>
      </c>
      <c r="H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2221.0299999999997</v>
      </c>
      <c r="I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2221.3200000000002</v>
      </c>
      <c r="J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2235.4300000000003</v>
      </c>
      <c r="K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2271.2399999999998</v>
      </c>
      <c r="L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2337.7200000000003</v>
      </c>
      <c r="M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2325.71</v>
      </c>
      <c r="N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2385.3000000000002</v>
      </c>
      <c r="O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2379.3200000000002</v>
      </c>
      <c r="P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2396.87</v>
      </c>
      <c r="Q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2392.19</v>
      </c>
      <c r="R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2390.2600000000002</v>
      </c>
      <c r="S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2363.58</v>
      </c>
      <c r="T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2319.9</v>
      </c>
      <c r="U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2425.85</v>
      </c>
      <c r="V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2432.58</v>
      </c>
      <c r="W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2477.88</v>
      </c>
      <c r="X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2525.02</v>
      </c>
      <c r="Y172" s="114">
        <f>VLOOKUP($A172+ROUND((COLUMN()-2)/24,5),АТС!$A$41:$F$784,6)+VLOOKUP($A172+ROUND((COLUMN()-2)/24,5),'Расчет сбытовых надбавок'!$B$43:'Расчет сбытовых надбавок'!$G$787,3)+'Иные услуги '!$C$5+'РСТ РСО-А'!$L$7</f>
        <v>2385.35</v>
      </c>
      <c r="Z172" s="145"/>
    </row>
    <row r="173" spans="1:26" x14ac:dyDescent="0.2">
      <c r="A173" s="86">
        <f t="shared" si="4"/>
        <v>41922</v>
      </c>
      <c r="B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2227.54</v>
      </c>
      <c r="C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2216.34</v>
      </c>
      <c r="D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2212.83</v>
      </c>
      <c r="E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2213.37</v>
      </c>
      <c r="F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2209.2600000000002</v>
      </c>
      <c r="G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2216.64</v>
      </c>
      <c r="H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2222.9499999999998</v>
      </c>
      <c r="I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2222.63</v>
      </c>
      <c r="J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2236.2600000000002</v>
      </c>
      <c r="K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2236.02</v>
      </c>
      <c r="L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2236.52</v>
      </c>
      <c r="M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2237.34</v>
      </c>
      <c r="N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2350.06</v>
      </c>
      <c r="O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2349.81</v>
      </c>
      <c r="P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2350.1999999999998</v>
      </c>
      <c r="Q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2350.15</v>
      </c>
      <c r="R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2354.64</v>
      </c>
      <c r="S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2367.27</v>
      </c>
      <c r="T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2328.09</v>
      </c>
      <c r="U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2427.42</v>
      </c>
      <c r="V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2414.7200000000003</v>
      </c>
      <c r="W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2504.5700000000002</v>
      </c>
      <c r="X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2544.19</v>
      </c>
      <c r="Y173" s="114">
        <f>VLOOKUP($A173+ROUND((COLUMN()-2)/24,5),АТС!$A$41:$F$784,6)+VLOOKUP($A173+ROUND((COLUMN()-2)/24,5),'Расчет сбытовых надбавок'!$B$43:'Расчет сбытовых надбавок'!$G$787,3)+'Иные услуги '!$C$5+'РСТ РСО-А'!$L$7</f>
        <v>2421.1</v>
      </c>
      <c r="Z173" s="145"/>
    </row>
    <row r="174" spans="1:26" x14ac:dyDescent="0.2">
      <c r="A174" s="86">
        <f t="shared" si="4"/>
        <v>41923</v>
      </c>
      <c r="B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2272.5300000000002</v>
      </c>
      <c r="C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2214.66</v>
      </c>
      <c r="D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2214.25</v>
      </c>
      <c r="E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2213.61</v>
      </c>
      <c r="F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2213.39</v>
      </c>
      <c r="G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2214.14</v>
      </c>
      <c r="H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2213.46</v>
      </c>
      <c r="I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2213.2399999999998</v>
      </c>
      <c r="J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2223.64</v>
      </c>
      <c r="K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2227.44</v>
      </c>
      <c r="L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2228.04</v>
      </c>
      <c r="M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2229.0699999999997</v>
      </c>
      <c r="N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2229.16</v>
      </c>
      <c r="O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2229.37</v>
      </c>
      <c r="P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2229.69</v>
      </c>
      <c r="Q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2229.15</v>
      </c>
      <c r="R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2228.54</v>
      </c>
      <c r="S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2225.88</v>
      </c>
      <c r="T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2357.7200000000003</v>
      </c>
      <c r="U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2521.14</v>
      </c>
      <c r="V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2493.9700000000003</v>
      </c>
      <c r="W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2467.35</v>
      </c>
      <c r="X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2364.4499999999998</v>
      </c>
      <c r="Y174" s="114">
        <f>VLOOKUP($A174+ROUND((COLUMN()-2)/24,5),АТС!$A$41:$F$784,6)+VLOOKUP($A174+ROUND((COLUMN()-2)/24,5),'Расчет сбытовых надбавок'!$B$43:'Расчет сбытовых надбавок'!$G$787,3)+'Иные услуги '!$C$5+'РСТ РСО-А'!$L$7</f>
        <v>2424.16</v>
      </c>
      <c r="Z174" s="145"/>
    </row>
    <row r="175" spans="1:26" x14ac:dyDescent="0.2">
      <c r="A175" s="86">
        <f t="shared" si="4"/>
        <v>41924</v>
      </c>
      <c r="B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2322.2600000000002</v>
      </c>
      <c r="C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2217.42</v>
      </c>
      <c r="D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2217.2800000000002</v>
      </c>
      <c r="E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2217.31</v>
      </c>
      <c r="F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2217.42</v>
      </c>
      <c r="G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2215.17</v>
      </c>
      <c r="H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2215.23</v>
      </c>
      <c r="I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2216.06</v>
      </c>
      <c r="J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2224.14</v>
      </c>
      <c r="K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2227.19</v>
      </c>
      <c r="L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2229.67</v>
      </c>
      <c r="M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2230.4</v>
      </c>
      <c r="N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2230.63</v>
      </c>
      <c r="O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2229.88</v>
      </c>
      <c r="P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2230.4299999999998</v>
      </c>
      <c r="Q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2230.2399999999998</v>
      </c>
      <c r="R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2230.9499999999998</v>
      </c>
      <c r="S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2231.34</v>
      </c>
      <c r="T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2334.34</v>
      </c>
      <c r="U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2502.9700000000003</v>
      </c>
      <c r="V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2488.4899999999998</v>
      </c>
      <c r="W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2453.11</v>
      </c>
      <c r="X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2348.66</v>
      </c>
      <c r="Y175" s="114">
        <f>VLOOKUP($A175+ROUND((COLUMN()-2)/24,5),АТС!$A$41:$F$784,6)+VLOOKUP($A175+ROUND((COLUMN()-2)/24,5),'Расчет сбытовых надбавок'!$B$43:'Расчет сбытовых надбавок'!$G$787,3)+'Иные услуги '!$C$5+'РСТ РСО-А'!$L$7</f>
        <v>2425.3200000000002</v>
      </c>
      <c r="Z175" s="145"/>
    </row>
    <row r="176" spans="1:26" x14ac:dyDescent="0.2">
      <c r="A176" s="86">
        <f t="shared" si="4"/>
        <v>41925</v>
      </c>
      <c r="B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2230.04</v>
      </c>
      <c r="C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2223.5700000000002</v>
      </c>
      <c r="D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2217.38</v>
      </c>
      <c r="E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2213.84</v>
      </c>
      <c r="F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2210.7600000000002</v>
      </c>
      <c r="G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2217.06</v>
      </c>
      <c r="H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2223.52</v>
      </c>
      <c r="I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2225.12</v>
      </c>
      <c r="J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2239.62</v>
      </c>
      <c r="K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2239.46</v>
      </c>
      <c r="L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2239.81</v>
      </c>
      <c r="M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2240.5</v>
      </c>
      <c r="N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2326.2399999999998</v>
      </c>
      <c r="O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2332.66</v>
      </c>
      <c r="P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2338.48</v>
      </c>
      <c r="Q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2347.13</v>
      </c>
      <c r="R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2348.9700000000003</v>
      </c>
      <c r="S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2360.94</v>
      </c>
      <c r="T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2345.0299999999997</v>
      </c>
      <c r="U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2447.29</v>
      </c>
      <c r="V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2461.19</v>
      </c>
      <c r="W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2483.9899999999998</v>
      </c>
      <c r="X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2527.4</v>
      </c>
      <c r="Y176" s="114">
        <f>VLOOKUP($A176+ROUND((COLUMN()-2)/24,5),АТС!$A$41:$F$784,6)+VLOOKUP($A176+ROUND((COLUMN()-2)/24,5),'Расчет сбытовых надбавок'!$B$43:'Расчет сбытовых надбавок'!$G$787,3)+'Иные услуги '!$C$5+'РСТ РСО-А'!$L$7</f>
        <v>2398.2200000000003</v>
      </c>
      <c r="Z176" s="145"/>
    </row>
    <row r="177" spans="1:26" x14ac:dyDescent="0.2">
      <c r="A177" s="86">
        <f t="shared" si="4"/>
        <v>41926</v>
      </c>
      <c r="B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2220.27</v>
      </c>
      <c r="C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2215.5699999999997</v>
      </c>
      <c r="D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2212.6</v>
      </c>
      <c r="E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2212.4700000000003</v>
      </c>
      <c r="F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2209.56</v>
      </c>
      <c r="G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2216.88</v>
      </c>
      <c r="H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2222.4900000000002</v>
      </c>
      <c r="I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2223.67</v>
      </c>
      <c r="J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2240.35</v>
      </c>
      <c r="K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2239.5700000000002</v>
      </c>
      <c r="L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2239.6800000000003</v>
      </c>
      <c r="M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2225.4499999999998</v>
      </c>
      <c r="N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2239.66</v>
      </c>
      <c r="O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2239.77</v>
      </c>
      <c r="P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2239.5500000000002</v>
      </c>
      <c r="Q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2237.71</v>
      </c>
      <c r="R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2237.6800000000003</v>
      </c>
      <c r="S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2236.5</v>
      </c>
      <c r="T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2252.1999999999998</v>
      </c>
      <c r="U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2426.2800000000002</v>
      </c>
      <c r="V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2450.14</v>
      </c>
      <c r="W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2492.83</v>
      </c>
      <c r="X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2531.54</v>
      </c>
      <c r="Y177" s="114">
        <f>VLOOKUP($A177+ROUND((COLUMN()-2)/24,5),АТС!$A$41:$F$784,6)+VLOOKUP($A177+ROUND((COLUMN()-2)/24,5),'Расчет сбытовых надбавок'!$B$43:'Расчет сбытовых надбавок'!$G$787,3)+'Иные услуги '!$C$5+'РСТ РСО-А'!$L$7</f>
        <v>2407.31</v>
      </c>
      <c r="Z177" s="145"/>
    </row>
    <row r="178" spans="1:26" x14ac:dyDescent="0.2">
      <c r="A178" s="86">
        <f t="shared" si="4"/>
        <v>41927</v>
      </c>
      <c r="B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2230.1</v>
      </c>
      <c r="C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2217.4499999999998</v>
      </c>
      <c r="D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2230.69</v>
      </c>
      <c r="E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2230.75</v>
      </c>
      <c r="F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2230.67</v>
      </c>
      <c r="G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2230.6999999999998</v>
      </c>
      <c r="H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2214.8000000000002</v>
      </c>
      <c r="I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2212.0100000000002</v>
      </c>
      <c r="J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2218.44</v>
      </c>
      <c r="K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2241.27</v>
      </c>
      <c r="L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2241.7799999999997</v>
      </c>
      <c r="M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2223.13</v>
      </c>
      <c r="N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2242.11</v>
      </c>
      <c r="O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2245.38</v>
      </c>
      <c r="P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2242.4299999999998</v>
      </c>
      <c r="Q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2242.5699999999997</v>
      </c>
      <c r="R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2242.41</v>
      </c>
      <c r="S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2240.41</v>
      </c>
      <c r="T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2242.1999999999998</v>
      </c>
      <c r="U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2356.1999999999998</v>
      </c>
      <c r="V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2370.14</v>
      </c>
      <c r="W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2438.87</v>
      </c>
      <c r="X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2498.9899999999998</v>
      </c>
      <c r="Y178" s="114">
        <f>VLOOKUP($A178+ROUND((COLUMN()-2)/24,5),АТС!$A$41:$F$784,6)+VLOOKUP($A178+ROUND((COLUMN()-2)/24,5),'Расчет сбытовых надбавок'!$B$43:'Расчет сбытовых надбавок'!$G$787,3)+'Иные услуги '!$C$5+'РСТ РСО-А'!$L$7</f>
        <v>2367.34</v>
      </c>
      <c r="Z178" s="145"/>
    </row>
    <row r="179" spans="1:26" x14ac:dyDescent="0.2">
      <c r="A179" s="86">
        <f t="shared" si="4"/>
        <v>41928</v>
      </c>
      <c r="B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2236.17</v>
      </c>
      <c r="C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2223.4899999999998</v>
      </c>
      <c r="D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2230.63</v>
      </c>
      <c r="E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2234.62</v>
      </c>
      <c r="F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2238.6</v>
      </c>
      <c r="G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2239.1999999999998</v>
      </c>
      <c r="H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2209.6800000000003</v>
      </c>
      <c r="I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2225.92</v>
      </c>
      <c r="J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2220.5300000000002</v>
      </c>
      <c r="K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2225.81</v>
      </c>
      <c r="L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2226.52</v>
      </c>
      <c r="M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2215.5100000000002</v>
      </c>
      <c r="N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2243.17</v>
      </c>
      <c r="O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2230.14</v>
      </c>
      <c r="P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2214.65</v>
      </c>
      <c r="Q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2210.6</v>
      </c>
      <c r="R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2214.17</v>
      </c>
      <c r="S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2228.1</v>
      </c>
      <c r="T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2238.04</v>
      </c>
      <c r="U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2381.52</v>
      </c>
      <c r="V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2367.8200000000002</v>
      </c>
      <c r="W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2420.37</v>
      </c>
      <c r="X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2475.41</v>
      </c>
      <c r="Y179" s="114">
        <f>VLOOKUP($A179+ROUND((COLUMN()-2)/24,5),АТС!$A$41:$F$784,6)+VLOOKUP($A179+ROUND((COLUMN()-2)/24,5),'Расчет сбытовых надбавок'!$B$43:'Расчет сбытовых надбавок'!$G$787,3)+'Иные услуги '!$C$5+'РСТ РСО-А'!$L$7</f>
        <v>2380.4</v>
      </c>
      <c r="Z179" s="145"/>
    </row>
    <row r="180" spans="1:26" x14ac:dyDescent="0.2">
      <c r="A180" s="86">
        <f t="shared" si="4"/>
        <v>41929</v>
      </c>
      <c r="B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2224.33</v>
      </c>
      <c r="C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2223.62</v>
      </c>
      <c r="D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2223.4499999999998</v>
      </c>
      <c r="E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2223.61</v>
      </c>
      <c r="F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2223.52</v>
      </c>
      <c r="G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2224.1999999999998</v>
      </c>
      <c r="H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2210.06</v>
      </c>
      <c r="I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2229.81</v>
      </c>
      <c r="J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2236.65</v>
      </c>
      <c r="K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2216.66</v>
      </c>
      <c r="L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2217.5500000000002</v>
      </c>
      <c r="M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2211.98</v>
      </c>
      <c r="N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2238.9300000000003</v>
      </c>
      <c r="O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2239.14</v>
      </c>
      <c r="P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2240.1999999999998</v>
      </c>
      <c r="Q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2239.17</v>
      </c>
      <c r="R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2239.0100000000002</v>
      </c>
      <c r="S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2236.98</v>
      </c>
      <c r="T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2238.0300000000002</v>
      </c>
      <c r="U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2339.84</v>
      </c>
      <c r="V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2356.0500000000002</v>
      </c>
      <c r="W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2400.96</v>
      </c>
      <c r="X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2479.5500000000002</v>
      </c>
      <c r="Y180" s="114">
        <f>VLOOKUP($A180+ROUND((COLUMN()-2)/24,5),АТС!$A$41:$F$784,6)+VLOOKUP($A180+ROUND((COLUMN()-2)/24,5),'Расчет сбытовых надбавок'!$B$43:'Расчет сбытовых надбавок'!$G$787,3)+'Иные услуги '!$C$5+'РСТ РСО-А'!$L$7</f>
        <v>2343.08</v>
      </c>
      <c r="Z180" s="145"/>
    </row>
    <row r="181" spans="1:26" x14ac:dyDescent="0.2">
      <c r="A181" s="86">
        <f t="shared" si="4"/>
        <v>41930</v>
      </c>
      <c r="B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2268.6800000000003</v>
      </c>
      <c r="C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2220.41</v>
      </c>
      <c r="D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2219.33</v>
      </c>
      <c r="E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2217.7400000000002</v>
      </c>
      <c r="F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2217.56</v>
      </c>
      <c r="G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2218.31</v>
      </c>
      <c r="H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2218.69</v>
      </c>
      <c r="I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2220.87</v>
      </c>
      <c r="J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2237.3900000000003</v>
      </c>
      <c r="K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2239.92</v>
      </c>
      <c r="L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2240.2799999999997</v>
      </c>
      <c r="M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2240.4</v>
      </c>
      <c r="N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2241.3200000000002</v>
      </c>
      <c r="O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2242.19</v>
      </c>
      <c r="P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2241.9700000000003</v>
      </c>
      <c r="Q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2242.12</v>
      </c>
      <c r="R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2241.38</v>
      </c>
      <c r="S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2239.69</v>
      </c>
      <c r="T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2233.48</v>
      </c>
      <c r="U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2395.4</v>
      </c>
      <c r="V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2392.85</v>
      </c>
      <c r="W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2362.8900000000003</v>
      </c>
      <c r="X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2248.54</v>
      </c>
      <c r="Y181" s="114">
        <f>VLOOKUP($A181+ROUND((COLUMN()-2)/24,5),АТС!$A$41:$F$784,6)+VLOOKUP($A181+ROUND((COLUMN()-2)/24,5),'Расчет сбытовых надбавок'!$B$43:'Расчет сбытовых надбавок'!$G$787,3)+'Иные услуги '!$C$5+'РСТ РСО-А'!$L$7</f>
        <v>2388.85</v>
      </c>
      <c r="Z181" s="145"/>
    </row>
    <row r="182" spans="1:26" x14ac:dyDescent="0.2">
      <c r="A182" s="86">
        <f t="shared" si="4"/>
        <v>41931</v>
      </c>
      <c r="B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2288.34</v>
      </c>
      <c r="C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2232.91</v>
      </c>
      <c r="D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2226.61</v>
      </c>
      <c r="E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2220.71</v>
      </c>
      <c r="F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2231.06</v>
      </c>
      <c r="G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2231.0699999999997</v>
      </c>
      <c r="H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2230.04</v>
      </c>
      <c r="I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2232.14</v>
      </c>
      <c r="J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2240.08</v>
      </c>
      <c r="K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2245.89</v>
      </c>
      <c r="L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2245.59</v>
      </c>
      <c r="M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2246.4499999999998</v>
      </c>
      <c r="N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2246.4899999999998</v>
      </c>
      <c r="O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2239.69</v>
      </c>
      <c r="P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2239.31</v>
      </c>
      <c r="Q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2239.14</v>
      </c>
      <c r="R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2238.73</v>
      </c>
      <c r="S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2237.7600000000002</v>
      </c>
      <c r="T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2232.61</v>
      </c>
      <c r="U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2593.2799999999997</v>
      </c>
      <c r="V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2574.6</v>
      </c>
      <c r="W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2571</v>
      </c>
      <c r="X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2462.21</v>
      </c>
      <c r="Y182" s="114">
        <f>VLOOKUP($A182+ROUND((COLUMN()-2)/24,5),АТС!$A$41:$F$784,6)+VLOOKUP($A182+ROUND((COLUMN()-2)/24,5),'Расчет сбытовых надбавок'!$B$43:'Расчет сбытовых надбавок'!$G$787,3)+'Иные услуги '!$C$5+'РСТ РСО-А'!$L$7</f>
        <v>2504.29</v>
      </c>
      <c r="Z182" s="145"/>
    </row>
    <row r="183" spans="1:26" x14ac:dyDescent="0.2">
      <c r="A183" s="86">
        <f t="shared" si="4"/>
        <v>41932</v>
      </c>
      <c r="B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2230.59</v>
      </c>
      <c r="C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2217.44</v>
      </c>
      <c r="D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2218.19</v>
      </c>
      <c r="E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2214.1999999999998</v>
      </c>
      <c r="F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2214.5700000000002</v>
      </c>
      <c r="G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2217.42</v>
      </c>
      <c r="H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2237.54</v>
      </c>
      <c r="I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2226.86</v>
      </c>
      <c r="J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2240.5100000000002</v>
      </c>
      <c r="K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2240.11</v>
      </c>
      <c r="L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2240.09</v>
      </c>
      <c r="M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2241.31</v>
      </c>
      <c r="N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2269.56</v>
      </c>
      <c r="O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2269.98</v>
      </c>
      <c r="P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2268.6999999999998</v>
      </c>
      <c r="Q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2267.0300000000002</v>
      </c>
      <c r="R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2277.8000000000002</v>
      </c>
      <c r="S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2299.84</v>
      </c>
      <c r="T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2324.31</v>
      </c>
      <c r="U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2429.98</v>
      </c>
      <c r="V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2439.4700000000003</v>
      </c>
      <c r="W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2485.75</v>
      </c>
      <c r="X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2556.2200000000003</v>
      </c>
      <c r="Y183" s="114">
        <f>VLOOKUP($A183+ROUND((COLUMN()-2)/24,5),АТС!$A$41:$F$784,6)+VLOOKUP($A183+ROUND((COLUMN()-2)/24,5),'Расчет сбытовых надбавок'!$B$43:'Расчет сбытовых надбавок'!$G$787,3)+'Иные услуги '!$C$5+'РСТ РСО-А'!$L$7</f>
        <v>2424.9299999999998</v>
      </c>
      <c r="Z183" s="145"/>
    </row>
    <row r="184" spans="1:26" x14ac:dyDescent="0.2">
      <c r="A184" s="86">
        <f t="shared" si="4"/>
        <v>41933</v>
      </c>
      <c r="B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2229.29</v>
      </c>
      <c r="C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2216.23</v>
      </c>
      <c r="D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2223.75</v>
      </c>
      <c r="E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2223.87</v>
      </c>
      <c r="F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2223.88</v>
      </c>
      <c r="G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2224.21</v>
      </c>
      <c r="H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2219.0500000000002</v>
      </c>
      <c r="I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2222.71</v>
      </c>
      <c r="J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2237.17</v>
      </c>
      <c r="K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2236.44</v>
      </c>
      <c r="L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2237.0500000000002</v>
      </c>
      <c r="M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2238.66</v>
      </c>
      <c r="N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2237.48</v>
      </c>
      <c r="O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2237.59</v>
      </c>
      <c r="P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2237.34</v>
      </c>
      <c r="Q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2237.4300000000003</v>
      </c>
      <c r="R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2237.0100000000002</v>
      </c>
      <c r="S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2235.64</v>
      </c>
      <c r="T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2335.2399999999998</v>
      </c>
      <c r="U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2379.54</v>
      </c>
      <c r="V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2387.8900000000003</v>
      </c>
      <c r="W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2432.9499999999998</v>
      </c>
      <c r="X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2486.52</v>
      </c>
      <c r="Y184" s="114">
        <f>VLOOKUP($A184+ROUND((COLUMN()-2)/24,5),АТС!$A$41:$F$784,6)+VLOOKUP($A184+ROUND((COLUMN()-2)/24,5),'Расчет сбытовых надбавок'!$B$43:'Расчет сбытовых надбавок'!$G$787,3)+'Иные услуги '!$C$5+'РСТ РСО-А'!$L$7</f>
        <v>2361.92</v>
      </c>
      <c r="Z184" s="145"/>
    </row>
    <row r="185" spans="1:26" x14ac:dyDescent="0.2">
      <c r="A185" s="86">
        <f t="shared" si="4"/>
        <v>41934</v>
      </c>
      <c r="B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2227.29</v>
      </c>
      <c r="C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2209.39</v>
      </c>
      <c r="D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2216.59</v>
      </c>
      <c r="E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2224.15</v>
      </c>
      <c r="F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2224.3199999999997</v>
      </c>
      <c r="G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2213.5100000000002</v>
      </c>
      <c r="H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2218.98</v>
      </c>
      <c r="I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2215.65</v>
      </c>
      <c r="J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2236.1999999999998</v>
      </c>
      <c r="K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2237.4899999999998</v>
      </c>
      <c r="L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2238.0100000000002</v>
      </c>
      <c r="M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2238.4899999999998</v>
      </c>
      <c r="N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2238.44</v>
      </c>
      <c r="O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2237.0700000000002</v>
      </c>
      <c r="P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2236.46</v>
      </c>
      <c r="Q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2236.42</v>
      </c>
      <c r="R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2236.62</v>
      </c>
      <c r="S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2235.4300000000003</v>
      </c>
      <c r="T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2229.56</v>
      </c>
      <c r="U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2308.8200000000002</v>
      </c>
      <c r="V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2320.46</v>
      </c>
      <c r="W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2405.23</v>
      </c>
      <c r="X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2476.21</v>
      </c>
      <c r="Y185" s="114">
        <f>VLOOKUP($A185+ROUND((COLUMN()-2)/24,5),АТС!$A$41:$F$784,6)+VLOOKUP($A185+ROUND((COLUMN()-2)/24,5),'Расчет сбытовых надбавок'!$B$43:'Расчет сбытовых надбавок'!$G$787,3)+'Иные услуги '!$C$5+'РСТ РСО-А'!$L$7</f>
        <v>2360.0300000000002</v>
      </c>
      <c r="Z185" s="145"/>
    </row>
    <row r="186" spans="1:26" x14ac:dyDescent="0.2">
      <c r="A186" s="86">
        <f t="shared" si="4"/>
        <v>41935</v>
      </c>
      <c r="B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2227.9300000000003</v>
      </c>
      <c r="C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2220.79</v>
      </c>
      <c r="D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2219.16</v>
      </c>
      <c r="E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2216.7600000000002</v>
      </c>
      <c r="F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2216.71</v>
      </c>
      <c r="G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2219.09</v>
      </c>
      <c r="H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2219.11</v>
      </c>
      <c r="I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2241.11</v>
      </c>
      <c r="J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2234.9499999999998</v>
      </c>
      <c r="K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2236.96</v>
      </c>
      <c r="L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2238.44</v>
      </c>
      <c r="M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2238.04</v>
      </c>
      <c r="N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2236.2200000000003</v>
      </c>
      <c r="O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2236.63</v>
      </c>
      <c r="P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2236.46</v>
      </c>
      <c r="Q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2236.62</v>
      </c>
      <c r="R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2236.5500000000002</v>
      </c>
      <c r="S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2234.84</v>
      </c>
      <c r="T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2309.88</v>
      </c>
      <c r="U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2416.23</v>
      </c>
      <c r="V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2430.6999999999998</v>
      </c>
      <c r="W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2472.11</v>
      </c>
      <c r="X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2537.63</v>
      </c>
      <c r="Y186" s="114">
        <f>VLOOKUP($A186+ROUND((COLUMN()-2)/24,5),АТС!$A$41:$F$784,6)+VLOOKUP($A186+ROUND((COLUMN()-2)/24,5),'Расчет сбытовых надбавок'!$B$43:'Расчет сбытовых надбавок'!$G$787,3)+'Иные услуги '!$C$5+'РСТ РСО-А'!$L$7</f>
        <v>2412.66</v>
      </c>
      <c r="Z186" s="145"/>
    </row>
    <row r="187" spans="1:26" x14ac:dyDescent="0.2">
      <c r="A187" s="86">
        <f t="shared" si="4"/>
        <v>41936</v>
      </c>
      <c r="B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2235.0500000000002</v>
      </c>
      <c r="C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2234.89</v>
      </c>
      <c r="D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2223.79</v>
      </c>
      <c r="E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2223.9300000000003</v>
      </c>
      <c r="F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2223.9499999999998</v>
      </c>
      <c r="G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2217.73</v>
      </c>
      <c r="H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2219.6999999999998</v>
      </c>
      <c r="I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2242.84</v>
      </c>
      <c r="J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2237.63</v>
      </c>
      <c r="K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2238.6</v>
      </c>
      <c r="L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2293.6999999999998</v>
      </c>
      <c r="M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2280.08</v>
      </c>
      <c r="N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2311.86</v>
      </c>
      <c r="O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2237.6</v>
      </c>
      <c r="P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2237.04</v>
      </c>
      <c r="Q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2237.42</v>
      </c>
      <c r="R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2236.85</v>
      </c>
      <c r="S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2235.2800000000002</v>
      </c>
      <c r="T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2313.59</v>
      </c>
      <c r="U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2453.6</v>
      </c>
      <c r="V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2446.6999999999998</v>
      </c>
      <c r="W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2489.1800000000003</v>
      </c>
      <c r="X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2555.34</v>
      </c>
      <c r="Y187" s="114">
        <f>VLOOKUP($A187+ROUND((COLUMN()-2)/24,5),АТС!$A$41:$F$784,6)+VLOOKUP($A187+ROUND((COLUMN()-2)/24,5),'Расчет сбытовых надбавок'!$B$43:'Расчет сбытовых надбавок'!$G$787,3)+'Иные услуги '!$C$5+'РСТ РСО-А'!$L$7</f>
        <v>2448.3000000000002</v>
      </c>
      <c r="Z187" s="145"/>
    </row>
    <row r="188" spans="1:26" x14ac:dyDescent="0.2">
      <c r="A188" s="86">
        <f t="shared" si="4"/>
        <v>41937</v>
      </c>
      <c r="B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2261.7800000000002</v>
      </c>
      <c r="C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2223.11</v>
      </c>
      <c r="D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2229.61</v>
      </c>
      <c r="E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2229.66</v>
      </c>
      <c r="F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2230.19</v>
      </c>
      <c r="G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2219.98</v>
      </c>
      <c r="H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2215.19</v>
      </c>
      <c r="I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2217.3000000000002</v>
      </c>
      <c r="J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2240.83</v>
      </c>
      <c r="K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2241.63</v>
      </c>
      <c r="L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2240.6799999999998</v>
      </c>
      <c r="M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2231.48</v>
      </c>
      <c r="N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2231.7399999999998</v>
      </c>
      <c r="O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2230.59</v>
      </c>
      <c r="P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2231.16</v>
      </c>
      <c r="Q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2230.41</v>
      </c>
      <c r="R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2228.96</v>
      </c>
      <c r="S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2229.71</v>
      </c>
      <c r="T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2458.5100000000002</v>
      </c>
      <c r="U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2510.75</v>
      </c>
      <c r="V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2491.5</v>
      </c>
      <c r="W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2462</v>
      </c>
      <c r="X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2394.0300000000002</v>
      </c>
      <c r="Y188" s="114">
        <f>VLOOKUP($A188+ROUND((COLUMN()-2)/24,5),АТС!$A$41:$F$784,6)+VLOOKUP($A188+ROUND((COLUMN()-2)/24,5),'Расчет сбытовых надбавок'!$B$43:'Расчет сбытовых надбавок'!$G$787,3)+'Иные услуги '!$C$5+'РСТ РСО-А'!$L$7</f>
        <v>2509.4899999999998</v>
      </c>
      <c r="Z188" s="145"/>
    </row>
    <row r="189" spans="1:26" x14ac:dyDescent="0.2">
      <c r="A189" s="86">
        <f t="shared" si="4"/>
        <v>41938</v>
      </c>
      <c r="B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2288.6800000000003</v>
      </c>
      <c r="C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2228.5300000000002</v>
      </c>
      <c r="D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2222.81</v>
      </c>
      <c r="E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2231.2400000000002</v>
      </c>
      <c r="F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2240.27</v>
      </c>
      <c r="G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2240.9499999999998</v>
      </c>
      <c r="H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2232.4</v>
      </c>
      <c r="I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2216.27</v>
      </c>
      <c r="J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2322.35</v>
      </c>
      <c r="K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2256.5299999999997</v>
      </c>
      <c r="L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2225.87</v>
      </c>
      <c r="M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2218.37</v>
      </c>
      <c r="N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2210.1</v>
      </c>
      <c r="O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2209.9899999999998</v>
      </c>
      <c r="P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2214.15</v>
      </c>
      <c r="Q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2217.7800000000002</v>
      </c>
      <c r="R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2223.02</v>
      </c>
      <c r="S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2335.94</v>
      </c>
      <c r="T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2471.83</v>
      </c>
      <c r="U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2525.4900000000002</v>
      </c>
      <c r="V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2511.25</v>
      </c>
      <c r="W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2467.21</v>
      </c>
      <c r="X189" s="114">
        <f>VLOOKUP($A189+ROUND((COLUMN()-2)/24,5),АТС!$A$41:$F$784,6)+VLOOKUP($A189+ROUND((COLUMN()-2)/24,5),'Расчет сбытовых надбавок'!$B$43:'Расчет сбытовых надбавок'!$G$787,3)+'Иные услуги '!$C$5+'РСТ РСО-А'!$L$7</f>
        <v>2390</v>
      </c>
      <c r="Y189" s="114">
        <v>2501.4300000000003</v>
      </c>
      <c r="Z189" s="133">
        <v>3350.2200000000003</v>
      </c>
    </row>
    <row r="190" spans="1:26" x14ac:dyDescent="0.2">
      <c r="A190" s="86">
        <f t="shared" si="4"/>
        <v>41939</v>
      </c>
      <c r="B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2270.38</v>
      </c>
      <c r="C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2227.0100000000002</v>
      </c>
      <c r="D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2213.2799999999997</v>
      </c>
      <c r="E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2224.3199999999997</v>
      </c>
      <c r="F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2224.59</v>
      </c>
      <c r="G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2214.6800000000003</v>
      </c>
      <c r="H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2262.7600000000002</v>
      </c>
      <c r="I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2210.02</v>
      </c>
      <c r="J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2211.4</v>
      </c>
      <c r="K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2280.87</v>
      </c>
      <c r="L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2314.92</v>
      </c>
      <c r="M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2299.42</v>
      </c>
      <c r="N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2384.1999999999998</v>
      </c>
      <c r="O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2364.7399999999998</v>
      </c>
      <c r="P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2346.39</v>
      </c>
      <c r="Q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2337.58</v>
      </c>
      <c r="R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2330.9700000000003</v>
      </c>
      <c r="S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2335.4899999999998</v>
      </c>
      <c r="T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2388.7399999999998</v>
      </c>
      <c r="U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2469.31</v>
      </c>
      <c r="V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2447.5100000000002</v>
      </c>
      <c r="W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2474.1999999999998</v>
      </c>
      <c r="X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2513.85</v>
      </c>
      <c r="Y190" s="114">
        <f>VLOOKUP($A190+ROUND((COLUMN()-2)/24,5),АТС!$A$41:$F$784,6)+VLOOKUP($A190+ROUND((COLUMN()-2)/24,5),'Расчет сбытовых надбавок'!$B$43:'Расчет сбытовых надбавок'!$G$787,3)+'Иные услуги '!$C$5+'РСТ РСО-А'!$L$7</f>
        <v>2425.9899999999998</v>
      </c>
      <c r="Z190" s="145"/>
    </row>
    <row r="191" spans="1:26" x14ac:dyDescent="0.2">
      <c r="A191" s="86">
        <f t="shared" si="4"/>
        <v>41940</v>
      </c>
      <c r="B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2274.4</v>
      </c>
      <c r="C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2226.48</v>
      </c>
      <c r="D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2214.0700000000002</v>
      </c>
      <c r="E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2225.54</v>
      </c>
      <c r="F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2225.77</v>
      </c>
      <c r="G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2218.42</v>
      </c>
      <c r="H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2237.5500000000002</v>
      </c>
      <c r="I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2214.1</v>
      </c>
      <c r="J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2215.2600000000002</v>
      </c>
      <c r="K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2272.2399999999998</v>
      </c>
      <c r="L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2306.96</v>
      </c>
      <c r="M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2294.46</v>
      </c>
      <c r="N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2380.66</v>
      </c>
      <c r="O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2367.33</v>
      </c>
      <c r="P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2346.65</v>
      </c>
      <c r="Q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2334.5700000000002</v>
      </c>
      <c r="R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2331.35</v>
      </c>
      <c r="S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2355.5300000000002</v>
      </c>
      <c r="T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2395.65</v>
      </c>
      <c r="U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2473.48</v>
      </c>
      <c r="V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2447.37</v>
      </c>
      <c r="W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2479.94</v>
      </c>
      <c r="X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2546.85</v>
      </c>
      <c r="Y191" s="114">
        <f>VLOOKUP($A191+ROUND((COLUMN()-2)/24,5),АТС!$A$41:$F$784,6)+VLOOKUP($A191+ROUND((COLUMN()-2)/24,5),'Расчет сбытовых надбавок'!$B$43:'Расчет сбытовых надбавок'!$G$787,3)+'Иные услуги '!$C$5+'РСТ РСО-А'!$L$7</f>
        <v>2430.59</v>
      </c>
      <c r="Z191" s="145"/>
    </row>
    <row r="192" spans="1:26" x14ac:dyDescent="0.2">
      <c r="A192" s="86">
        <f t="shared" si="4"/>
        <v>41941</v>
      </c>
      <c r="B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2305.29</v>
      </c>
      <c r="C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2234.0300000000002</v>
      </c>
      <c r="D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2233.9</v>
      </c>
      <c r="E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2231.83</v>
      </c>
      <c r="F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2220.85</v>
      </c>
      <c r="G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2222.65</v>
      </c>
      <c r="H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2262.42</v>
      </c>
      <c r="I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2227.86</v>
      </c>
      <c r="J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2233.94</v>
      </c>
      <c r="K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2276.75</v>
      </c>
      <c r="L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2334.5700000000002</v>
      </c>
      <c r="M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2336.42</v>
      </c>
      <c r="N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2426.92</v>
      </c>
      <c r="O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2384.6</v>
      </c>
      <c r="P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2383.0300000000002</v>
      </c>
      <c r="Q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2371.1999999999998</v>
      </c>
      <c r="R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2431.8000000000002</v>
      </c>
      <c r="S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2519.87</v>
      </c>
      <c r="T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2520.16</v>
      </c>
      <c r="U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2503.17</v>
      </c>
      <c r="V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2484.67</v>
      </c>
      <c r="W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2497.7200000000003</v>
      </c>
      <c r="X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2557.25</v>
      </c>
      <c r="Y192" s="114">
        <f>VLOOKUP($A192+ROUND((COLUMN()-2)/24,5),АТС!$A$41:$F$784,6)+VLOOKUP($A192+ROUND((COLUMN()-2)/24,5),'Расчет сбытовых надбавок'!$B$43:'Расчет сбытовых надбавок'!$G$787,3)+'Иные услуги '!$C$5+'РСТ РСО-А'!$L$7</f>
        <v>2449.64</v>
      </c>
      <c r="Z192" s="145"/>
    </row>
    <row r="193" spans="1:27" x14ac:dyDescent="0.2">
      <c r="A193" s="86">
        <f t="shared" si="4"/>
        <v>41942</v>
      </c>
      <c r="B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2349.0299999999997</v>
      </c>
      <c r="C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2304.36</v>
      </c>
      <c r="D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2302.5299999999997</v>
      </c>
      <c r="E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2274.9</v>
      </c>
      <c r="F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2275.27</v>
      </c>
      <c r="G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2249.36</v>
      </c>
      <c r="H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2365.59</v>
      </c>
      <c r="I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2366.2400000000002</v>
      </c>
      <c r="J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2272.46</v>
      </c>
      <c r="K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2457.59</v>
      </c>
      <c r="L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2456.7399999999998</v>
      </c>
      <c r="M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2456.36</v>
      </c>
      <c r="N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2564.87</v>
      </c>
      <c r="O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2522.7400000000002</v>
      </c>
      <c r="P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2479.02</v>
      </c>
      <c r="Q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2477.38</v>
      </c>
      <c r="R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2517.84</v>
      </c>
      <c r="S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2570.4899999999998</v>
      </c>
      <c r="T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2593.7299999999996</v>
      </c>
      <c r="U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2612.06</v>
      </c>
      <c r="V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2573.6800000000003</v>
      </c>
      <c r="W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2567.06</v>
      </c>
      <c r="X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2606.0699999999997</v>
      </c>
      <c r="Y193" s="114">
        <f>VLOOKUP($A193+ROUND((COLUMN()-2)/24,5),АТС!$A$41:$F$784,6)+VLOOKUP($A193+ROUND((COLUMN()-2)/24,5),'Расчет сбытовых надбавок'!$B$43:'Расчет сбытовых надбавок'!$G$787,3)+'Иные услуги '!$C$5+'РСТ РСО-А'!$L$7</f>
        <v>2500.36</v>
      </c>
      <c r="Z193" s="145"/>
      <c r="AA193" s="87"/>
    </row>
    <row r="194" spans="1:27" x14ac:dyDescent="0.2">
      <c r="A194" s="86">
        <f t="shared" si="4"/>
        <v>41943</v>
      </c>
      <c r="B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2309.94</v>
      </c>
      <c r="C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2254.09</v>
      </c>
      <c r="D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2233.2800000000002</v>
      </c>
      <c r="E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2226.91</v>
      </c>
      <c r="F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2229.9700000000003</v>
      </c>
      <c r="G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2244.3000000000002</v>
      </c>
      <c r="H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2283.9499999999998</v>
      </c>
      <c r="I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2276.0500000000002</v>
      </c>
      <c r="J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2269.0300000000002</v>
      </c>
      <c r="K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2380.5</v>
      </c>
      <c r="L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2422.92</v>
      </c>
      <c r="M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2431.83</v>
      </c>
      <c r="N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2485.12</v>
      </c>
      <c r="O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2479.98</v>
      </c>
      <c r="P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2487.7600000000002</v>
      </c>
      <c r="Q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2499.0700000000002</v>
      </c>
      <c r="R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2501.69</v>
      </c>
      <c r="S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2582.3599999999997</v>
      </c>
      <c r="T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2584.6799999999998</v>
      </c>
      <c r="U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2581.23</v>
      </c>
      <c r="V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2532.81</v>
      </c>
      <c r="W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2547.35</v>
      </c>
      <c r="X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2591.75</v>
      </c>
      <c r="Y194" s="114">
        <f>VLOOKUP($A194+ROUND((COLUMN()-2)/24,5),АТС!$A$41:$F$784,6)+VLOOKUP($A194+ROUND((COLUMN()-2)/24,5),'Расчет сбытовых надбавок'!$B$43:'Расчет сбытовых надбавок'!$G$787,3)+'Иные услуги '!$C$5+'РСТ РСО-А'!$L$7</f>
        <v>2566.4699999999998</v>
      </c>
      <c r="Z194" s="145"/>
    </row>
    <row r="196" spans="1:27" x14ac:dyDescent="0.25">
      <c r="A196" s="94" t="s">
        <v>157</v>
      </c>
    </row>
    <row r="197" spans="1:27" ht="12.75" customHeight="1" x14ac:dyDescent="0.2">
      <c r="A197" s="184" t="s">
        <v>49</v>
      </c>
      <c r="B197" s="172" t="s">
        <v>128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spans="1:27" ht="12.75" customHeight="1" x14ac:dyDescent="0.2">
      <c r="A198" s="185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spans="1:27" ht="12.75" x14ac:dyDescent="0.2">
      <c r="A199" s="185"/>
      <c r="B199" s="212" t="s">
        <v>129</v>
      </c>
      <c r="C199" s="198" t="s">
        <v>130</v>
      </c>
      <c r="D199" s="198" t="s">
        <v>131</v>
      </c>
      <c r="E199" s="198" t="s">
        <v>132</v>
      </c>
      <c r="F199" s="198" t="s">
        <v>133</v>
      </c>
      <c r="G199" s="198" t="s">
        <v>134</v>
      </c>
      <c r="H199" s="198" t="s">
        <v>135</v>
      </c>
      <c r="I199" s="198" t="s">
        <v>136</v>
      </c>
      <c r="J199" s="198" t="s">
        <v>137</v>
      </c>
      <c r="K199" s="198" t="s">
        <v>138</v>
      </c>
      <c r="L199" s="198" t="s">
        <v>139</v>
      </c>
      <c r="M199" s="198" t="s">
        <v>140</v>
      </c>
      <c r="N199" s="211" t="s">
        <v>141</v>
      </c>
      <c r="O199" s="198" t="s">
        <v>142</v>
      </c>
      <c r="P199" s="198" t="s">
        <v>143</v>
      </c>
      <c r="Q199" s="198" t="s">
        <v>144</v>
      </c>
      <c r="R199" s="198" t="s">
        <v>145</v>
      </c>
      <c r="S199" s="198" t="s">
        <v>146</v>
      </c>
      <c r="T199" s="198" t="s">
        <v>147</v>
      </c>
      <c r="U199" s="198" t="s">
        <v>148</v>
      </c>
      <c r="V199" s="198" t="s">
        <v>149</v>
      </c>
      <c r="W199" s="198" t="s">
        <v>150</v>
      </c>
      <c r="X199" s="198" t="s">
        <v>151</v>
      </c>
      <c r="Y199" s="198" t="s">
        <v>152</v>
      </c>
      <c r="Z199" s="198" t="s">
        <v>152</v>
      </c>
    </row>
    <row r="200" spans="1:27" ht="12.75" x14ac:dyDescent="0.2">
      <c r="A200" s="186"/>
      <c r="B200" s="188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90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spans="1:27" x14ac:dyDescent="0.2">
      <c r="A201" s="86">
        <f>A164</f>
        <v>41913</v>
      </c>
      <c r="B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2219.44</v>
      </c>
      <c r="C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2213.25</v>
      </c>
      <c r="D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2236.34</v>
      </c>
      <c r="E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2248.58</v>
      </c>
      <c r="F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2252.8000000000002</v>
      </c>
      <c r="G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2232.79</v>
      </c>
      <c r="H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2207.61</v>
      </c>
      <c r="I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2227.1800000000003</v>
      </c>
      <c r="J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2230.7600000000002</v>
      </c>
      <c r="K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2228.61</v>
      </c>
      <c r="L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2228.41</v>
      </c>
      <c r="M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2228.42</v>
      </c>
      <c r="N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2220.6400000000003</v>
      </c>
      <c r="O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2222.08</v>
      </c>
      <c r="P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2222.5500000000002</v>
      </c>
      <c r="Q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2221.11</v>
      </c>
      <c r="R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2220.62</v>
      </c>
      <c r="S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2217.23</v>
      </c>
      <c r="T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2219.85</v>
      </c>
      <c r="U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2258.1</v>
      </c>
      <c r="V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2273.5500000000002</v>
      </c>
      <c r="W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2333.4499999999998</v>
      </c>
      <c r="X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2389.59</v>
      </c>
      <c r="Y201" s="114">
        <f>VLOOKUP($A201+ROUND((COLUMN()-2)/24,5),АТС!$A$41:$F$784,6)+VLOOKUP($A201+ROUND((COLUMN()-2)/24,5),'Расчет сбытовых надбавок'!$B$43:'Расчет сбытовых надбавок'!$G$787,4)+'Иные услуги '!$C$5+'РСТ РСО-А'!$L$7</f>
        <v>2280.0100000000002</v>
      </c>
      <c r="Z201" s="145"/>
    </row>
    <row r="202" spans="1:27" x14ac:dyDescent="0.2">
      <c r="A202" s="86">
        <f t="shared" ref="A202:A231" si="5">A165</f>
        <v>41914</v>
      </c>
      <c r="B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2218.66</v>
      </c>
      <c r="C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2206.71</v>
      </c>
      <c r="D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2213.4499999999998</v>
      </c>
      <c r="E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2220.86</v>
      </c>
      <c r="F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2209.81</v>
      </c>
      <c r="G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2199.73</v>
      </c>
      <c r="H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2211.96</v>
      </c>
      <c r="I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2227.0500000000002</v>
      </c>
      <c r="J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2230.4700000000003</v>
      </c>
      <c r="K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2231.3000000000002</v>
      </c>
      <c r="L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2233.13</v>
      </c>
      <c r="M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2231.87</v>
      </c>
      <c r="N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2223.6</v>
      </c>
      <c r="O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2223.75</v>
      </c>
      <c r="P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2223.7800000000002</v>
      </c>
      <c r="Q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2223.7200000000003</v>
      </c>
      <c r="R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2205.48</v>
      </c>
      <c r="S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2212.7800000000002</v>
      </c>
      <c r="T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2243.9300000000003</v>
      </c>
      <c r="U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2253.86</v>
      </c>
      <c r="V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2288.81</v>
      </c>
      <c r="W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2379.87</v>
      </c>
      <c r="X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2436.62</v>
      </c>
      <c r="Y202" s="114">
        <f>VLOOKUP($A202+ROUND((COLUMN()-2)/24,5),АТС!$A$41:$F$784,6)+VLOOKUP($A202+ROUND((COLUMN()-2)/24,5),'Расчет сбытовых надбавок'!$B$43:'Расчет сбытовых надбавок'!$G$787,4)+'Иные услуги '!$C$5+'РСТ РСО-А'!$L$7</f>
        <v>2319.25</v>
      </c>
      <c r="Z202" s="145"/>
    </row>
    <row r="203" spans="1:27" x14ac:dyDescent="0.2">
      <c r="A203" s="86">
        <f t="shared" si="5"/>
        <v>41915</v>
      </c>
      <c r="B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2218.9700000000003</v>
      </c>
      <c r="C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2206.6999999999998</v>
      </c>
      <c r="D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2220.7399999999998</v>
      </c>
      <c r="E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2232.27</v>
      </c>
      <c r="F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2228.5</v>
      </c>
      <c r="G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2220.91</v>
      </c>
      <c r="H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2218.44</v>
      </c>
      <c r="I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2230.64</v>
      </c>
      <c r="J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2242.85</v>
      </c>
      <c r="K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2230.67</v>
      </c>
      <c r="L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2231.17</v>
      </c>
      <c r="M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2229.13</v>
      </c>
      <c r="N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2222.5</v>
      </c>
      <c r="O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2222.66</v>
      </c>
      <c r="P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2222.71</v>
      </c>
      <c r="Q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2222.7800000000002</v>
      </c>
      <c r="R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2205.35</v>
      </c>
      <c r="S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2212.42</v>
      </c>
      <c r="T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2244.31</v>
      </c>
      <c r="U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2227.71</v>
      </c>
      <c r="V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2302.12</v>
      </c>
      <c r="W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2364.1800000000003</v>
      </c>
      <c r="X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2421.1800000000003</v>
      </c>
      <c r="Y203" s="114">
        <f>VLOOKUP($A203+ROUND((COLUMN()-2)/24,5),АТС!$A$41:$F$784,6)+VLOOKUP($A203+ROUND((COLUMN()-2)/24,5),'Расчет сбытовых надбавок'!$B$43:'Расчет сбытовых надбавок'!$G$787,4)+'Иные услуги '!$C$5+'РСТ РСО-А'!$L$7</f>
        <v>2294.8000000000002</v>
      </c>
      <c r="Z203" s="145"/>
    </row>
    <row r="204" spans="1:27" x14ac:dyDescent="0.2">
      <c r="A204" s="86">
        <f t="shared" si="5"/>
        <v>41916</v>
      </c>
      <c r="B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2251.37</v>
      </c>
      <c r="C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2207.3200000000002</v>
      </c>
      <c r="D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2203.2600000000002</v>
      </c>
      <c r="E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2199.46</v>
      </c>
      <c r="F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2207.52</v>
      </c>
      <c r="G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2206.73</v>
      </c>
      <c r="H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2206.04</v>
      </c>
      <c r="I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2206.29</v>
      </c>
      <c r="J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2238.34</v>
      </c>
      <c r="K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2226.5100000000002</v>
      </c>
      <c r="L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2230.29</v>
      </c>
      <c r="M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2229.1</v>
      </c>
      <c r="N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2222.39</v>
      </c>
      <c r="O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2209.02</v>
      </c>
      <c r="P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2206.83</v>
      </c>
      <c r="Q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2214.63</v>
      </c>
      <c r="R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2218.75</v>
      </c>
      <c r="S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2204.66</v>
      </c>
      <c r="T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2214.2200000000003</v>
      </c>
      <c r="U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2329.7600000000002</v>
      </c>
      <c r="V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2371.63</v>
      </c>
      <c r="W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2321.54</v>
      </c>
      <c r="X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2226.6999999999998</v>
      </c>
      <c r="Y204" s="114">
        <f>VLOOKUP($A204+ROUND((COLUMN()-2)/24,5),АТС!$A$41:$F$784,6)+VLOOKUP($A204+ROUND((COLUMN()-2)/24,5),'Расчет сбытовых надбавок'!$B$43:'Расчет сбытовых надбавок'!$G$787,4)+'Иные услуги '!$C$5+'РСТ РСО-А'!$L$7</f>
        <v>2391.5300000000002</v>
      </c>
      <c r="Z204" s="145"/>
    </row>
    <row r="205" spans="1:27" x14ac:dyDescent="0.2">
      <c r="A205" s="86">
        <f t="shared" si="5"/>
        <v>41917</v>
      </c>
      <c r="B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2247.2200000000003</v>
      </c>
      <c r="C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2207.19</v>
      </c>
      <c r="D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2203.2600000000002</v>
      </c>
      <c r="E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2199.48</v>
      </c>
      <c r="F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2207.75</v>
      </c>
      <c r="G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2205.5700000000002</v>
      </c>
      <c r="H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2205.79</v>
      </c>
      <c r="I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2205.23</v>
      </c>
      <c r="J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2237.04</v>
      </c>
      <c r="K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2220.75</v>
      </c>
      <c r="L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2223.66</v>
      </c>
      <c r="M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2224.4700000000003</v>
      </c>
      <c r="N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2219.2399999999998</v>
      </c>
      <c r="O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2205.7799999999997</v>
      </c>
      <c r="P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2207.25</v>
      </c>
      <c r="Q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2215.96</v>
      </c>
      <c r="R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2220.25</v>
      </c>
      <c r="S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2205.38</v>
      </c>
      <c r="T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2213.13</v>
      </c>
      <c r="U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2328.56</v>
      </c>
      <c r="V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2369.89</v>
      </c>
      <c r="W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2329.41</v>
      </c>
      <c r="X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2228.92</v>
      </c>
      <c r="Y205" s="114">
        <f>VLOOKUP($A205+ROUND((COLUMN()-2)/24,5),АТС!$A$41:$F$784,6)+VLOOKUP($A205+ROUND((COLUMN()-2)/24,5),'Расчет сбытовых надбавок'!$B$43:'Расчет сбытовых надбавок'!$G$787,4)+'Иные услуги '!$C$5+'РСТ РСО-А'!$L$7</f>
        <v>2368.5500000000002</v>
      </c>
      <c r="Z205" s="145"/>
    </row>
    <row r="206" spans="1:27" x14ac:dyDescent="0.2">
      <c r="A206" s="86">
        <f t="shared" si="5"/>
        <v>41918</v>
      </c>
      <c r="B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2212.4299999999998</v>
      </c>
      <c r="C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2206.39</v>
      </c>
      <c r="D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2228.6800000000003</v>
      </c>
      <c r="E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2236.38</v>
      </c>
      <c r="F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2240.42</v>
      </c>
      <c r="G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2234.6</v>
      </c>
      <c r="H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2211.66</v>
      </c>
      <c r="I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2216.31</v>
      </c>
      <c r="J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2228.0100000000002</v>
      </c>
      <c r="K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2229.14</v>
      </c>
      <c r="L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2230.27</v>
      </c>
      <c r="M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2221.66</v>
      </c>
      <c r="N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2284.2400000000002</v>
      </c>
      <c r="O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2257.1800000000003</v>
      </c>
      <c r="P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2222.4300000000003</v>
      </c>
      <c r="Q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2221.96</v>
      </c>
      <c r="R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2222.19</v>
      </c>
      <c r="S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2222.4300000000003</v>
      </c>
      <c r="T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2221.12</v>
      </c>
      <c r="U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2367.63</v>
      </c>
      <c r="V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2398.54</v>
      </c>
      <c r="W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2435.3199999999997</v>
      </c>
      <c r="X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2461.14</v>
      </c>
      <c r="Y206" s="114">
        <f>VLOOKUP($A206+ROUND((COLUMN()-2)/24,5),АТС!$A$41:$F$784,6)+VLOOKUP($A206+ROUND((COLUMN()-2)/24,5),'Расчет сбытовых надбавок'!$B$43:'Расчет сбытовых надбавок'!$G$787,4)+'Иные услуги '!$C$5+'РСТ РСО-А'!$L$7</f>
        <v>2325.06</v>
      </c>
      <c r="Z206" s="145"/>
    </row>
    <row r="207" spans="1:27" x14ac:dyDescent="0.2">
      <c r="A207" s="86">
        <f t="shared" si="5"/>
        <v>41919</v>
      </c>
      <c r="B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2210.15</v>
      </c>
      <c r="C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2206.41</v>
      </c>
      <c r="D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2228.81</v>
      </c>
      <c r="E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2236.6</v>
      </c>
      <c r="F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2240.6</v>
      </c>
      <c r="G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2234.3000000000002</v>
      </c>
      <c r="H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2210.2799999999997</v>
      </c>
      <c r="I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2217.4499999999998</v>
      </c>
      <c r="J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2224.71</v>
      </c>
      <c r="K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2225.29</v>
      </c>
      <c r="L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2225.7200000000003</v>
      </c>
      <c r="M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2218.77</v>
      </c>
      <c r="N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2277.8200000000002</v>
      </c>
      <c r="O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2252.54</v>
      </c>
      <c r="P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2219.39</v>
      </c>
      <c r="Q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2218.92</v>
      </c>
      <c r="R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2218.73</v>
      </c>
      <c r="S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2215.7399999999998</v>
      </c>
      <c r="T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2216.3200000000002</v>
      </c>
      <c r="U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2342.7800000000002</v>
      </c>
      <c r="V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2359.65</v>
      </c>
      <c r="W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2403.3200000000002</v>
      </c>
      <c r="X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2449.87</v>
      </c>
      <c r="Y207" s="114">
        <f>VLOOKUP($A207+ROUND((COLUMN()-2)/24,5),АТС!$A$41:$F$784,6)+VLOOKUP($A207+ROUND((COLUMN()-2)/24,5),'Расчет сбытовых надбавок'!$B$43:'Расчет сбытовых надбавок'!$G$787,4)+'Иные услуги '!$C$5+'РСТ РСО-А'!$L$7</f>
        <v>2323.56</v>
      </c>
      <c r="Z207" s="145"/>
    </row>
    <row r="208" spans="1:27" x14ac:dyDescent="0.2">
      <c r="A208" s="86">
        <f t="shared" si="5"/>
        <v>41920</v>
      </c>
      <c r="B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2210.85</v>
      </c>
      <c r="C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2206.5700000000002</v>
      </c>
      <c r="D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2221.27</v>
      </c>
      <c r="E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2228.86</v>
      </c>
      <c r="F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2228.92</v>
      </c>
      <c r="G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2230.13</v>
      </c>
      <c r="H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2210.06</v>
      </c>
      <c r="I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2211.73</v>
      </c>
      <c r="J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2224.6</v>
      </c>
      <c r="K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2225.38</v>
      </c>
      <c r="L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2225.87</v>
      </c>
      <c r="M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2225.81</v>
      </c>
      <c r="N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2302.6</v>
      </c>
      <c r="O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2303.04</v>
      </c>
      <c r="P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2315.1</v>
      </c>
      <c r="Q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2314.21</v>
      </c>
      <c r="R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2328.31</v>
      </c>
      <c r="S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2333.37</v>
      </c>
      <c r="T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2316.96</v>
      </c>
      <c r="U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2405.85</v>
      </c>
      <c r="V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2394.06</v>
      </c>
      <c r="W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2437.7399999999998</v>
      </c>
      <c r="X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2479.36</v>
      </c>
      <c r="Y208" s="114">
        <f>VLOOKUP($A208+ROUND((COLUMN()-2)/24,5),АТС!$A$41:$F$784,6)+VLOOKUP($A208+ROUND((COLUMN()-2)/24,5),'Расчет сбытовых надбавок'!$B$43:'Расчет сбытовых надбавок'!$G$787,4)+'Иные услуги '!$C$5+'РСТ РСО-А'!$L$7</f>
        <v>2345.42</v>
      </c>
      <c r="Z208" s="145"/>
    </row>
    <row r="209" spans="1:26" x14ac:dyDescent="0.2">
      <c r="A209" s="86">
        <f t="shared" si="5"/>
        <v>41921</v>
      </c>
      <c r="B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2210.69</v>
      </c>
      <c r="C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2205.1799999999998</v>
      </c>
      <c r="D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2202.2200000000003</v>
      </c>
      <c r="E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2202.02</v>
      </c>
      <c r="F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2199.38</v>
      </c>
      <c r="G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2204.84</v>
      </c>
      <c r="H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2211.02</v>
      </c>
      <c r="I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2211.3000000000002</v>
      </c>
      <c r="J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2225.1999999999998</v>
      </c>
      <c r="K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2260.4700000000003</v>
      </c>
      <c r="L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2325.94</v>
      </c>
      <c r="M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2314.12</v>
      </c>
      <c r="N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2372.81</v>
      </c>
      <c r="O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2366.9300000000003</v>
      </c>
      <c r="P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2384.21</v>
      </c>
      <c r="Q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2379.59</v>
      </c>
      <c r="R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2377.6999999999998</v>
      </c>
      <c r="S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2351.42</v>
      </c>
      <c r="T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2308.39</v>
      </c>
      <c r="U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2412.75</v>
      </c>
      <c r="V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2419.38</v>
      </c>
      <c r="W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2464</v>
      </c>
      <c r="X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2510.4299999999998</v>
      </c>
      <c r="Y209" s="114">
        <f>VLOOKUP($A209+ROUND((COLUMN()-2)/24,5),АТС!$A$41:$F$784,6)+VLOOKUP($A209+ROUND((COLUMN()-2)/24,5),'Расчет сбытовых надбавок'!$B$43:'Расчет сбытовых надбавок'!$G$787,4)+'Иные услуги '!$C$5+'РСТ РСО-А'!$L$7</f>
        <v>2372.86</v>
      </c>
      <c r="Z209" s="145"/>
    </row>
    <row r="210" spans="1:26" x14ac:dyDescent="0.2">
      <c r="A210" s="86">
        <f t="shared" si="5"/>
        <v>41922</v>
      </c>
      <c r="B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2217.42</v>
      </c>
      <c r="C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2206.4</v>
      </c>
      <c r="D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2202.94</v>
      </c>
      <c r="E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2203.4700000000003</v>
      </c>
      <c r="F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2199.42</v>
      </c>
      <c r="G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2206.69</v>
      </c>
      <c r="H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2212.9</v>
      </c>
      <c r="I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2212.59</v>
      </c>
      <c r="J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2226.02</v>
      </c>
      <c r="K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2225.7800000000002</v>
      </c>
      <c r="L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2226.27</v>
      </c>
      <c r="M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2227.08</v>
      </c>
      <c r="N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2338.11</v>
      </c>
      <c r="O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2337.85</v>
      </c>
      <c r="P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2338.2399999999998</v>
      </c>
      <c r="Q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2338.19</v>
      </c>
      <c r="R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2342.61</v>
      </c>
      <c r="S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2355.0500000000002</v>
      </c>
      <c r="T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2316.4700000000003</v>
      </c>
      <c r="U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2414.3000000000002</v>
      </c>
      <c r="V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2401.79</v>
      </c>
      <c r="W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2490.29</v>
      </c>
      <c r="X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2529.31</v>
      </c>
      <c r="Y210" s="114">
        <f>VLOOKUP($A210+ROUND((COLUMN()-2)/24,5),АТС!$A$41:$F$784,6)+VLOOKUP($A210+ROUND((COLUMN()-2)/24,5),'Расчет сбытовых надбавок'!$B$43:'Расчет сбытовых надбавок'!$G$787,4)+'Иные услуги '!$C$5+'РСТ РСО-А'!$L$7</f>
        <v>2408.08</v>
      </c>
      <c r="Z210" s="145"/>
    </row>
    <row r="211" spans="1:26" x14ac:dyDescent="0.2">
      <c r="A211" s="86">
        <f t="shared" si="5"/>
        <v>41923</v>
      </c>
      <c r="B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2261.7399999999998</v>
      </c>
      <c r="C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2204.7400000000002</v>
      </c>
      <c r="D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2204.33</v>
      </c>
      <c r="E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2203.6999999999998</v>
      </c>
      <c r="F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2203.4899999999998</v>
      </c>
      <c r="G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2204.2200000000003</v>
      </c>
      <c r="H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2203.56</v>
      </c>
      <c r="I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2203.34</v>
      </c>
      <c r="J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2213.58</v>
      </c>
      <c r="K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2217.33</v>
      </c>
      <c r="L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2217.92</v>
      </c>
      <c r="M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2218.94</v>
      </c>
      <c r="N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2219.02</v>
      </c>
      <c r="O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2219.23</v>
      </c>
      <c r="P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2219.54</v>
      </c>
      <c r="Q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2219.0100000000002</v>
      </c>
      <c r="R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2218.42</v>
      </c>
      <c r="S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2215.79</v>
      </c>
      <c r="T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2345.65</v>
      </c>
      <c r="U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2506.61</v>
      </c>
      <c r="V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2479.85</v>
      </c>
      <c r="W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2453.63</v>
      </c>
      <c r="X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2352.27</v>
      </c>
      <c r="Y211" s="114">
        <f>VLOOKUP($A211+ROUND((COLUMN()-2)/24,5),АТС!$A$41:$F$784,6)+VLOOKUP($A211+ROUND((COLUMN()-2)/24,5),'Расчет сбытовых надбавок'!$B$43:'Расчет сбытовых надбавок'!$G$787,4)+'Иные услуги '!$C$5+'РСТ РСО-А'!$L$7</f>
        <v>2411.09</v>
      </c>
      <c r="Z211" s="145"/>
    </row>
    <row r="212" spans="1:26" x14ac:dyDescent="0.2">
      <c r="A212" s="86">
        <f t="shared" si="5"/>
        <v>41924</v>
      </c>
      <c r="B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2310.7200000000003</v>
      </c>
      <c r="C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2207.46</v>
      </c>
      <c r="D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2207.3200000000002</v>
      </c>
      <c r="E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2207.35</v>
      </c>
      <c r="F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2207.46</v>
      </c>
      <c r="G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2205.2399999999998</v>
      </c>
      <c r="H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2205.3000000000002</v>
      </c>
      <c r="I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2206.12</v>
      </c>
      <c r="J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2214.08</v>
      </c>
      <c r="K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2217.09</v>
      </c>
      <c r="L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2219.5299999999997</v>
      </c>
      <c r="M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2220.2399999999998</v>
      </c>
      <c r="N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2220.4700000000003</v>
      </c>
      <c r="O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2219.73</v>
      </c>
      <c r="P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2220.2799999999997</v>
      </c>
      <c r="Q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2220.08</v>
      </c>
      <c r="R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2220.7800000000002</v>
      </c>
      <c r="S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2221.17</v>
      </c>
      <c r="T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2322.62</v>
      </c>
      <c r="U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2488.71</v>
      </c>
      <c r="V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2474.4499999999998</v>
      </c>
      <c r="W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2439.6</v>
      </c>
      <c r="X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2336.73</v>
      </c>
      <c r="Y212" s="114">
        <f>VLOOKUP($A212+ROUND((COLUMN()-2)/24,5),АТС!$A$41:$F$784,6)+VLOOKUP($A212+ROUND((COLUMN()-2)/24,5),'Расчет сбытовых надбавок'!$B$43:'Расчет сбытовых надбавок'!$G$787,4)+'Иные услуги '!$C$5+'РСТ РСО-А'!$L$7</f>
        <v>2412.23</v>
      </c>
      <c r="Z212" s="145"/>
    </row>
    <row r="213" spans="1:26" x14ac:dyDescent="0.2">
      <c r="A213" s="86">
        <f t="shared" si="5"/>
        <v>41925</v>
      </c>
      <c r="B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2219.89</v>
      </c>
      <c r="C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2213.52</v>
      </c>
      <c r="D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2207.41</v>
      </c>
      <c r="E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2203.9299999999998</v>
      </c>
      <c r="F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2200.9</v>
      </c>
      <c r="G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2207.1</v>
      </c>
      <c r="H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2213.4700000000003</v>
      </c>
      <c r="I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2215.04</v>
      </c>
      <c r="J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2229.3200000000002</v>
      </c>
      <c r="K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2229.16</v>
      </c>
      <c r="L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2229.5100000000002</v>
      </c>
      <c r="M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2230.19</v>
      </c>
      <c r="N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2314.64</v>
      </c>
      <c r="O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2320.96</v>
      </c>
      <c r="P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2326.69</v>
      </c>
      <c r="Q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2335.2200000000003</v>
      </c>
      <c r="R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2337.0300000000002</v>
      </c>
      <c r="S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2348.8200000000002</v>
      </c>
      <c r="T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2333.15</v>
      </c>
      <c r="U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2433.87</v>
      </c>
      <c r="V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2447.56</v>
      </c>
      <c r="W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2470.02</v>
      </c>
      <c r="X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2512.7800000000002</v>
      </c>
      <c r="Y213" s="114">
        <f>VLOOKUP($A213+ROUND((COLUMN()-2)/24,5),АТС!$A$41:$F$784,6)+VLOOKUP($A213+ROUND((COLUMN()-2)/24,5),'Расчет сбытовых надбавок'!$B$43:'Расчет сбытовых надбавок'!$G$787,4)+'Иные услуги '!$C$5+'РСТ РСО-А'!$L$7</f>
        <v>2385.54</v>
      </c>
      <c r="Z213" s="145"/>
    </row>
    <row r="214" spans="1:26" x14ac:dyDescent="0.2">
      <c r="A214" s="86">
        <f t="shared" si="5"/>
        <v>41926</v>
      </c>
      <c r="B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2210.27</v>
      </c>
      <c r="C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2205.64</v>
      </c>
      <c r="D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2202.71</v>
      </c>
      <c r="E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2202.58</v>
      </c>
      <c r="F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2199.71</v>
      </c>
      <c r="G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2206.9300000000003</v>
      </c>
      <c r="H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2212.46</v>
      </c>
      <c r="I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2213.62</v>
      </c>
      <c r="J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2230.04</v>
      </c>
      <c r="K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2229.27</v>
      </c>
      <c r="L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2229.38</v>
      </c>
      <c r="M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2215.37</v>
      </c>
      <c r="N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2229.37</v>
      </c>
      <c r="O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2229.48</v>
      </c>
      <c r="P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2229.2600000000002</v>
      </c>
      <c r="Q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2227.4499999999998</v>
      </c>
      <c r="R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2227.41</v>
      </c>
      <c r="S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2226.25</v>
      </c>
      <c r="T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2241.71</v>
      </c>
      <c r="U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2413.1800000000003</v>
      </c>
      <c r="V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2436.6799999999998</v>
      </c>
      <c r="W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2478.7200000000003</v>
      </c>
      <c r="X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2516.85</v>
      </c>
      <c r="Y214" s="114">
        <f>VLOOKUP($A214+ROUND((COLUMN()-2)/24,5),АТС!$A$41:$F$784,6)+VLOOKUP($A214+ROUND((COLUMN()-2)/24,5),'Расчет сбытовых надбавок'!$B$43:'Расчет сбытовых надбавок'!$G$787,4)+'Иные услуги '!$C$5+'РСТ РСО-А'!$L$7</f>
        <v>2394.4899999999998</v>
      </c>
      <c r="Z214" s="145"/>
    </row>
    <row r="215" spans="1:26" x14ac:dyDescent="0.2">
      <c r="A215" s="86">
        <f t="shared" si="5"/>
        <v>41927</v>
      </c>
      <c r="B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2219.9499999999998</v>
      </c>
      <c r="C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2207.4900000000002</v>
      </c>
      <c r="D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2220.5300000000002</v>
      </c>
      <c r="E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2220.59</v>
      </c>
      <c r="F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2220.5100000000002</v>
      </c>
      <c r="G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2220.54</v>
      </c>
      <c r="H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2204.88</v>
      </c>
      <c r="I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2202.13</v>
      </c>
      <c r="J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2208.4700000000003</v>
      </c>
      <c r="K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2230.9499999999998</v>
      </c>
      <c r="L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2231.4499999999998</v>
      </c>
      <c r="M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2213.08</v>
      </c>
      <c r="N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2231.77</v>
      </c>
      <c r="O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2235</v>
      </c>
      <c r="P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2232.09</v>
      </c>
      <c r="Q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2232.23</v>
      </c>
      <c r="R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2232.08</v>
      </c>
      <c r="S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2230.11</v>
      </c>
      <c r="T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2231.87</v>
      </c>
      <c r="U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2344.15</v>
      </c>
      <c r="V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2357.88</v>
      </c>
      <c r="W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2425.58</v>
      </c>
      <c r="X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2484.79</v>
      </c>
      <c r="Y215" s="114">
        <f>VLOOKUP($A215+ROUND((COLUMN()-2)/24,5),АТС!$A$41:$F$784,6)+VLOOKUP($A215+ROUND((COLUMN()-2)/24,5),'Расчет сбытовых надбавок'!$B$43:'Расчет сбытовых надбавок'!$G$787,4)+'Иные услуги '!$C$5+'РСТ РСО-А'!$L$7</f>
        <v>2355.13</v>
      </c>
      <c r="Z215" s="145"/>
    </row>
    <row r="216" spans="1:26" x14ac:dyDescent="0.2">
      <c r="A216" s="86">
        <f t="shared" si="5"/>
        <v>41928</v>
      </c>
      <c r="B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2225.92</v>
      </c>
      <c r="C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2213.4300000000003</v>
      </c>
      <c r="D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2220.4700000000003</v>
      </c>
      <c r="E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2224.4</v>
      </c>
      <c r="F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2228.3200000000002</v>
      </c>
      <c r="G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2228.91</v>
      </c>
      <c r="H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2199.84</v>
      </c>
      <c r="I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2215.83</v>
      </c>
      <c r="J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2210.52</v>
      </c>
      <c r="K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2215.7200000000003</v>
      </c>
      <c r="L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2216.42</v>
      </c>
      <c r="M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2205.58</v>
      </c>
      <c r="N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2232.83</v>
      </c>
      <c r="O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2219.9899999999998</v>
      </c>
      <c r="P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2204.73</v>
      </c>
      <c r="Q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2200.7399999999998</v>
      </c>
      <c r="R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2204.2600000000002</v>
      </c>
      <c r="S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2217.98</v>
      </c>
      <c r="T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2227.77</v>
      </c>
      <c r="U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2369.09</v>
      </c>
      <c r="V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2355.6</v>
      </c>
      <c r="W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2407.35</v>
      </c>
      <c r="X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2461.5700000000002</v>
      </c>
      <c r="Y216" s="114">
        <f>VLOOKUP($A216+ROUND((COLUMN()-2)/24,5),АТС!$A$41:$F$784,6)+VLOOKUP($A216+ROUND((COLUMN()-2)/24,5),'Расчет сбытовых надбавок'!$B$43:'Расчет сбытовых надбавок'!$G$787,4)+'Иные услуги '!$C$5+'РСТ РСО-А'!$L$7</f>
        <v>2367.9899999999998</v>
      </c>
      <c r="Z216" s="145"/>
    </row>
    <row r="217" spans="1:26" x14ac:dyDescent="0.2">
      <c r="A217" s="86">
        <f t="shared" si="5"/>
        <v>41929</v>
      </c>
      <c r="B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2214.27</v>
      </c>
      <c r="C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2213.5700000000002</v>
      </c>
      <c r="D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2213.4</v>
      </c>
      <c r="E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2213.56</v>
      </c>
      <c r="F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2213.4700000000003</v>
      </c>
      <c r="G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2214.1400000000003</v>
      </c>
      <c r="H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2200.21</v>
      </c>
      <c r="I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2219.66</v>
      </c>
      <c r="J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2226.39</v>
      </c>
      <c r="K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2206.71</v>
      </c>
      <c r="L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2207.58</v>
      </c>
      <c r="M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2202.1</v>
      </c>
      <c r="N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2228.6400000000003</v>
      </c>
      <c r="O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2228.85</v>
      </c>
      <c r="P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2229.9</v>
      </c>
      <c r="Q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2228.88</v>
      </c>
      <c r="R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2228.73</v>
      </c>
      <c r="S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2226.7200000000003</v>
      </c>
      <c r="T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2227.7600000000002</v>
      </c>
      <c r="U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2328.04</v>
      </c>
      <c r="V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2344</v>
      </c>
      <c r="W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2388.2399999999998</v>
      </c>
      <c r="X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2465.64</v>
      </c>
      <c r="Y217" s="114">
        <f>VLOOKUP($A217+ROUND((COLUMN()-2)/24,5),АТС!$A$41:$F$784,6)+VLOOKUP($A217+ROUND((COLUMN()-2)/24,5),'Расчет сбытовых надбавок'!$B$43:'Расчет сбытовых надбавок'!$G$787,4)+'Иные услуги '!$C$5+'РСТ РСО-А'!$L$7</f>
        <v>2331.23</v>
      </c>
      <c r="Z217" s="145"/>
    </row>
    <row r="218" spans="1:26" x14ac:dyDescent="0.2">
      <c r="A218" s="86">
        <f t="shared" si="5"/>
        <v>41930</v>
      </c>
      <c r="B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2257.9499999999998</v>
      </c>
      <c r="C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2210.4</v>
      </c>
      <c r="D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2209.34</v>
      </c>
      <c r="E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2207.7800000000002</v>
      </c>
      <c r="F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2207.6</v>
      </c>
      <c r="G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2208.33</v>
      </c>
      <c r="H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2208.71</v>
      </c>
      <c r="I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2210.86</v>
      </c>
      <c r="J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2227.13</v>
      </c>
      <c r="K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2229.62</v>
      </c>
      <c r="L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2229.9699999999998</v>
      </c>
      <c r="M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2230.09</v>
      </c>
      <c r="N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2231</v>
      </c>
      <c r="O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2231.86</v>
      </c>
      <c r="P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2231.6400000000003</v>
      </c>
      <c r="Q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2231.79</v>
      </c>
      <c r="R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2231.06</v>
      </c>
      <c r="S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2229.3900000000003</v>
      </c>
      <c r="T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2223.2799999999997</v>
      </c>
      <c r="U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2382.7600000000002</v>
      </c>
      <c r="V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2380.25</v>
      </c>
      <c r="W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2350.7400000000002</v>
      </c>
      <c r="X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2238.11</v>
      </c>
      <c r="Y218" s="114">
        <f>VLOOKUP($A218+ROUND((COLUMN()-2)/24,5),АТС!$A$41:$F$784,6)+VLOOKUP($A218+ROUND((COLUMN()-2)/24,5),'Расчет сбытовых надбавок'!$B$43:'Расчет сбытовых надбавок'!$G$787,4)+'Иные услуги '!$C$5+'РСТ РСО-А'!$L$7</f>
        <v>2376.31</v>
      </c>
      <c r="Z218" s="145"/>
    </row>
    <row r="219" spans="1:26" x14ac:dyDescent="0.2">
      <c r="A219" s="86">
        <f t="shared" si="5"/>
        <v>41931</v>
      </c>
      <c r="B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2277.31</v>
      </c>
      <c r="C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2222.7199999999998</v>
      </c>
      <c r="D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2216.5100000000002</v>
      </c>
      <c r="E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2210.6999999999998</v>
      </c>
      <c r="F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2220.89</v>
      </c>
      <c r="G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2220.91</v>
      </c>
      <c r="H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2219.89</v>
      </c>
      <c r="I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2221.96</v>
      </c>
      <c r="J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2229.7799999999997</v>
      </c>
      <c r="K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2235.5</v>
      </c>
      <c r="L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2235.21</v>
      </c>
      <c r="M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2236.0500000000002</v>
      </c>
      <c r="N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2236.09</v>
      </c>
      <c r="O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2229.3900000000003</v>
      </c>
      <c r="P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2229.02</v>
      </c>
      <c r="Q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2228.85</v>
      </c>
      <c r="R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2228.4499999999998</v>
      </c>
      <c r="S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2227.4899999999998</v>
      </c>
      <c r="T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2222.42</v>
      </c>
      <c r="U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2577.67</v>
      </c>
      <c r="V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2559.27</v>
      </c>
      <c r="W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2555.71</v>
      </c>
      <c r="X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2448.56</v>
      </c>
      <c r="Y219" s="114">
        <f>VLOOKUP($A219+ROUND((COLUMN()-2)/24,5),АТС!$A$41:$F$784,6)+VLOOKUP($A219+ROUND((COLUMN()-2)/24,5),'Расчет сбытовых надбавок'!$B$43:'Расчет сбытовых надбавок'!$G$787,4)+'Иные услуги '!$C$5+'РСТ РСО-А'!$L$7</f>
        <v>2490.0100000000002</v>
      </c>
      <c r="Z219" s="145"/>
    </row>
    <row r="220" spans="1:26" x14ac:dyDescent="0.2">
      <c r="A220" s="86">
        <f t="shared" si="5"/>
        <v>41932</v>
      </c>
      <c r="B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2220.4299999999998</v>
      </c>
      <c r="C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2207.48</v>
      </c>
      <c r="D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2208.21</v>
      </c>
      <c r="E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2204.2799999999997</v>
      </c>
      <c r="F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2204.65</v>
      </c>
      <c r="G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2207.46</v>
      </c>
      <c r="H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2227.2800000000002</v>
      </c>
      <c r="I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2216.7600000000002</v>
      </c>
      <c r="J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2230.1999999999998</v>
      </c>
      <c r="K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2229.8000000000002</v>
      </c>
      <c r="L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2229.79</v>
      </c>
      <c r="M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2230.9899999999998</v>
      </c>
      <c r="N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2258.8199999999997</v>
      </c>
      <c r="O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2259.23</v>
      </c>
      <c r="P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2257.9700000000003</v>
      </c>
      <c r="Q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2256.33</v>
      </c>
      <c r="R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2266.9300000000003</v>
      </c>
      <c r="S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2288.6400000000003</v>
      </c>
      <c r="T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2312.7399999999998</v>
      </c>
      <c r="U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2416.8200000000002</v>
      </c>
      <c r="V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2426.17</v>
      </c>
      <c r="W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2471.75</v>
      </c>
      <c r="X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2541.16</v>
      </c>
      <c r="Y220" s="114">
        <f>VLOOKUP($A220+ROUND((COLUMN()-2)/24,5),АТС!$A$41:$F$784,6)+VLOOKUP($A220+ROUND((COLUMN()-2)/24,5),'Расчет сбытовых надбавок'!$B$43:'Расчет сбытовых надбавок'!$G$787,4)+'Иные услуги '!$C$5+'РСТ РСО-А'!$L$7</f>
        <v>2411.85</v>
      </c>
      <c r="Z220" s="145"/>
    </row>
    <row r="221" spans="1:26" x14ac:dyDescent="0.2">
      <c r="A221" s="86">
        <f t="shared" si="5"/>
        <v>41933</v>
      </c>
      <c r="B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2219.15</v>
      </c>
      <c r="C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2206.29</v>
      </c>
      <c r="D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2213.69</v>
      </c>
      <c r="E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2213.81</v>
      </c>
      <c r="F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2213.8200000000002</v>
      </c>
      <c r="G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2214.15</v>
      </c>
      <c r="H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2209.06</v>
      </c>
      <c r="I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2212.67</v>
      </c>
      <c r="J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2226.91</v>
      </c>
      <c r="K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2226.19</v>
      </c>
      <c r="L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2226.79</v>
      </c>
      <c r="M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2228.38</v>
      </c>
      <c r="N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2227.2200000000003</v>
      </c>
      <c r="O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2227.3200000000002</v>
      </c>
      <c r="P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2227.08</v>
      </c>
      <c r="Q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2227.17</v>
      </c>
      <c r="R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2226.7600000000002</v>
      </c>
      <c r="S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2225.4</v>
      </c>
      <c r="T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2323.5</v>
      </c>
      <c r="U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2367.14</v>
      </c>
      <c r="V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2375.36</v>
      </c>
      <c r="W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2419.7399999999998</v>
      </c>
      <c r="X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2472.5100000000002</v>
      </c>
      <c r="Y221" s="114">
        <f>VLOOKUP($A221+ROUND((COLUMN()-2)/24,5),АТС!$A$41:$F$784,6)+VLOOKUP($A221+ROUND((COLUMN()-2)/24,5),'Расчет сбытовых надбавок'!$B$43:'Расчет сбытовых надбавок'!$G$787,4)+'Иные услуги '!$C$5+'РСТ РСО-А'!$L$7</f>
        <v>2349.7799999999997</v>
      </c>
      <c r="Z221" s="145"/>
    </row>
    <row r="222" spans="1:26" x14ac:dyDescent="0.2">
      <c r="A222" s="86">
        <f t="shared" si="5"/>
        <v>41934</v>
      </c>
      <c r="B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2217.1800000000003</v>
      </c>
      <c r="C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2199.54</v>
      </c>
      <c r="D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2206.64</v>
      </c>
      <c r="E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2214.09</v>
      </c>
      <c r="F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2214.2600000000002</v>
      </c>
      <c r="G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2203.61</v>
      </c>
      <c r="H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2209</v>
      </c>
      <c r="I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2205.71</v>
      </c>
      <c r="J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2225.96</v>
      </c>
      <c r="K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2227.23</v>
      </c>
      <c r="L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2227.7400000000002</v>
      </c>
      <c r="M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2228.21</v>
      </c>
      <c r="N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2228.16</v>
      </c>
      <c r="O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2226.8200000000002</v>
      </c>
      <c r="P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2226.21</v>
      </c>
      <c r="Q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2226.1799999999998</v>
      </c>
      <c r="R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2226.37</v>
      </c>
      <c r="S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2225.1999999999998</v>
      </c>
      <c r="T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2219.42</v>
      </c>
      <c r="U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2297.4899999999998</v>
      </c>
      <c r="V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2308.9499999999998</v>
      </c>
      <c r="W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2392.44</v>
      </c>
      <c r="X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2462.35</v>
      </c>
      <c r="Y222" s="114">
        <f>VLOOKUP($A222+ROUND((COLUMN()-2)/24,5),АТС!$A$41:$F$784,6)+VLOOKUP($A222+ROUND((COLUMN()-2)/24,5),'Расчет сбытовых надбавок'!$B$43:'Расчет сбытовых надбавок'!$G$787,4)+'Иные услуги '!$C$5+'РСТ РСО-А'!$L$7</f>
        <v>2347.92</v>
      </c>
      <c r="Z222" s="145"/>
    </row>
    <row r="223" spans="1:26" x14ac:dyDescent="0.2">
      <c r="A223" s="86">
        <f t="shared" si="5"/>
        <v>41935</v>
      </c>
      <c r="B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2217.81</v>
      </c>
      <c r="C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2210.7799999999997</v>
      </c>
      <c r="D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2209.17</v>
      </c>
      <c r="E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2206.81</v>
      </c>
      <c r="F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2206.7600000000002</v>
      </c>
      <c r="G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2209.11</v>
      </c>
      <c r="H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2209.12</v>
      </c>
      <c r="I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2230.79</v>
      </c>
      <c r="J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2224.73</v>
      </c>
      <c r="K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2226.71</v>
      </c>
      <c r="L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2228.16</v>
      </c>
      <c r="M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2227.77</v>
      </c>
      <c r="N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2225.9700000000003</v>
      </c>
      <c r="O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2226.38</v>
      </c>
      <c r="P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2226.21</v>
      </c>
      <c r="Q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2226.37</v>
      </c>
      <c r="R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2226.3000000000002</v>
      </c>
      <c r="S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2224.62</v>
      </c>
      <c r="T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2298.5299999999997</v>
      </c>
      <c r="U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2403.2799999999997</v>
      </c>
      <c r="V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2417.5300000000002</v>
      </c>
      <c r="W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2458.3200000000002</v>
      </c>
      <c r="X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2522.85</v>
      </c>
      <c r="Y223" s="114">
        <f>VLOOKUP($A223+ROUND((COLUMN()-2)/24,5),АТС!$A$41:$F$784,6)+VLOOKUP($A223+ROUND((COLUMN()-2)/24,5),'Расчет сбытовых надбавок'!$B$43:'Расчет сбытовых надбавок'!$G$787,4)+'Иные услуги '!$C$5+'РСТ РСО-А'!$L$7</f>
        <v>2399.7600000000002</v>
      </c>
      <c r="Z223" s="145"/>
    </row>
    <row r="224" spans="1:26" x14ac:dyDescent="0.2">
      <c r="A224" s="86">
        <f t="shared" si="5"/>
        <v>41936</v>
      </c>
      <c r="B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2224.8199999999997</v>
      </c>
      <c r="C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2224.67</v>
      </c>
      <c r="D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2213.7399999999998</v>
      </c>
      <c r="E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2213.87</v>
      </c>
      <c r="F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2213.89</v>
      </c>
      <c r="G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2207.77</v>
      </c>
      <c r="H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2209.6999999999998</v>
      </c>
      <c r="I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2232.5</v>
      </c>
      <c r="J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2227.36</v>
      </c>
      <c r="K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2228.3200000000002</v>
      </c>
      <c r="L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2282.59</v>
      </c>
      <c r="M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2269.1800000000003</v>
      </c>
      <c r="N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2300.4700000000003</v>
      </c>
      <c r="O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2227.34</v>
      </c>
      <c r="P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2226.7799999999997</v>
      </c>
      <c r="Q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2227.16</v>
      </c>
      <c r="R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2226.6</v>
      </c>
      <c r="S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2225.0500000000002</v>
      </c>
      <c r="T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2302.1799999999998</v>
      </c>
      <c r="U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2440.09</v>
      </c>
      <c r="V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2433.29</v>
      </c>
      <c r="W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2475.13</v>
      </c>
      <c r="X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2540.29</v>
      </c>
      <c r="Y224" s="114">
        <f>VLOOKUP($A224+ROUND((COLUMN()-2)/24,5),АТС!$A$41:$F$784,6)+VLOOKUP($A224+ROUND((COLUMN()-2)/24,5),'Расчет сбытовых надбавок'!$B$43:'Расчет сбытовых надбавок'!$G$787,4)+'Иные услуги '!$C$5+'РСТ РСО-А'!$L$7</f>
        <v>2434.86</v>
      </c>
      <c r="Z224" s="145"/>
    </row>
    <row r="225" spans="1:27" x14ac:dyDescent="0.2">
      <c r="A225" s="86">
        <f t="shared" si="5"/>
        <v>41937</v>
      </c>
      <c r="B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2251.15</v>
      </c>
      <c r="C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2213.06</v>
      </c>
      <c r="D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2219.4700000000003</v>
      </c>
      <c r="E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2219.52</v>
      </c>
      <c r="F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2220.04</v>
      </c>
      <c r="G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2209.98</v>
      </c>
      <c r="H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2205.2600000000002</v>
      </c>
      <c r="I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2207.34</v>
      </c>
      <c r="J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2230.52</v>
      </c>
      <c r="K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2231.3000000000002</v>
      </c>
      <c r="L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2230.37</v>
      </c>
      <c r="M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2221.3000000000002</v>
      </c>
      <c r="N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2221.56</v>
      </c>
      <c r="O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2220.4299999999998</v>
      </c>
      <c r="P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2220.9899999999998</v>
      </c>
      <c r="Q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2220.25</v>
      </c>
      <c r="R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2218.83</v>
      </c>
      <c r="S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2219.56</v>
      </c>
      <c r="T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2444.92</v>
      </c>
      <c r="U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2496.37</v>
      </c>
      <c r="V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2477.42</v>
      </c>
      <c r="W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2448.35</v>
      </c>
      <c r="X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2381.41</v>
      </c>
      <c r="Y225" s="114">
        <f>VLOOKUP($A225+ROUND((COLUMN()-2)/24,5),АТС!$A$41:$F$784,6)+VLOOKUP($A225+ROUND((COLUMN()-2)/24,5),'Расчет сбытовых надбавок'!$B$43:'Расчет сбытовых надбавок'!$G$787,4)+'Иные услуги '!$C$5+'РСТ РСО-А'!$L$7</f>
        <v>2495.14</v>
      </c>
      <c r="Z225" s="145"/>
    </row>
    <row r="226" spans="1:27" x14ac:dyDescent="0.2">
      <c r="A226" s="86">
        <f t="shared" si="5"/>
        <v>41938</v>
      </c>
      <c r="B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2277.65</v>
      </c>
      <c r="C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2218.4</v>
      </c>
      <c r="D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2212.77</v>
      </c>
      <c r="E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2221.0700000000002</v>
      </c>
      <c r="F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2229.96</v>
      </c>
      <c r="G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2230.64</v>
      </c>
      <c r="H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2222.21</v>
      </c>
      <c r="I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2206.33</v>
      </c>
      <c r="J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2310.81</v>
      </c>
      <c r="K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2245.98</v>
      </c>
      <c r="L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2215.7800000000002</v>
      </c>
      <c r="M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2208.3900000000003</v>
      </c>
      <c r="N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2200.25</v>
      </c>
      <c r="O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2200.14</v>
      </c>
      <c r="P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2204.2399999999998</v>
      </c>
      <c r="Q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2207.81</v>
      </c>
      <c r="R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2212.98</v>
      </c>
      <c r="S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2324.19</v>
      </c>
      <c r="T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2458.04</v>
      </c>
      <c r="U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2510.8900000000003</v>
      </c>
      <c r="V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2496.87</v>
      </c>
      <c r="W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2453.4900000000002</v>
      </c>
      <c r="X226" s="114">
        <f>VLOOKUP($A226+ROUND((COLUMN()-2)/24,5),АТС!$A$41:$F$784,6)+VLOOKUP($A226+ROUND((COLUMN()-2)/24,5),'Расчет сбытовых надбавок'!$B$43:'Расчет сбытовых надбавок'!$G$787,4)+'Иные услуги '!$C$5+'РСТ РСО-А'!$L$7</f>
        <v>2377.44</v>
      </c>
      <c r="Y226" s="114">
        <v>2487.2000000000003</v>
      </c>
      <c r="Z226" s="133">
        <v>3323.21</v>
      </c>
      <c r="AA226" s="149"/>
    </row>
    <row r="227" spans="1:27" x14ac:dyDescent="0.2">
      <c r="A227" s="86">
        <f t="shared" si="5"/>
        <v>41939</v>
      </c>
      <c r="B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2259.63</v>
      </c>
      <c r="C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2216.9</v>
      </c>
      <c r="D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2203.38</v>
      </c>
      <c r="E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2214.2600000000002</v>
      </c>
      <c r="F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2214.52</v>
      </c>
      <c r="G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2204.7600000000002</v>
      </c>
      <c r="H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2252.12</v>
      </c>
      <c r="I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2200.17</v>
      </c>
      <c r="J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2201.5299999999997</v>
      </c>
      <c r="K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2269.9499999999998</v>
      </c>
      <c r="L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2303.5</v>
      </c>
      <c r="M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2288.23</v>
      </c>
      <c r="N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2371.7200000000003</v>
      </c>
      <c r="O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2352.56</v>
      </c>
      <c r="P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2334.4899999999998</v>
      </c>
      <c r="Q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2325.81</v>
      </c>
      <c r="R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2319.3000000000002</v>
      </c>
      <c r="S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2323.7600000000002</v>
      </c>
      <c r="T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2376.1999999999998</v>
      </c>
      <c r="U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2455.56</v>
      </c>
      <c r="V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2434.09</v>
      </c>
      <c r="W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2460.37</v>
      </c>
      <c r="X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2499.4300000000003</v>
      </c>
      <c r="Y227" s="114">
        <f>VLOOKUP($A227+ROUND((COLUMN()-2)/24,5),АТС!$A$41:$F$784,6)+VLOOKUP($A227+ROUND((COLUMN()-2)/24,5),'Расчет сбытовых надбавок'!$B$43:'Расчет сбытовых надбавок'!$G$787,4)+'Иные услуги '!$C$5+'РСТ РСО-А'!$L$7</f>
        <v>2412.89</v>
      </c>
      <c r="Z227" s="145"/>
      <c r="AA227" s="149"/>
    </row>
    <row r="228" spans="1:27" x14ac:dyDescent="0.2">
      <c r="A228" s="86">
        <f t="shared" si="5"/>
        <v>41940</v>
      </c>
      <c r="B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2263.58</v>
      </c>
      <c r="C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2216.38</v>
      </c>
      <c r="D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2204.16</v>
      </c>
      <c r="E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2215.4499999999998</v>
      </c>
      <c r="F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2215.6800000000003</v>
      </c>
      <c r="G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2208.44</v>
      </c>
      <c r="H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2227.29</v>
      </c>
      <c r="I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2204.19</v>
      </c>
      <c r="J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2205.34</v>
      </c>
      <c r="K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2261.4499999999998</v>
      </c>
      <c r="L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2295.65</v>
      </c>
      <c r="M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2283.34</v>
      </c>
      <c r="N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2368.2400000000002</v>
      </c>
      <c r="O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2355.11</v>
      </c>
      <c r="P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2334.75</v>
      </c>
      <c r="Q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2322.85</v>
      </c>
      <c r="R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2319.67</v>
      </c>
      <c r="S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2343.4900000000002</v>
      </c>
      <c r="T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2383</v>
      </c>
      <c r="U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2459.67</v>
      </c>
      <c r="V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2433.94</v>
      </c>
      <c r="W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2466.0300000000002</v>
      </c>
      <c r="X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2531.94</v>
      </c>
      <c r="Y228" s="114">
        <f>VLOOKUP($A228+ROUND((COLUMN()-2)/24,5),АТС!$A$41:$F$784,6)+VLOOKUP($A228+ROUND((COLUMN()-2)/24,5),'Расчет сбытовых надбавок'!$B$43:'Расчет сбытовых надбавок'!$G$787,4)+'Иные услуги '!$C$5+'РСТ РСО-А'!$L$7</f>
        <v>2417.42</v>
      </c>
      <c r="Z228" s="145"/>
      <c r="AA228" s="149"/>
    </row>
    <row r="229" spans="1:27" x14ac:dyDescent="0.2">
      <c r="A229" s="86">
        <f t="shared" si="5"/>
        <v>41941</v>
      </c>
      <c r="B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2294.0100000000002</v>
      </c>
      <c r="C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2223.8200000000002</v>
      </c>
      <c r="D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2223.69</v>
      </c>
      <c r="E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2221.66</v>
      </c>
      <c r="F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2210.84</v>
      </c>
      <c r="G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2212.61</v>
      </c>
      <c r="H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2251.7800000000002</v>
      </c>
      <c r="I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2217.7400000000002</v>
      </c>
      <c r="J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2223.73</v>
      </c>
      <c r="K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2265.9</v>
      </c>
      <c r="L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2322.85</v>
      </c>
      <c r="M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2324.66</v>
      </c>
      <c r="N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2413.81</v>
      </c>
      <c r="O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2372.12</v>
      </c>
      <c r="P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2370.58</v>
      </c>
      <c r="Q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2358.92</v>
      </c>
      <c r="R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2418.62</v>
      </c>
      <c r="S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2505.35</v>
      </c>
      <c r="T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2505.64</v>
      </c>
      <c r="U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2488.91</v>
      </c>
      <c r="V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2470.6799999999998</v>
      </c>
      <c r="W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2483.54</v>
      </c>
      <c r="X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2542.1800000000003</v>
      </c>
      <c r="Y229" s="114">
        <f>VLOOKUP($A229+ROUND((COLUMN()-2)/24,5),АТС!$A$41:$F$784,6)+VLOOKUP($A229+ROUND((COLUMN()-2)/24,5),'Расчет сбытовых надбавок'!$B$43:'Расчет сбытовых надбавок'!$G$787,4)+'Иные услуги '!$C$5+'РСТ РСО-А'!$L$7</f>
        <v>2436.1799999999998</v>
      </c>
      <c r="Z229" s="145"/>
      <c r="AA229" s="149"/>
    </row>
    <row r="230" spans="1:27" x14ac:dyDescent="0.2">
      <c r="A230" s="86">
        <f t="shared" si="5"/>
        <v>41942</v>
      </c>
      <c r="B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2337.09</v>
      </c>
      <c r="C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2293.09</v>
      </c>
      <c r="D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2291.29</v>
      </c>
      <c r="E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2264.0700000000002</v>
      </c>
      <c r="F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2264.44</v>
      </c>
      <c r="G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2238.92</v>
      </c>
      <c r="H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2353.4</v>
      </c>
      <c r="I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2354.04</v>
      </c>
      <c r="J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2261.67</v>
      </c>
      <c r="K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2444.0100000000002</v>
      </c>
      <c r="L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2443.1799999999998</v>
      </c>
      <c r="M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2442.81</v>
      </c>
      <c r="N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2549.6799999999998</v>
      </c>
      <c r="O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2508.1800000000003</v>
      </c>
      <c r="P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2465.12</v>
      </c>
      <c r="Q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2463.5</v>
      </c>
      <c r="R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2503.36</v>
      </c>
      <c r="S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2555.2200000000003</v>
      </c>
      <c r="T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2578.1</v>
      </c>
      <c r="U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2596.16</v>
      </c>
      <c r="V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2558.36</v>
      </c>
      <c r="W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2551.83</v>
      </c>
      <c r="X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2590.2600000000002</v>
      </c>
      <c r="Y230" s="114">
        <f>VLOOKUP($A230+ROUND((COLUMN()-2)/24,5),АТС!$A$41:$F$784,6)+VLOOKUP($A230+ROUND((COLUMN()-2)/24,5),'Расчет сбытовых надбавок'!$B$43:'Расчет сбытовых надбавок'!$G$787,4)+'Иные услуги '!$C$5+'РСТ РСО-А'!$L$7</f>
        <v>2486.14</v>
      </c>
      <c r="Z230" s="145"/>
    </row>
    <row r="231" spans="1:27" x14ac:dyDescent="0.2">
      <c r="A231" s="86">
        <f t="shared" si="5"/>
        <v>41943</v>
      </c>
      <c r="B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2298.59</v>
      </c>
      <c r="C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2243.5699999999997</v>
      </c>
      <c r="D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2223.08</v>
      </c>
      <c r="E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2216.81</v>
      </c>
      <c r="F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2219.8200000000002</v>
      </c>
      <c r="G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2233.94</v>
      </c>
      <c r="H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2272.98</v>
      </c>
      <c r="I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2265.21</v>
      </c>
      <c r="J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2258.3000000000002</v>
      </c>
      <c r="K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2368.09</v>
      </c>
      <c r="L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2409.86</v>
      </c>
      <c r="M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2418.64</v>
      </c>
      <c r="N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2471.13</v>
      </c>
      <c r="O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2466.06</v>
      </c>
      <c r="P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2473.73</v>
      </c>
      <c r="Q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2484.87</v>
      </c>
      <c r="R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2487.4499999999998</v>
      </c>
      <c r="S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2566.91</v>
      </c>
      <c r="T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2569.19</v>
      </c>
      <c r="U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2565.8000000000002</v>
      </c>
      <c r="V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2518.11</v>
      </c>
      <c r="W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2532.42</v>
      </c>
      <c r="X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2576.16</v>
      </c>
      <c r="Y231" s="114">
        <f>VLOOKUP($A231+ROUND((COLUMN()-2)/24,5),АТС!$A$41:$F$784,6)+VLOOKUP($A231+ROUND((COLUMN()-2)/24,5),'Расчет сбытовых надбавок'!$B$43:'Расчет сбытовых надбавок'!$G$787,4)+'Иные услуги '!$C$5+'РСТ РСО-А'!$L$7</f>
        <v>2552.9299999999998</v>
      </c>
      <c r="Z231" s="145"/>
    </row>
    <row r="232" spans="1:27" x14ac:dyDescent="0.2">
      <c r="A232" s="92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7" x14ac:dyDescent="0.25">
      <c r="A233" s="94" t="s">
        <v>158</v>
      </c>
    </row>
    <row r="234" spans="1:27" ht="12.75" customHeight="1" x14ac:dyDescent="0.2">
      <c r="A234" s="184" t="s">
        <v>49</v>
      </c>
      <c r="B234" s="172" t="s">
        <v>128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spans="1:27" ht="12.75" customHeight="1" x14ac:dyDescent="0.2">
      <c r="A235" s="185"/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spans="1:27" ht="12.75" x14ac:dyDescent="0.2">
      <c r="A236" s="185"/>
      <c r="B236" s="212" t="s">
        <v>129</v>
      </c>
      <c r="C236" s="198" t="s">
        <v>130</v>
      </c>
      <c r="D236" s="198" t="s">
        <v>131</v>
      </c>
      <c r="E236" s="198" t="s">
        <v>132</v>
      </c>
      <c r="F236" s="198" t="s">
        <v>133</v>
      </c>
      <c r="G236" s="198" t="s">
        <v>134</v>
      </c>
      <c r="H236" s="198" t="s">
        <v>135</v>
      </c>
      <c r="I236" s="198" t="s">
        <v>136</v>
      </c>
      <c r="J236" s="198" t="s">
        <v>137</v>
      </c>
      <c r="K236" s="198" t="s">
        <v>138</v>
      </c>
      <c r="L236" s="198" t="s">
        <v>139</v>
      </c>
      <c r="M236" s="198" t="s">
        <v>140</v>
      </c>
      <c r="N236" s="211" t="s">
        <v>141</v>
      </c>
      <c r="O236" s="198" t="s">
        <v>142</v>
      </c>
      <c r="P236" s="198" t="s">
        <v>143</v>
      </c>
      <c r="Q236" s="198" t="s">
        <v>144</v>
      </c>
      <c r="R236" s="198" t="s">
        <v>145</v>
      </c>
      <c r="S236" s="198" t="s">
        <v>146</v>
      </c>
      <c r="T236" s="198" t="s">
        <v>147</v>
      </c>
      <c r="U236" s="198" t="s">
        <v>148</v>
      </c>
      <c r="V236" s="198" t="s">
        <v>149</v>
      </c>
      <c r="W236" s="198" t="s">
        <v>150</v>
      </c>
      <c r="X236" s="198" t="s">
        <v>151</v>
      </c>
      <c r="Y236" s="198" t="s">
        <v>152</v>
      </c>
      <c r="Z236" s="198" t="s">
        <v>152</v>
      </c>
    </row>
    <row r="237" spans="1:27" ht="12.75" x14ac:dyDescent="0.2">
      <c r="A237" s="186"/>
      <c r="B237" s="188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90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</row>
    <row r="238" spans="1:27" x14ac:dyDescent="0.2">
      <c r="A238" s="86">
        <f>A201</f>
        <v>41913</v>
      </c>
      <c r="B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2182.84</v>
      </c>
      <c r="C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2176.9899999999998</v>
      </c>
      <c r="D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2198.81</v>
      </c>
      <c r="E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2210.37</v>
      </c>
      <c r="F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2214.36</v>
      </c>
      <c r="G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2195.4499999999998</v>
      </c>
      <c r="H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2171.66</v>
      </c>
      <c r="I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2190.15</v>
      </c>
      <c r="J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2193.5300000000002</v>
      </c>
      <c r="K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2191.5</v>
      </c>
      <c r="L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2191.3200000000002</v>
      </c>
      <c r="M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2191.33</v>
      </c>
      <c r="N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2183.9700000000003</v>
      </c>
      <c r="O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2185.33</v>
      </c>
      <c r="P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2185.7799999999997</v>
      </c>
      <c r="Q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2184.42</v>
      </c>
      <c r="R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2183.9499999999998</v>
      </c>
      <c r="S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2180.75</v>
      </c>
      <c r="T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2183.23</v>
      </c>
      <c r="U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2219.37</v>
      </c>
      <c r="V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2233.9700000000003</v>
      </c>
      <c r="W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2290.5700000000002</v>
      </c>
      <c r="X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2343.61</v>
      </c>
      <c r="Y238" s="114">
        <f>VLOOKUP($A238+ROUND((COLUMN()-2)/24,5),АТС!$A$41:$F$784,6)+VLOOKUP($A238+ROUND((COLUMN()-2)/24,5),'Расчет сбытовых надбавок'!$B$43:'Расчет сбытовых надбавок'!$G$787,5)+'Иные услуги '!$C$5+'РСТ РСО-А'!$L$7</f>
        <v>2240.0700000000002</v>
      </c>
      <c r="Z238" s="145"/>
    </row>
    <row r="239" spans="1:27" x14ac:dyDescent="0.2">
      <c r="A239" s="86">
        <f t="shared" ref="A239:A268" si="6">A202</f>
        <v>41914</v>
      </c>
      <c r="B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2182.1</v>
      </c>
      <c r="C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2170.81</v>
      </c>
      <c r="D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2177.1799999999998</v>
      </c>
      <c r="E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2184.1799999999998</v>
      </c>
      <c r="F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2173.7399999999998</v>
      </c>
      <c r="G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2164.21</v>
      </c>
      <c r="H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2175.77</v>
      </c>
      <c r="I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2190.0299999999997</v>
      </c>
      <c r="J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2193.2600000000002</v>
      </c>
      <c r="K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2194.0500000000002</v>
      </c>
      <c r="L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2195.77</v>
      </c>
      <c r="M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2194.58</v>
      </c>
      <c r="N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2186.77</v>
      </c>
      <c r="O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2186.91</v>
      </c>
      <c r="P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2186.94</v>
      </c>
      <c r="Q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2186.89</v>
      </c>
      <c r="R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2169.65</v>
      </c>
      <c r="S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2176.5500000000002</v>
      </c>
      <c r="T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2205.98</v>
      </c>
      <c r="U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2215.36</v>
      </c>
      <c r="V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2248.38</v>
      </c>
      <c r="W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2334.4299999999998</v>
      </c>
      <c r="X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2388.0500000000002</v>
      </c>
      <c r="Y239" s="114">
        <f>VLOOKUP($A239+ROUND((COLUMN()-2)/24,5),АТС!$A$41:$F$784,6)+VLOOKUP($A239+ROUND((COLUMN()-2)/24,5),'Расчет сбытовых надбавок'!$B$43:'Расчет сбытовых надбавок'!$G$787,5)+'Иные услуги '!$C$5+'РСТ РСО-А'!$L$7</f>
        <v>2277.15</v>
      </c>
      <c r="Z239" s="145"/>
    </row>
    <row r="240" spans="1:27" x14ac:dyDescent="0.2">
      <c r="A240" s="86">
        <f t="shared" si="6"/>
        <v>41915</v>
      </c>
      <c r="B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2182.4</v>
      </c>
      <c r="C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2170.8000000000002</v>
      </c>
      <c r="D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2184.06</v>
      </c>
      <c r="E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2194.96</v>
      </c>
      <c r="F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2191.4</v>
      </c>
      <c r="G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2184.2199999999998</v>
      </c>
      <c r="H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2181.89</v>
      </c>
      <c r="I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2193.42</v>
      </c>
      <c r="J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2204.96</v>
      </c>
      <c r="K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2193.4499999999998</v>
      </c>
      <c r="L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2193.92</v>
      </c>
      <c r="M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2191.9899999999998</v>
      </c>
      <c r="N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2185.73</v>
      </c>
      <c r="O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2185.88</v>
      </c>
      <c r="P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2185.9299999999998</v>
      </c>
      <c r="Q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2185.9899999999998</v>
      </c>
      <c r="R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2169.52</v>
      </c>
      <c r="S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2176.21</v>
      </c>
      <c r="T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2206.34</v>
      </c>
      <c r="U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2190.66</v>
      </c>
      <c r="V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2260.96</v>
      </c>
      <c r="W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2319.6</v>
      </c>
      <c r="X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2373.46</v>
      </c>
      <c r="Y240" s="114">
        <f>VLOOKUP($A240+ROUND((COLUMN()-2)/24,5),АТС!$A$41:$F$784,6)+VLOOKUP($A240+ROUND((COLUMN()-2)/24,5),'Расчет сбытовых надбавок'!$B$43:'Расчет сбытовых надбавок'!$G$787,5)+'Иные услуги '!$C$5+'РСТ РСО-А'!$L$7</f>
        <v>2254.0500000000002</v>
      </c>
      <c r="Z240" s="145"/>
    </row>
    <row r="241" spans="1:26" x14ac:dyDescent="0.2">
      <c r="A241" s="86">
        <f t="shared" si="6"/>
        <v>41916</v>
      </c>
      <c r="B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2213.0100000000002</v>
      </c>
      <c r="C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2171.3900000000003</v>
      </c>
      <c r="D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2167.5500000000002</v>
      </c>
      <c r="E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2163.96</v>
      </c>
      <c r="F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2171.58</v>
      </c>
      <c r="G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2170.83</v>
      </c>
      <c r="H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2170.17</v>
      </c>
      <c r="I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2170.41</v>
      </c>
      <c r="J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2200.6999999999998</v>
      </c>
      <c r="K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2189.52</v>
      </c>
      <c r="L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2193.09</v>
      </c>
      <c r="M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2191.9700000000003</v>
      </c>
      <c r="N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2185.63</v>
      </c>
      <c r="O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2173</v>
      </c>
      <c r="P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2170.9299999999998</v>
      </c>
      <c r="Q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2178.3000000000002</v>
      </c>
      <c r="R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2182.19</v>
      </c>
      <c r="S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2168.87</v>
      </c>
      <c r="T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2177.91</v>
      </c>
      <c r="U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2287.08</v>
      </c>
      <c r="V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2326.64</v>
      </c>
      <c r="W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2279.3199999999997</v>
      </c>
      <c r="X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2189.6999999999998</v>
      </c>
      <c r="Y241" s="114">
        <f>VLOOKUP($A241+ROUND((COLUMN()-2)/24,5),АТС!$A$41:$F$784,6)+VLOOKUP($A241+ROUND((COLUMN()-2)/24,5),'Расчет сбытовых надбавок'!$B$43:'Расчет сбытовых надбавок'!$G$787,5)+'Иные услуги '!$C$5+'РСТ РСО-А'!$L$7</f>
        <v>2345.44</v>
      </c>
      <c r="Z241" s="145"/>
    </row>
    <row r="242" spans="1:26" x14ac:dyDescent="0.2">
      <c r="A242" s="86">
        <f t="shared" si="6"/>
        <v>41917</v>
      </c>
      <c r="B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2209.09</v>
      </c>
      <c r="C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2171.2600000000002</v>
      </c>
      <c r="D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2167.5500000000002</v>
      </c>
      <c r="E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2163.98</v>
      </c>
      <c r="F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2171.8000000000002</v>
      </c>
      <c r="G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2169.73</v>
      </c>
      <c r="H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2169.9499999999998</v>
      </c>
      <c r="I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2169.41</v>
      </c>
      <c r="J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2199.4700000000003</v>
      </c>
      <c r="K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2184.08</v>
      </c>
      <c r="L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2186.83</v>
      </c>
      <c r="M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2187.59</v>
      </c>
      <c r="N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2182.65</v>
      </c>
      <c r="O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2169.94</v>
      </c>
      <c r="P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2171.3200000000002</v>
      </c>
      <c r="Q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2179.5500000000002</v>
      </c>
      <c r="R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2183.61</v>
      </c>
      <c r="S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2169.56</v>
      </c>
      <c r="T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2176.88</v>
      </c>
      <c r="U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2285.94</v>
      </c>
      <c r="V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2324.9899999999998</v>
      </c>
      <c r="W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2286.75</v>
      </c>
      <c r="X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2191.8000000000002</v>
      </c>
      <c r="Y242" s="114">
        <f>VLOOKUP($A242+ROUND((COLUMN()-2)/24,5),АТС!$A$41:$F$784,6)+VLOOKUP($A242+ROUND((COLUMN()-2)/24,5),'Расчет сбытовых надбавок'!$B$43:'Расчет сбытовых надбавок'!$G$787,5)+'Иные услуги '!$C$5+'РСТ РСО-А'!$L$7</f>
        <v>2323.73</v>
      </c>
      <c r="Z242" s="145"/>
    </row>
    <row r="243" spans="1:26" x14ac:dyDescent="0.2">
      <c r="A243" s="86">
        <f t="shared" si="6"/>
        <v>41918</v>
      </c>
      <c r="B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2176.2199999999998</v>
      </c>
      <c r="C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2170.5100000000002</v>
      </c>
      <c r="D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2191.5700000000002</v>
      </c>
      <c r="E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2198.85</v>
      </c>
      <c r="F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2202.66</v>
      </c>
      <c r="G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2197.17</v>
      </c>
      <c r="H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2175.4899999999998</v>
      </c>
      <c r="I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2179.88</v>
      </c>
      <c r="J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2190.94</v>
      </c>
      <c r="K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2192</v>
      </c>
      <c r="L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2193.08</v>
      </c>
      <c r="M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2184.9299999999998</v>
      </c>
      <c r="N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2244.0700000000002</v>
      </c>
      <c r="O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2218.5</v>
      </c>
      <c r="P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2185.66</v>
      </c>
      <c r="Q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2185.2199999999998</v>
      </c>
      <c r="R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2185.44</v>
      </c>
      <c r="S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2185.66</v>
      </c>
      <c r="T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2184.4300000000003</v>
      </c>
      <c r="U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2322.86</v>
      </c>
      <c r="V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2352.0700000000002</v>
      </c>
      <c r="W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2386.8199999999997</v>
      </c>
      <c r="X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2411.2200000000003</v>
      </c>
      <c r="Y243" s="114">
        <f>VLOOKUP($A243+ROUND((COLUMN()-2)/24,5),АТС!$A$41:$F$784,6)+VLOOKUP($A243+ROUND((COLUMN()-2)/24,5),'Расчет сбытовых надбавок'!$B$43:'Расчет сбытовых надбавок'!$G$787,5)+'Иные услуги '!$C$5+'РСТ РСО-А'!$L$7</f>
        <v>2282.64</v>
      </c>
      <c r="Z243" s="145"/>
    </row>
    <row r="244" spans="1:26" x14ac:dyDescent="0.2">
      <c r="A244" s="86">
        <f t="shared" si="6"/>
        <v>41919</v>
      </c>
      <c r="B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2174.06</v>
      </c>
      <c r="C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2170.5300000000002</v>
      </c>
      <c r="D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2191.69</v>
      </c>
      <c r="E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2199.0500000000002</v>
      </c>
      <c r="F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2202.83</v>
      </c>
      <c r="G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2196.88</v>
      </c>
      <c r="H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2174.1799999999998</v>
      </c>
      <c r="I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2180.96</v>
      </c>
      <c r="J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2187.8200000000002</v>
      </c>
      <c r="K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2188.37</v>
      </c>
      <c r="L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2188.77</v>
      </c>
      <c r="M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2182.1999999999998</v>
      </c>
      <c r="N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2238</v>
      </c>
      <c r="O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2214.12</v>
      </c>
      <c r="P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2182.8000000000002</v>
      </c>
      <c r="Q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2182.35</v>
      </c>
      <c r="R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2182.17</v>
      </c>
      <c r="S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2179.35</v>
      </c>
      <c r="T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2179.9</v>
      </c>
      <c r="U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2299.39</v>
      </c>
      <c r="V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2315.3200000000002</v>
      </c>
      <c r="W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2356.59</v>
      </c>
      <c r="X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2400.5700000000002</v>
      </c>
      <c r="Y244" s="114">
        <f>VLOOKUP($A244+ROUND((COLUMN()-2)/24,5),АТС!$A$41:$F$784,6)+VLOOKUP($A244+ROUND((COLUMN()-2)/24,5),'Расчет сбытовых надбавок'!$B$43:'Расчет сбытовых надбавок'!$G$787,5)+'Иные услуги '!$C$5+'РСТ РСО-А'!$L$7</f>
        <v>2281.2200000000003</v>
      </c>
      <c r="Z244" s="145"/>
    </row>
    <row r="245" spans="1:26" x14ac:dyDescent="0.2">
      <c r="A245" s="86">
        <f t="shared" si="6"/>
        <v>41920</v>
      </c>
      <c r="B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2174.7200000000003</v>
      </c>
      <c r="C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2170.6800000000003</v>
      </c>
      <c r="D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2184.5700000000002</v>
      </c>
      <c r="E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2191.7399999999998</v>
      </c>
      <c r="F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2191.8000000000002</v>
      </c>
      <c r="G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2192.94</v>
      </c>
      <c r="H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2173.98</v>
      </c>
      <c r="I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2175.5500000000002</v>
      </c>
      <c r="J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2187.7200000000003</v>
      </c>
      <c r="K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2188.4499999999998</v>
      </c>
      <c r="L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2188.92</v>
      </c>
      <c r="M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2188.86</v>
      </c>
      <c r="N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2261.42</v>
      </c>
      <c r="O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2261.83</v>
      </c>
      <c r="P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2273.23</v>
      </c>
      <c r="Q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2272.38</v>
      </c>
      <c r="R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2285.71</v>
      </c>
      <c r="S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2290.4899999999998</v>
      </c>
      <c r="T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2274.9899999999998</v>
      </c>
      <c r="U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2358.98</v>
      </c>
      <c r="V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2347.84</v>
      </c>
      <c r="W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2389.11</v>
      </c>
      <c r="X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2428.44</v>
      </c>
      <c r="Y245" s="114">
        <f>VLOOKUP($A245+ROUND((COLUMN()-2)/24,5),АТС!$A$41:$F$784,6)+VLOOKUP($A245+ROUND((COLUMN()-2)/24,5),'Расчет сбытовых надбавок'!$B$43:'Расчет сбытовых надбавок'!$G$787,5)+'Иные услуги '!$C$5+'РСТ РСО-А'!$L$7</f>
        <v>2301.88</v>
      </c>
      <c r="Z245" s="145"/>
    </row>
    <row r="246" spans="1:26" x14ac:dyDescent="0.2">
      <c r="A246" s="86">
        <f t="shared" si="6"/>
        <v>41921</v>
      </c>
      <c r="B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2174.5700000000002</v>
      </c>
      <c r="C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2169.36</v>
      </c>
      <c r="D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2166.5700000000002</v>
      </c>
      <c r="E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2166.38</v>
      </c>
      <c r="F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2163.88</v>
      </c>
      <c r="G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2169.04</v>
      </c>
      <c r="H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2174.88</v>
      </c>
      <c r="I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2175.14</v>
      </c>
      <c r="J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2188.2800000000002</v>
      </c>
      <c r="K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2221.61</v>
      </c>
      <c r="L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2283.4700000000003</v>
      </c>
      <c r="M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2272.3000000000002</v>
      </c>
      <c r="N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2327.7600000000002</v>
      </c>
      <c r="O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2322.1999999999998</v>
      </c>
      <c r="P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2338.5299999999997</v>
      </c>
      <c r="Q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2334.17</v>
      </c>
      <c r="R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2332.37</v>
      </c>
      <c r="S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2307.54</v>
      </c>
      <c r="T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2266.89</v>
      </c>
      <c r="U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2365.5</v>
      </c>
      <c r="V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2371.7600000000002</v>
      </c>
      <c r="W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2413.92</v>
      </c>
      <c r="X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2457.79</v>
      </c>
      <c r="Y246" s="114">
        <f>VLOOKUP($A246+ROUND((COLUMN()-2)/24,5),АТС!$A$41:$F$784,6)+VLOOKUP($A246+ROUND((COLUMN()-2)/24,5),'Расчет сбытовых надбавок'!$B$43:'Расчет сбытовых надбавок'!$G$787,5)+'Иные услуги '!$C$5+'РСТ РСО-А'!$L$7</f>
        <v>2327.8000000000002</v>
      </c>
      <c r="Z246" s="145"/>
    </row>
    <row r="247" spans="1:26" x14ac:dyDescent="0.2">
      <c r="A247" s="86">
        <f t="shared" si="6"/>
        <v>41922</v>
      </c>
      <c r="B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2180.9299999999998</v>
      </c>
      <c r="C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2170.52</v>
      </c>
      <c r="D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2167.25</v>
      </c>
      <c r="E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2167.75</v>
      </c>
      <c r="F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2163.9299999999998</v>
      </c>
      <c r="G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2170.79</v>
      </c>
      <c r="H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2176.66</v>
      </c>
      <c r="I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2176.37</v>
      </c>
      <c r="J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2189.06</v>
      </c>
      <c r="K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2188.83</v>
      </c>
      <c r="L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2189.3000000000002</v>
      </c>
      <c r="M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2190.06</v>
      </c>
      <c r="N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2294.9700000000003</v>
      </c>
      <c r="O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2294.73</v>
      </c>
      <c r="P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2295.09</v>
      </c>
      <c r="Q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2295.0500000000002</v>
      </c>
      <c r="R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2299.23</v>
      </c>
      <c r="S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2310.98</v>
      </c>
      <c r="T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2274.52</v>
      </c>
      <c r="U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2366.96</v>
      </c>
      <c r="V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2355.1400000000003</v>
      </c>
      <c r="W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2438.7600000000002</v>
      </c>
      <c r="X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2475.63</v>
      </c>
      <c r="Y247" s="114">
        <f>VLOOKUP($A247+ROUND((COLUMN()-2)/24,5),АТС!$A$41:$F$784,6)+VLOOKUP($A247+ROUND((COLUMN()-2)/24,5),'Расчет сбытовых надбавок'!$B$43:'Расчет сбытовых надбавок'!$G$787,5)+'Иные услуги '!$C$5+'РСТ РСО-А'!$L$7</f>
        <v>2361.08</v>
      </c>
      <c r="Z247" s="145"/>
    </row>
    <row r="248" spans="1:26" x14ac:dyDescent="0.2">
      <c r="A248" s="86">
        <f t="shared" si="6"/>
        <v>41923</v>
      </c>
      <c r="B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2222.81</v>
      </c>
      <c r="C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2168.9499999999998</v>
      </c>
      <c r="D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2168.56</v>
      </c>
      <c r="E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2167.9700000000003</v>
      </c>
      <c r="F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2167.7600000000002</v>
      </c>
      <c r="G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2168.46</v>
      </c>
      <c r="H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2167.83</v>
      </c>
      <c r="I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2167.63</v>
      </c>
      <c r="J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2177.3000000000002</v>
      </c>
      <c r="K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2180.84</v>
      </c>
      <c r="L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2181.4</v>
      </c>
      <c r="M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2182.36</v>
      </c>
      <c r="N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2182.44</v>
      </c>
      <c r="O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2182.64</v>
      </c>
      <c r="P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2182.9299999999998</v>
      </c>
      <c r="Q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2182.4300000000003</v>
      </c>
      <c r="R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2181.87</v>
      </c>
      <c r="S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2179.3900000000003</v>
      </c>
      <c r="T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2302.09</v>
      </c>
      <c r="U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2454.1799999999998</v>
      </c>
      <c r="V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2428.89</v>
      </c>
      <c r="W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2404.12</v>
      </c>
      <c r="X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2308.35</v>
      </c>
      <c r="Y248" s="114">
        <f>VLOOKUP($A248+ROUND((COLUMN()-2)/24,5),АТС!$A$41:$F$784,6)+VLOOKUP($A248+ROUND((COLUMN()-2)/24,5),'Расчет сбытовых надбавок'!$B$43:'Расчет сбытовых надбавок'!$G$787,5)+'Иные услуги '!$C$5+'РСТ РСО-А'!$L$7</f>
        <v>2363.92</v>
      </c>
      <c r="Z248" s="145"/>
    </row>
    <row r="249" spans="1:26" x14ac:dyDescent="0.2">
      <c r="A249" s="86">
        <f t="shared" si="6"/>
        <v>41924</v>
      </c>
      <c r="B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2269.09</v>
      </c>
      <c r="C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2171.52</v>
      </c>
      <c r="D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2171.3900000000003</v>
      </c>
      <c r="E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2171.42</v>
      </c>
      <c r="F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2171.52</v>
      </c>
      <c r="G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2169.42</v>
      </c>
      <c r="H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2169.48</v>
      </c>
      <c r="I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2170.25</v>
      </c>
      <c r="J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2177.77</v>
      </c>
      <c r="K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2180.62</v>
      </c>
      <c r="L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2182.92</v>
      </c>
      <c r="M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2183.6</v>
      </c>
      <c r="N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2183.81</v>
      </c>
      <c r="O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2183.12</v>
      </c>
      <c r="P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2183.63</v>
      </c>
      <c r="Q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2183.4499999999998</v>
      </c>
      <c r="R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2184.11</v>
      </c>
      <c r="S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2184.48</v>
      </c>
      <c r="T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2280.33</v>
      </c>
      <c r="U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2437.27</v>
      </c>
      <c r="V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2423.8000000000002</v>
      </c>
      <c r="W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2390.87</v>
      </c>
      <c r="X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2293.66</v>
      </c>
      <c r="Y249" s="114">
        <f>VLOOKUP($A249+ROUND((COLUMN()-2)/24,5),АТС!$A$41:$F$784,6)+VLOOKUP($A249+ROUND((COLUMN()-2)/24,5),'Расчет сбытовых надбавок'!$B$43:'Расчет сбытовых надбавок'!$G$787,5)+'Иные услуги '!$C$5+'РСТ РСО-А'!$L$7</f>
        <v>2365.0100000000002</v>
      </c>
      <c r="Z249" s="145"/>
    </row>
    <row r="250" spans="1:26" x14ac:dyDescent="0.2">
      <c r="A250" s="86">
        <f t="shared" si="6"/>
        <v>41925</v>
      </c>
      <c r="B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2183.27</v>
      </c>
      <c r="C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2177.25</v>
      </c>
      <c r="D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2171.48</v>
      </c>
      <c r="E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2168.19</v>
      </c>
      <c r="F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2165.3200000000002</v>
      </c>
      <c r="G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2171.1799999999998</v>
      </c>
      <c r="H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2177.1999999999998</v>
      </c>
      <c r="I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2178.6800000000003</v>
      </c>
      <c r="J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2192.17</v>
      </c>
      <c r="K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2192.0299999999997</v>
      </c>
      <c r="L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2192.36</v>
      </c>
      <c r="M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2193</v>
      </c>
      <c r="N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2272.79</v>
      </c>
      <c r="O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2278.77</v>
      </c>
      <c r="P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2284.1800000000003</v>
      </c>
      <c r="Q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2292.2399999999998</v>
      </c>
      <c r="R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2293.9499999999998</v>
      </c>
      <c r="S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2305.09</v>
      </c>
      <c r="T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2290.2799999999997</v>
      </c>
      <c r="U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2385.4499999999998</v>
      </c>
      <c r="V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2398.38</v>
      </c>
      <c r="W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2419.61</v>
      </c>
      <c r="X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2460.0100000000002</v>
      </c>
      <c r="Y250" s="114">
        <f>VLOOKUP($A250+ROUND((COLUMN()-2)/24,5),АТС!$A$41:$F$784,6)+VLOOKUP($A250+ROUND((COLUMN()-2)/24,5),'Расчет сбытовых надбавок'!$B$43:'Расчет сбытовых надбавок'!$G$787,5)+'Иные услуги '!$C$5+'РСТ РСО-А'!$L$7</f>
        <v>2339.79</v>
      </c>
      <c r="Z250" s="145"/>
    </row>
    <row r="251" spans="1:26" x14ac:dyDescent="0.2">
      <c r="A251" s="86">
        <f t="shared" si="6"/>
        <v>41926</v>
      </c>
      <c r="B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2174.17</v>
      </c>
      <c r="C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2169.8000000000002</v>
      </c>
      <c r="D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2167.0299999999997</v>
      </c>
      <c r="E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2166.91</v>
      </c>
      <c r="F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2164.1999999999998</v>
      </c>
      <c r="G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2171.02</v>
      </c>
      <c r="H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2176.2400000000002</v>
      </c>
      <c r="I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2177.34</v>
      </c>
      <c r="J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2192.86</v>
      </c>
      <c r="K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2192.13</v>
      </c>
      <c r="L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2192.23</v>
      </c>
      <c r="M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2178.9899999999998</v>
      </c>
      <c r="N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2192.2199999999998</v>
      </c>
      <c r="O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2192.3200000000002</v>
      </c>
      <c r="P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2192.12</v>
      </c>
      <c r="Q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2190.4</v>
      </c>
      <c r="R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2190.37</v>
      </c>
      <c r="S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2189.27</v>
      </c>
      <c r="T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2203.88</v>
      </c>
      <c r="U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2365.9</v>
      </c>
      <c r="V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2388.1</v>
      </c>
      <c r="W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2427.83</v>
      </c>
      <c r="X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2463.86</v>
      </c>
      <c r="Y251" s="114">
        <f>VLOOKUP($A251+ROUND((COLUMN()-2)/24,5),АТС!$A$41:$F$784,6)+VLOOKUP($A251+ROUND((COLUMN()-2)/24,5),'Расчет сбытовых надбавок'!$B$43:'Расчет сбытовых надбавок'!$G$787,5)+'Иные услуги '!$C$5+'РСТ РСО-А'!$L$7</f>
        <v>2348.2399999999998</v>
      </c>
      <c r="Z251" s="145"/>
    </row>
    <row r="252" spans="1:26" x14ac:dyDescent="0.2">
      <c r="A252" s="86">
        <f t="shared" si="6"/>
        <v>41927</v>
      </c>
      <c r="B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2183.3200000000002</v>
      </c>
      <c r="C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2171.5500000000002</v>
      </c>
      <c r="D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2183.87</v>
      </c>
      <c r="E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2183.9299999999998</v>
      </c>
      <c r="F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2183.85</v>
      </c>
      <c r="G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2183.88</v>
      </c>
      <c r="H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2169.08</v>
      </c>
      <c r="I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2166.4899999999998</v>
      </c>
      <c r="J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2172.4700000000003</v>
      </c>
      <c r="K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2193.7200000000003</v>
      </c>
      <c r="L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2194.1799999999998</v>
      </c>
      <c r="M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2176.83</v>
      </c>
      <c r="N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2194.4899999999998</v>
      </c>
      <c r="O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2197.54</v>
      </c>
      <c r="P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2194.79</v>
      </c>
      <c r="Q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2194.9299999999998</v>
      </c>
      <c r="R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2194.7799999999997</v>
      </c>
      <c r="S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2192.92</v>
      </c>
      <c r="T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2194.58</v>
      </c>
      <c r="U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2300.6799999999998</v>
      </c>
      <c r="V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2313.65</v>
      </c>
      <c r="W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2377.62</v>
      </c>
      <c r="X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2433.5700000000002</v>
      </c>
      <c r="Y252" s="114">
        <f>VLOOKUP($A252+ROUND((COLUMN()-2)/24,5),АТС!$A$41:$F$784,6)+VLOOKUP($A252+ROUND((COLUMN()-2)/24,5),'Расчет сбытовых надбавок'!$B$43:'Расчет сбытовых надбавок'!$G$787,5)+'Иные услуги '!$C$5+'РСТ РСО-А'!$L$7</f>
        <v>2311.0500000000002</v>
      </c>
      <c r="Z252" s="145"/>
    </row>
    <row r="253" spans="1:26" x14ac:dyDescent="0.2">
      <c r="A253" s="86">
        <f t="shared" si="6"/>
        <v>41928</v>
      </c>
      <c r="B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2188.96</v>
      </c>
      <c r="C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2177.17</v>
      </c>
      <c r="D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2183.81</v>
      </c>
      <c r="E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2187.5300000000002</v>
      </c>
      <c r="F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2191.23</v>
      </c>
      <c r="G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2191.79</v>
      </c>
      <c r="H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2164.3200000000002</v>
      </c>
      <c r="I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2179.4300000000003</v>
      </c>
      <c r="J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2174.41</v>
      </c>
      <c r="K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2179.3200000000002</v>
      </c>
      <c r="L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2179.9899999999998</v>
      </c>
      <c r="M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2169.7399999999998</v>
      </c>
      <c r="N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2195.4899999999998</v>
      </c>
      <c r="O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2183.36</v>
      </c>
      <c r="P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2168.94</v>
      </c>
      <c r="Q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2165.17</v>
      </c>
      <c r="R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2168.5</v>
      </c>
      <c r="S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2181.46</v>
      </c>
      <c r="T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2190.71</v>
      </c>
      <c r="U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2324.2399999999998</v>
      </c>
      <c r="V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2311.4899999999998</v>
      </c>
      <c r="W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2360.39</v>
      </c>
      <c r="X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2411.62</v>
      </c>
      <c r="Y253" s="114">
        <f>VLOOKUP($A253+ROUND((COLUMN()-2)/24,5),АТС!$A$41:$F$784,6)+VLOOKUP($A253+ROUND((COLUMN()-2)/24,5),'Расчет сбытовых надбавок'!$B$43:'Расчет сбытовых надбавок'!$G$787,5)+'Иные услуги '!$C$5+'РСТ РСО-А'!$L$7</f>
        <v>2323.1999999999998</v>
      </c>
      <c r="Z253" s="145"/>
    </row>
    <row r="254" spans="1:26" x14ac:dyDescent="0.2">
      <c r="A254" s="86">
        <f t="shared" si="6"/>
        <v>41929</v>
      </c>
      <c r="B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2177.9499999999998</v>
      </c>
      <c r="C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2177.29</v>
      </c>
      <c r="D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2177.13</v>
      </c>
      <c r="E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2177.2800000000002</v>
      </c>
      <c r="F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2177.1999999999998</v>
      </c>
      <c r="G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2177.83</v>
      </c>
      <c r="H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2164.67</v>
      </c>
      <c r="I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2183.0500000000002</v>
      </c>
      <c r="J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2189.41</v>
      </c>
      <c r="K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2170.81</v>
      </c>
      <c r="L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2171.64</v>
      </c>
      <c r="M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2166.4499999999998</v>
      </c>
      <c r="N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2191.5300000000002</v>
      </c>
      <c r="O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2191.73</v>
      </c>
      <c r="P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2192.7200000000003</v>
      </c>
      <c r="Q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2191.7600000000002</v>
      </c>
      <c r="R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2191.61</v>
      </c>
      <c r="S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2189.7200000000003</v>
      </c>
      <c r="T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2190.6999999999998</v>
      </c>
      <c r="U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2285.4499999999998</v>
      </c>
      <c r="V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2300.54</v>
      </c>
      <c r="W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2342.33</v>
      </c>
      <c r="X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2415.4700000000003</v>
      </c>
      <c r="Y254" s="114">
        <f>VLOOKUP($A254+ROUND((COLUMN()-2)/24,5),АТС!$A$41:$F$784,6)+VLOOKUP($A254+ROUND((COLUMN()-2)/24,5),'Расчет сбытовых надбавок'!$B$43:'Расчет сбытовых надбавок'!$G$787,5)+'Иные услуги '!$C$5+'РСТ РСО-А'!$L$7</f>
        <v>2288.4700000000003</v>
      </c>
      <c r="Z254" s="145"/>
    </row>
    <row r="255" spans="1:26" x14ac:dyDescent="0.2">
      <c r="A255" s="86">
        <f t="shared" si="6"/>
        <v>41930</v>
      </c>
      <c r="B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2219.2200000000003</v>
      </c>
      <c r="C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2174.3000000000002</v>
      </c>
      <c r="D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2173.29</v>
      </c>
      <c r="E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2171.8200000000002</v>
      </c>
      <c r="F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2171.65</v>
      </c>
      <c r="G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2172.35</v>
      </c>
      <c r="H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2172.6999999999998</v>
      </c>
      <c r="I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2174.73</v>
      </c>
      <c r="J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2190.11</v>
      </c>
      <c r="K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2192.46</v>
      </c>
      <c r="L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2192.79</v>
      </c>
      <c r="M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2192.91</v>
      </c>
      <c r="N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2193.7600000000002</v>
      </c>
      <c r="O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2194.5700000000002</v>
      </c>
      <c r="P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2194.37</v>
      </c>
      <c r="Q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2194.5</v>
      </c>
      <c r="R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2193.8200000000002</v>
      </c>
      <c r="S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2192.2400000000002</v>
      </c>
      <c r="T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2186.46</v>
      </c>
      <c r="U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2337.16</v>
      </c>
      <c r="V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2334.7800000000002</v>
      </c>
      <c r="W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2306.9</v>
      </c>
      <c r="X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2200.48</v>
      </c>
      <c r="Y255" s="114">
        <f>VLOOKUP($A255+ROUND((COLUMN()-2)/24,5),АТС!$A$41:$F$784,6)+VLOOKUP($A255+ROUND((COLUMN()-2)/24,5),'Расчет сбытовых надбавок'!$B$43:'Расчет сбытовых надбавок'!$G$787,5)+'Иные услуги '!$C$5+'РСТ РСО-А'!$L$7</f>
        <v>2331.06</v>
      </c>
      <c r="Z255" s="145"/>
    </row>
    <row r="256" spans="1:26" x14ac:dyDescent="0.2">
      <c r="A256" s="86">
        <f t="shared" si="6"/>
        <v>41931</v>
      </c>
      <c r="B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2237.52</v>
      </c>
      <c r="C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2185.94</v>
      </c>
      <c r="D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2180.0699999999997</v>
      </c>
      <c r="E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2174.58</v>
      </c>
      <c r="F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2184.21</v>
      </c>
      <c r="G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2184.2199999999998</v>
      </c>
      <c r="H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2183.27</v>
      </c>
      <c r="I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2185.2199999999998</v>
      </c>
      <c r="J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2192.61</v>
      </c>
      <c r="K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2198.0100000000002</v>
      </c>
      <c r="L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2197.7399999999998</v>
      </c>
      <c r="M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2198.54</v>
      </c>
      <c r="N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2198.5700000000002</v>
      </c>
      <c r="O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2192.2400000000002</v>
      </c>
      <c r="P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2191.89</v>
      </c>
      <c r="Q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2191.73</v>
      </c>
      <c r="R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2191.35</v>
      </c>
      <c r="S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2190.4499999999998</v>
      </c>
      <c r="T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2185.65</v>
      </c>
      <c r="U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2521.3199999999997</v>
      </c>
      <c r="V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2503.94</v>
      </c>
      <c r="W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2500.58</v>
      </c>
      <c r="X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2399.33</v>
      </c>
      <c r="Y256" s="114">
        <f>VLOOKUP($A256+ROUND((COLUMN()-2)/24,5),АТС!$A$41:$F$784,6)+VLOOKUP($A256+ROUND((COLUMN()-2)/24,5),'Расчет сбытовых надбавок'!$B$43:'Расчет сбытовых надбавок'!$G$787,5)+'Иные услуги '!$C$5+'РСТ РСО-А'!$L$7</f>
        <v>2438.5</v>
      </c>
      <c r="Z256" s="145"/>
    </row>
    <row r="257" spans="1:27" x14ac:dyDescent="0.2">
      <c r="A257" s="86">
        <f t="shared" si="6"/>
        <v>41932</v>
      </c>
      <c r="B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2183.7799999999997</v>
      </c>
      <c r="C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2171.5300000000002</v>
      </c>
      <c r="D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2172.23</v>
      </c>
      <c r="E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2168.52</v>
      </c>
      <c r="F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2168.86</v>
      </c>
      <c r="G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2171.52</v>
      </c>
      <c r="H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2190.2400000000002</v>
      </c>
      <c r="I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2180.31</v>
      </c>
      <c r="J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2193.0100000000002</v>
      </c>
      <c r="K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2192.63</v>
      </c>
      <c r="L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2192.62</v>
      </c>
      <c r="M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2193.75</v>
      </c>
      <c r="N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2220.0500000000002</v>
      </c>
      <c r="O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2220.4299999999998</v>
      </c>
      <c r="P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2219.25</v>
      </c>
      <c r="Q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2217.69</v>
      </c>
      <c r="R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2227.71</v>
      </c>
      <c r="S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2248.2200000000003</v>
      </c>
      <c r="T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2271</v>
      </c>
      <c r="U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2369.34</v>
      </c>
      <c r="V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2378.1800000000003</v>
      </c>
      <c r="W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2421.2399999999998</v>
      </c>
      <c r="X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2486.83</v>
      </c>
      <c r="Y257" s="114">
        <f>VLOOKUP($A257+ROUND((COLUMN()-2)/24,5),АТС!$A$41:$F$784,6)+VLOOKUP($A257+ROUND((COLUMN()-2)/24,5),'Расчет сбытовых надбавок'!$B$43:'Расчет сбытовых надбавок'!$G$787,5)+'Иные услуги '!$C$5+'РСТ РСО-А'!$L$7</f>
        <v>2364.64</v>
      </c>
      <c r="Z257" s="145"/>
    </row>
    <row r="258" spans="1:27" x14ac:dyDescent="0.2">
      <c r="A258" s="86">
        <f t="shared" si="6"/>
        <v>41933</v>
      </c>
      <c r="B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2182.5700000000002</v>
      </c>
      <c r="C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2170.41</v>
      </c>
      <c r="D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2177.41</v>
      </c>
      <c r="E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2177.52</v>
      </c>
      <c r="F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2177.5300000000002</v>
      </c>
      <c r="G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2177.84</v>
      </c>
      <c r="H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2173.0299999999997</v>
      </c>
      <c r="I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2176.4499999999998</v>
      </c>
      <c r="J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2189.9</v>
      </c>
      <c r="K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2189.2199999999998</v>
      </c>
      <c r="L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2189.79</v>
      </c>
      <c r="M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2191.2800000000002</v>
      </c>
      <c r="N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2190.19</v>
      </c>
      <c r="O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2190.29</v>
      </c>
      <c r="P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2190.06</v>
      </c>
      <c r="Q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2190.14</v>
      </c>
      <c r="R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2189.75</v>
      </c>
      <c r="S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2188.4700000000003</v>
      </c>
      <c r="T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2281.17</v>
      </c>
      <c r="U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2322.4</v>
      </c>
      <c r="V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2330.17</v>
      </c>
      <c r="W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2372.1</v>
      </c>
      <c r="X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2421.96</v>
      </c>
      <c r="Y258" s="114">
        <f>VLOOKUP($A258+ROUND((COLUMN()-2)/24,5),АТС!$A$41:$F$784,6)+VLOOKUP($A258+ROUND((COLUMN()-2)/24,5),'Расчет сбытовых надбавок'!$B$43:'Расчет сбытовых надбавок'!$G$787,5)+'Иные услуги '!$C$5+'РСТ РСО-А'!$L$7</f>
        <v>2306</v>
      </c>
      <c r="Z258" s="145"/>
    </row>
    <row r="259" spans="1:27" x14ac:dyDescent="0.2">
      <c r="A259" s="86">
        <f t="shared" si="6"/>
        <v>41934</v>
      </c>
      <c r="B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2180.71</v>
      </c>
      <c r="C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2164.04</v>
      </c>
      <c r="D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2170.75</v>
      </c>
      <c r="E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2177.7799999999997</v>
      </c>
      <c r="F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2177.94</v>
      </c>
      <c r="G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2167.88</v>
      </c>
      <c r="H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2172.9700000000003</v>
      </c>
      <c r="I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2169.87</v>
      </c>
      <c r="J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2189</v>
      </c>
      <c r="K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2190.1999999999998</v>
      </c>
      <c r="L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2190.6800000000003</v>
      </c>
      <c r="M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2191.12</v>
      </c>
      <c r="N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2191.08</v>
      </c>
      <c r="O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2189.81</v>
      </c>
      <c r="P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2189.2400000000002</v>
      </c>
      <c r="Q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2189.1999999999998</v>
      </c>
      <c r="R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2189.3900000000003</v>
      </c>
      <c r="S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2188.2800000000002</v>
      </c>
      <c r="T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2182.8200000000002</v>
      </c>
      <c r="U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2256.59</v>
      </c>
      <c r="V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2267.41</v>
      </c>
      <c r="W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2346.31</v>
      </c>
      <c r="X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2412.37</v>
      </c>
      <c r="Y259" s="114">
        <f>VLOOKUP($A259+ROUND((COLUMN()-2)/24,5),АТС!$A$41:$F$784,6)+VLOOKUP($A259+ROUND((COLUMN()-2)/24,5),'Расчет сбытовых надбавок'!$B$43:'Расчет сбытовых надбавок'!$G$787,5)+'Иные услуги '!$C$5+'РСТ РСО-А'!$L$7</f>
        <v>2304.2399999999998</v>
      </c>
      <c r="Z259" s="145"/>
    </row>
    <row r="260" spans="1:27" x14ac:dyDescent="0.2">
      <c r="A260" s="86">
        <f t="shared" si="6"/>
        <v>41935</v>
      </c>
      <c r="B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2181.3000000000002</v>
      </c>
      <c r="C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2174.65</v>
      </c>
      <c r="D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2173.13</v>
      </c>
      <c r="E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2170.91</v>
      </c>
      <c r="F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2170.86</v>
      </c>
      <c r="G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2173.08</v>
      </c>
      <c r="H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2173.09</v>
      </c>
      <c r="I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2193.5700000000002</v>
      </c>
      <c r="J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2187.83</v>
      </c>
      <c r="K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2189.71</v>
      </c>
      <c r="L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2191.08</v>
      </c>
      <c r="M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2190.71</v>
      </c>
      <c r="N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2189.0100000000002</v>
      </c>
      <c r="O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2189.4</v>
      </c>
      <c r="P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2189.2400000000002</v>
      </c>
      <c r="Q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2189.3900000000003</v>
      </c>
      <c r="R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2189.3200000000002</v>
      </c>
      <c r="S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2187.73</v>
      </c>
      <c r="T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2257.5700000000002</v>
      </c>
      <c r="U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2356.54</v>
      </c>
      <c r="V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2370.0100000000002</v>
      </c>
      <c r="W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2408.5500000000002</v>
      </c>
      <c r="X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2469.52</v>
      </c>
      <c r="Y260" s="114">
        <f>VLOOKUP($A260+ROUND((COLUMN()-2)/24,5),АТС!$A$41:$F$784,6)+VLOOKUP($A260+ROUND((COLUMN()-2)/24,5),'Расчет сбытовых надбавок'!$B$43:'Расчет сбытовых надбавок'!$G$787,5)+'Иные услуги '!$C$5+'РСТ РСО-А'!$L$7</f>
        <v>2353.2200000000003</v>
      </c>
      <c r="Z260" s="145"/>
    </row>
    <row r="261" spans="1:27" x14ac:dyDescent="0.2">
      <c r="A261" s="86">
        <f t="shared" si="6"/>
        <v>41936</v>
      </c>
      <c r="B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2187.9299999999998</v>
      </c>
      <c r="C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2187.7799999999997</v>
      </c>
      <c r="D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2177.4499999999998</v>
      </c>
      <c r="E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2177.58</v>
      </c>
      <c r="F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2177.6</v>
      </c>
      <c r="G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2171.81</v>
      </c>
      <c r="H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2173.64</v>
      </c>
      <c r="I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2195.1799999999998</v>
      </c>
      <c r="J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2190.3200000000002</v>
      </c>
      <c r="K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2191.23</v>
      </c>
      <c r="L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2242.5100000000002</v>
      </c>
      <c r="M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2229.83</v>
      </c>
      <c r="N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2259.41</v>
      </c>
      <c r="O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2190.3000000000002</v>
      </c>
      <c r="P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2189.7799999999997</v>
      </c>
      <c r="Q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2190.13</v>
      </c>
      <c r="R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2189.6</v>
      </c>
      <c r="S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2188.14</v>
      </c>
      <c r="T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2261.02</v>
      </c>
      <c r="U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2391.3200000000002</v>
      </c>
      <c r="V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2384.91</v>
      </c>
      <c r="W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2424.44</v>
      </c>
      <c r="X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2486.0100000000002</v>
      </c>
      <c r="Y261" s="114">
        <f>VLOOKUP($A261+ROUND((COLUMN()-2)/24,5),АТС!$A$41:$F$784,6)+VLOOKUP($A261+ROUND((COLUMN()-2)/24,5),'Расчет сбытовых надбавок'!$B$43:'Расчет сбытовых надбавок'!$G$787,5)+'Иные услуги '!$C$5+'РСТ РСО-А'!$L$7</f>
        <v>2386.39</v>
      </c>
      <c r="Z261" s="145"/>
      <c r="AA261" s="87"/>
    </row>
    <row r="262" spans="1:27" x14ac:dyDescent="0.2">
      <c r="A262" s="86">
        <f t="shared" si="6"/>
        <v>41937</v>
      </c>
      <c r="B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2212.8000000000002</v>
      </c>
      <c r="C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2176.81</v>
      </c>
      <c r="D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2182.87</v>
      </c>
      <c r="E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2182.91</v>
      </c>
      <c r="F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2183.4</v>
      </c>
      <c r="G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2173.9</v>
      </c>
      <c r="H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2169.44</v>
      </c>
      <c r="I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2171.41</v>
      </c>
      <c r="J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2193.31</v>
      </c>
      <c r="K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2194.0500000000002</v>
      </c>
      <c r="L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2193.17</v>
      </c>
      <c r="M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2184.6</v>
      </c>
      <c r="N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2184.84</v>
      </c>
      <c r="O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2183.7799999999997</v>
      </c>
      <c r="P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2184.3000000000002</v>
      </c>
      <c r="Q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2183.61</v>
      </c>
      <c r="R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2182.2600000000002</v>
      </c>
      <c r="S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2182.96</v>
      </c>
      <c r="T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2395.89</v>
      </c>
      <c r="U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2444.5100000000002</v>
      </c>
      <c r="V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2426.6</v>
      </c>
      <c r="W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2399.1400000000003</v>
      </c>
      <c r="X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2335.88</v>
      </c>
      <c r="Y262" s="114">
        <f>VLOOKUP($A262+ROUND((COLUMN()-2)/24,5),АТС!$A$41:$F$784,6)+VLOOKUP($A262+ROUND((COLUMN()-2)/24,5),'Расчет сбытовых надбавок'!$B$43:'Расчет сбытовых надбавок'!$G$787,5)+'Иные услуги '!$C$5+'РСТ РСО-А'!$L$7</f>
        <v>2443.34</v>
      </c>
      <c r="Z262" s="145"/>
    </row>
    <row r="263" spans="1:27" x14ac:dyDescent="0.2">
      <c r="A263" s="86">
        <f t="shared" si="6"/>
        <v>41938</v>
      </c>
      <c r="B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2237.84</v>
      </c>
      <c r="C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2181.86</v>
      </c>
      <c r="D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2176.54</v>
      </c>
      <c r="E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2184.38</v>
      </c>
      <c r="F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2192.7799999999997</v>
      </c>
      <c r="G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2193.42</v>
      </c>
      <c r="H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2185.46</v>
      </c>
      <c r="I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2170.4499999999998</v>
      </c>
      <c r="J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2269.17</v>
      </c>
      <c r="K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2207.91</v>
      </c>
      <c r="L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2179.38</v>
      </c>
      <c r="M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2172.4</v>
      </c>
      <c r="N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2164.6999999999998</v>
      </c>
      <c r="O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2164.6</v>
      </c>
      <c r="P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2168.4700000000003</v>
      </c>
      <c r="Q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2171.85</v>
      </c>
      <c r="R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2176.73</v>
      </c>
      <c r="S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2281.8200000000002</v>
      </c>
      <c r="T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2408.29</v>
      </c>
      <c r="U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2458.23</v>
      </c>
      <c r="V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2444.98</v>
      </c>
      <c r="W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2403.9900000000002</v>
      </c>
      <c r="X263" s="114">
        <f>VLOOKUP($A263+ROUND((COLUMN()-2)/24,5),АТС!$A$41:$F$784,6)+VLOOKUP($A263+ROUND((COLUMN()-2)/24,5),'Расчет сбытовых надбавок'!$B$43:'Расчет сбытовых надбавок'!$G$787,5)+'Иные услуги '!$C$5+'РСТ РСО-А'!$L$7</f>
        <v>2332.13</v>
      </c>
      <c r="Y263" s="114">
        <v>2435.84</v>
      </c>
      <c r="Z263" s="133">
        <v>3225.78</v>
      </c>
    </row>
    <row r="264" spans="1:27" x14ac:dyDescent="0.2">
      <c r="A264" s="86">
        <f t="shared" si="6"/>
        <v>41939</v>
      </c>
      <c r="B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2220.81</v>
      </c>
      <c r="C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2180.44</v>
      </c>
      <c r="D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2167.66</v>
      </c>
      <c r="E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2177.94</v>
      </c>
      <c r="F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2178.19</v>
      </c>
      <c r="G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2168.96</v>
      </c>
      <c r="H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2213.7200000000003</v>
      </c>
      <c r="I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2164.64</v>
      </c>
      <c r="J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2165.91</v>
      </c>
      <c r="K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2230.5700000000002</v>
      </c>
      <c r="L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2262.2600000000002</v>
      </c>
      <c r="M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2247.84</v>
      </c>
      <c r="N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2326.73</v>
      </c>
      <c r="O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2308.63</v>
      </c>
      <c r="P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2291.5500000000002</v>
      </c>
      <c r="Q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2283.35</v>
      </c>
      <c r="R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2277.19</v>
      </c>
      <c r="S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2281.41</v>
      </c>
      <c r="T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2330.96</v>
      </c>
      <c r="U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2405.9499999999998</v>
      </c>
      <c r="V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2385.66</v>
      </c>
      <c r="W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2410.4899999999998</v>
      </c>
      <c r="X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2447.4</v>
      </c>
      <c r="Y264" s="114">
        <f>VLOOKUP($A264+ROUND((COLUMN()-2)/24,5),АТС!$A$41:$F$784,6)+VLOOKUP($A264+ROUND((COLUMN()-2)/24,5),'Расчет сбытовых надбавок'!$B$43:'Расчет сбытовых надбавок'!$G$787,5)+'Иные услуги '!$C$5+'РСТ РСО-А'!$L$7</f>
        <v>2365.62</v>
      </c>
      <c r="Z264" s="145"/>
    </row>
    <row r="265" spans="1:27" x14ac:dyDescent="0.2">
      <c r="A265" s="86">
        <f t="shared" si="6"/>
        <v>41940</v>
      </c>
      <c r="B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2224.5500000000002</v>
      </c>
      <c r="C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2179.9499999999998</v>
      </c>
      <c r="D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2168.4</v>
      </c>
      <c r="E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2179.0699999999997</v>
      </c>
      <c r="F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2179.29</v>
      </c>
      <c r="G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2172.4499999999998</v>
      </c>
      <c r="H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2190.2600000000002</v>
      </c>
      <c r="I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2168.4300000000003</v>
      </c>
      <c r="J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2169.5100000000002</v>
      </c>
      <c r="K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2222.54</v>
      </c>
      <c r="L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2254.85</v>
      </c>
      <c r="M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2243.2200000000003</v>
      </c>
      <c r="N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2323.44</v>
      </c>
      <c r="O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2311.04</v>
      </c>
      <c r="P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2291.79</v>
      </c>
      <c r="Q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2280.5500000000002</v>
      </c>
      <c r="R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2277.5500000000002</v>
      </c>
      <c r="S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2300.0500000000002</v>
      </c>
      <c r="T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2337.39</v>
      </c>
      <c r="U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2409.83</v>
      </c>
      <c r="V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2385.52</v>
      </c>
      <c r="W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2415.84</v>
      </c>
      <c r="X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2478.11</v>
      </c>
      <c r="Y265" s="114">
        <f>VLOOKUP($A265+ROUND((COLUMN()-2)/24,5),АТС!$A$41:$F$784,6)+VLOOKUP($A265+ROUND((COLUMN()-2)/24,5),'Расчет сбытовых надбавок'!$B$43:'Расчет сбытовых надбавок'!$G$787,5)+'Иные услуги '!$C$5+'РСТ РСО-А'!$L$7</f>
        <v>2369.91</v>
      </c>
      <c r="Z265" s="145"/>
    </row>
    <row r="266" spans="1:27" x14ac:dyDescent="0.2">
      <c r="A266" s="86">
        <f t="shared" si="6"/>
        <v>41941</v>
      </c>
      <c r="B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2253.3000000000002</v>
      </c>
      <c r="C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2186.98</v>
      </c>
      <c r="D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2186.85</v>
      </c>
      <c r="E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2184.9299999999998</v>
      </c>
      <c r="F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2174.71</v>
      </c>
      <c r="G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2176.3900000000003</v>
      </c>
      <c r="H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2213.4</v>
      </c>
      <c r="I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2181.23</v>
      </c>
      <c r="J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2186.9</v>
      </c>
      <c r="K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2226.7399999999998</v>
      </c>
      <c r="L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2280.5500000000002</v>
      </c>
      <c r="M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2282.2600000000002</v>
      </c>
      <c r="N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2366.4899999999998</v>
      </c>
      <c r="O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2327.11</v>
      </c>
      <c r="P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2325.65</v>
      </c>
      <c r="Q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2314.63</v>
      </c>
      <c r="R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2371.04</v>
      </c>
      <c r="S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2452.9899999999998</v>
      </c>
      <c r="T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2453.27</v>
      </c>
      <c r="U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2437.46</v>
      </c>
      <c r="V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2420.2399999999998</v>
      </c>
      <c r="W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2432.3900000000003</v>
      </c>
      <c r="X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2487.79</v>
      </c>
      <c r="Y266" s="114">
        <f>VLOOKUP($A266+ROUND((COLUMN()-2)/24,5),АТС!$A$41:$F$784,6)+VLOOKUP($A266+ROUND((COLUMN()-2)/24,5),'Расчет сбытовых надбавок'!$B$43:'Расчет сбытовых надбавок'!$G$787,5)+'Иные услуги '!$C$5+'РСТ РСО-А'!$L$7</f>
        <v>2387.64</v>
      </c>
      <c r="Z266" s="145"/>
    </row>
    <row r="267" spans="1:27" x14ac:dyDescent="0.2">
      <c r="A267" s="86">
        <f t="shared" si="6"/>
        <v>41942</v>
      </c>
      <c r="B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2294.0100000000002</v>
      </c>
      <c r="C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2252.4299999999998</v>
      </c>
      <c r="D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2250.73</v>
      </c>
      <c r="E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2225.0100000000002</v>
      </c>
      <c r="F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2225.36</v>
      </c>
      <c r="G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2201.2400000000002</v>
      </c>
      <c r="H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2309.41</v>
      </c>
      <c r="I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2310.02</v>
      </c>
      <c r="J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2222.7399999999998</v>
      </c>
      <c r="K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2395.04</v>
      </c>
      <c r="L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2394.25</v>
      </c>
      <c r="M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2393.9</v>
      </c>
      <c r="N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2494.88</v>
      </c>
      <c r="O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2455.67</v>
      </c>
      <c r="P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2414.98</v>
      </c>
      <c r="Q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2413.4499999999998</v>
      </c>
      <c r="R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2451.11</v>
      </c>
      <c r="S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2500.11</v>
      </c>
      <c r="T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2521.7399999999998</v>
      </c>
      <c r="U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2538.8000000000002</v>
      </c>
      <c r="V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2503.08</v>
      </c>
      <c r="W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2496.91</v>
      </c>
      <c r="X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2533.23</v>
      </c>
      <c r="Y267" s="114">
        <f>VLOOKUP($A267+ROUND((COLUMN()-2)/24,5),АТС!$A$41:$F$784,6)+VLOOKUP($A267+ROUND((COLUMN()-2)/24,5),'Расчет сбытовых надбавок'!$B$43:'Расчет сбытовых надбавок'!$G$787,5)+'Иные услуги '!$C$5+'РСТ РСО-А'!$L$7</f>
        <v>2434.84</v>
      </c>
      <c r="Z267" s="145"/>
    </row>
    <row r="268" spans="1:27" x14ac:dyDescent="0.2">
      <c r="A268" s="86">
        <f t="shared" si="6"/>
        <v>41943</v>
      </c>
      <c r="B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2257.63</v>
      </c>
      <c r="C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2205.64</v>
      </c>
      <c r="D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2186.2800000000002</v>
      </c>
      <c r="E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2180.35</v>
      </c>
      <c r="F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2183.1999999999998</v>
      </c>
      <c r="G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2196.54</v>
      </c>
      <c r="H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2233.4299999999998</v>
      </c>
      <c r="I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2226.09</v>
      </c>
      <c r="J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2219.5500000000002</v>
      </c>
      <c r="K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2323.29</v>
      </c>
      <c r="L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2362.77</v>
      </c>
      <c r="M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2371.06</v>
      </c>
      <c r="N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2420.66</v>
      </c>
      <c r="O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2415.87</v>
      </c>
      <c r="P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2423.11</v>
      </c>
      <c r="Q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2433.65</v>
      </c>
      <c r="R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2436.08</v>
      </c>
      <c r="S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2511.16</v>
      </c>
      <c r="T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2513.3199999999997</v>
      </c>
      <c r="U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2510.11</v>
      </c>
      <c r="V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2465.0500000000002</v>
      </c>
      <c r="W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2478.5700000000002</v>
      </c>
      <c r="X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2519.9</v>
      </c>
      <c r="Y268" s="114">
        <f>VLOOKUP($A268+ROUND((COLUMN()-2)/24,5),АТС!$A$41:$F$784,6)+VLOOKUP($A268+ROUND((COLUMN()-2)/24,5),'Расчет сбытовых надбавок'!$B$43:'Расчет сбытовых надбавок'!$G$787,5)+'Иные услуги '!$C$5+'РСТ РСО-А'!$L$7</f>
        <v>2504.08</v>
      </c>
      <c r="Z268" s="145"/>
    </row>
    <row r="269" spans="1:27" x14ac:dyDescent="0.2">
      <c r="A269" s="92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7" x14ac:dyDescent="0.25">
      <c r="A270" s="94" t="s">
        <v>159</v>
      </c>
    </row>
    <row r="271" spans="1:27" ht="12.75" customHeight="1" x14ac:dyDescent="0.2">
      <c r="A271" s="184" t="s">
        <v>49</v>
      </c>
      <c r="B271" s="172" t="s">
        <v>128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</row>
    <row r="272" spans="1:27" ht="12.75" customHeight="1" x14ac:dyDescent="0.2">
      <c r="A272" s="185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</row>
    <row r="273" spans="1:26" ht="12.75" x14ac:dyDescent="0.2">
      <c r="A273" s="185"/>
      <c r="B273" s="212" t="s">
        <v>129</v>
      </c>
      <c r="C273" s="198" t="s">
        <v>130</v>
      </c>
      <c r="D273" s="198" t="s">
        <v>131</v>
      </c>
      <c r="E273" s="198" t="s">
        <v>132</v>
      </c>
      <c r="F273" s="198" t="s">
        <v>133</v>
      </c>
      <c r="G273" s="198" t="s">
        <v>134</v>
      </c>
      <c r="H273" s="198" t="s">
        <v>135</v>
      </c>
      <c r="I273" s="198" t="s">
        <v>136</v>
      </c>
      <c r="J273" s="198" t="s">
        <v>137</v>
      </c>
      <c r="K273" s="198" t="s">
        <v>138</v>
      </c>
      <c r="L273" s="198" t="s">
        <v>139</v>
      </c>
      <c r="M273" s="198" t="s">
        <v>140</v>
      </c>
      <c r="N273" s="211" t="s">
        <v>141</v>
      </c>
      <c r="O273" s="198" t="s">
        <v>142</v>
      </c>
      <c r="P273" s="198" t="s">
        <v>143</v>
      </c>
      <c r="Q273" s="198" t="s">
        <v>144</v>
      </c>
      <c r="R273" s="198" t="s">
        <v>145</v>
      </c>
      <c r="S273" s="198" t="s">
        <v>146</v>
      </c>
      <c r="T273" s="198" t="s">
        <v>147</v>
      </c>
      <c r="U273" s="198" t="s">
        <v>148</v>
      </c>
      <c r="V273" s="198" t="s">
        <v>149</v>
      </c>
      <c r="W273" s="198" t="s">
        <v>150</v>
      </c>
      <c r="X273" s="198" t="s">
        <v>151</v>
      </c>
      <c r="Y273" s="198" t="s">
        <v>152</v>
      </c>
      <c r="Z273" s="198" t="s">
        <v>152</v>
      </c>
    </row>
    <row r="274" spans="1:26" ht="12.75" x14ac:dyDescent="0.2">
      <c r="A274" s="186"/>
      <c r="B274" s="188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90"/>
      <c r="O274" s="174"/>
      <c r="P274" s="174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</row>
    <row r="275" spans="1:26" x14ac:dyDescent="0.2">
      <c r="A275" s="86">
        <f>A238</f>
        <v>41913</v>
      </c>
      <c r="B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2150.44</v>
      </c>
      <c r="C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2144.89</v>
      </c>
      <c r="D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2165.58</v>
      </c>
      <c r="E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2176.5500000000002</v>
      </c>
      <c r="F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2180.33</v>
      </c>
      <c r="G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2162.4</v>
      </c>
      <c r="H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2139.83</v>
      </c>
      <c r="I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2157.37</v>
      </c>
      <c r="J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2160.58</v>
      </c>
      <c r="K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2158.65</v>
      </c>
      <c r="L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2158.48</v>
      </c>
      <c r="M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2158.4899999999998</v>
      </c>
      <c r="N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2151.5100000000002</v>
      </c>
      <c r="O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2152.8000000000002</v>
      </c>
      <c r="P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2153.2200000000003</v>
      </c>
      <c r="Q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2151.9300000000003</v>
      </c>
      <c r="R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2151.4900000000002</v>
      </c>
      <c r="S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2148.46</v>
      </c>
      <c r="T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2150.81</v>
      </c>
      <c r="U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2185.08</v>
      </c>
      <c r="V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2198.9300000000003</v>
      </c>
      <c r="W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2252.6</v>
      </c>
      <c r="X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2302.91</v>
      </c>
      <c r="Y275" s="114">
        <f>VLOOKUP($A275+ROUND((COLUMN()-2)/24,5),АТС!$A$41:$F$784,6)+VLOOKUP($A275+ROUND((COLUMN()-2)/24,5),'Расчет сбытовых надбавок'!$B$43:'Расчет сбытовых надбавок'!$G$787,6)+'Иные услуги '!$C$5+'РСТ РСО-А'!$L$7</f>
        <v>2204.71</v>
      </c>
      <c r="Z275" s="145"/>
    </row>
    <row r="276" spans="1:26" x14ac:dyDescent="0.2">
      <c r="A276" s="86">
        <f t="shared" ref="A276:A305" si="7">A239</f>
        <v>41914</v>
      </c>
      <c r="B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2149.7400000000002</v>
      </c>
      <c r="C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2139.0300000000002</v>
      </c>
      <c r="D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2145.0700000000002</v>
      </c>
      <c r="E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2151.71</v>
      </c>
      <c r="F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2141.81</v>
      </c>
      <c r="G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2132.77</v>
      </c>
      <c r="H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2143.73</v>
      </c>
      <c r="I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2157.25</v>
      </c>
      <c r="J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2160.3200000000002</v>
      </c>
      <c r="K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2161.0700000000002</v>
      </c>
      <c r="L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2162.6999999999998</v>
      </c>
      <c r="M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2161.58</v>
      </c>
      <c r="N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2154.17</v>
      </c>
      <c r="O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2154.3000000000002</v>
      </c>
      <c r="P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2154.33</v>
      </c>
      <c r="Q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2154.27</v>
      </c>
      <c r="R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2137.9299999999998</v>
      </c>
      <c r="S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2144.4700000000003</v>
      </c>
      <c r="T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2172.39</v>
      </c>
      <c r="U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2181.2800000000002</v>
      </c>
      <c r="V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2212.6</v>
      </c>
      <c r="W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2294.1999999999998</v>
      </c>
      <c r="X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2345.0500000000002</v>
      </c>
      <c r="Y276" s="114">
        <f>VLOOKUP($A276+ROUND((COLUMN()-2)/24,5),АТС!$A$41:$F$784,6)+VLOOKUP($A276+ROUND((COLUMN()-2)/24,5),'Расчет сбытовых надбавок'!$B$43:'Расчет сбытовых надбавок'!$G$787,6)+'Иные услуги '!$C$5+'РСТ РСО-А'!$L$7</f>
        <v>2239.87</v>
      </c>
      <c r="Z276" s="145"/>
    </row>
    <row r="277" spans="1:26" x14ac:dyDescent="0.2">
      <c r="A277" s="86">
        <f t="shared" si="7"/>
        <v>41915</v>
      </c>
      <c r="B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2150.02</v>
      </c>
      <c r="C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2139.02</v>
      </c>
      <c r="D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2151.6</v>
      </c>
      <c r="E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2161.9300000000003</v>
      </c>
      <c r="F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2158.5500000000002</v>
      </c>
      <c r="G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2151.75</v>
      </c>
      <c r="H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2149.54</v>
      </c>
      <c r="I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2160.4700000000003</v>
      </c>
      <c r="J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2171.41</v>
      </c>
      <c r="K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2160.5</v>
      </c>
      <c r="L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2160.9499999999998</v>
      </c>
      <c r="M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2159.12</v>
      </c>
      <c r="N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2153.1800000000003</v>
      </c>
      <c r="O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2153.3200000000002</v>
      </c>
      <c r="P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2153.36</v>
      </c>
      <c r="Q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2153.4300000000003</v>
      </c>
      <c r="R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2137.81</v>
      </c>
      <c r="S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2144.15</v>
      </c>
      <c r="T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2172.7200000000003</v>
      </c>
      <c r="U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2157.85</v>
      </c>
      <c r="V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2224.52</v>
      </c>
      <c r="W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2280.1400000000003</v>
      </c>
      <c r="X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2331.21</v>
      </c>
      <c r="Y277" s="114">
        <f>VLOOKUP($A277+ROUND((COLUMN()-2)/24,5),АТС!$A$41:$F$784,6)+VLOOKUP($A277+ROUND((COLUMN()-2)/24,5),'Расчет сбытовых надбавок'!$B$43:'Расчет сбытовых надбавок'!$G$787,6)+'Иные услуги '!$C$5+'РСТ РСО-А'!$L$7</f>
        <v>2217.9700000000003</v>
      </c>
      <c r="Z277" s="145"/>
    </row>
    <row r="278" spans="1:26" x14ac:dyDescent="0.2">
      <c r="A278" s="86">
        <f t="shared" si="7"/>
        <v>41916</v>
      </c>
      <c r="B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2179.0500000000002</v>
      </c>
      <c r="C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2139.5700000000002</v>
      </c>
      <c r="D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2135.9300000000003</v>
      </c>
      <c r="E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2132.5300000000002</v>
      </c>
      <c r="F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2139.7600000000002</v>
      </c>
      <c r="G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2139.04</v>
      </c>
      <c r="H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2138.4300000000003</v>
      </c>
      <c r="I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2138.65</v>
      </c>
      <c r="J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2167.37</v>
      </c>
      <c r="K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2156.7800000000002</v>
      </c>
      <c r="L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2160.16</v>
      </c>
      <c r="M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2159.1</v>
      </c>
      <c r="N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2153.08</v>
      </c>
      <c r="O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2141.1</v>
      </c>
      <c r="P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2139.14</v>
      </c>
      <c r="Q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2146.13</v>
      </c>
      <c r="R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2149.8200000000002</v>
      </c>
      <c r="S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2137.19</v>
      </c>
      <c r="T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2145.7600000000002</v>
      </c>
      <c r="U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2249.3000000000002</v>
      </c>
      <c r="V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2286.81</v>
      </c>
      <c r="W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2241.9299999999998</v>
      </c>
      <c r="X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2156.94</v>
      </c>
      <c r="Y278" s="114">
        <f>VLOOKUP($A278+ROUND((COLUMN()-2)/24,5),АТС!$A$41:$F$784,6)+VLOOKUP($A278+ROUND((COLUMN()-2)/24,5),'Расчет сбытовых надбавок'!$B$43:'Расчет сбытовых надбавок'!$G$787,6)+'Иные услуги '!$C$5+'РСТ РСО-А'!$L$7</f>
        <v>2304.6400000000003</v>
      </c>
      <c r="Z278" s="145"/>
    </row>
    <row r="279" spans="1:26" x14ac:dyDescent="0.2">
      <c r="A279" s="86">
        <f t="shared" si="7"/>
        <v>41917</v>
      </c>
      <c r="B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2175.33</v>
      </c>
      <c r="C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2139.46</v>
      </c>
      <c r="D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2135.9300000000003</v>
      </c>
      <c r="E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2132.56</v>
      </c>
      <c r="F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2139.96</v>
      </c>
      <c r="G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2138</v>
      </c>
      <c r="H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2138.21</v>
      </c>
      <c r="I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2137.6999999999998</v>
      </c>
      <c r="J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2166.21</v>
      </c>
      <c r="K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2151.61</v>
      </c>
      <c r="L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2154.2200000000003</v>
      </c>
      <c r="M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2154.9499999999998</v>
      </c>
      <c r="N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2150.2600000000002</v>
      </c>
      <c r="O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2138.1999999999998</v>
      </c>
      <c r="P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2139.5100000000002</v>
      </c>
      <c r="Q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2147.3200000000002</v>
      </c>
      <c r="R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2151.17</v>
      </c>
      <c r="S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2137.84</v>
      </c>
      <c r="T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2144.79</v>
      </c>
      <c r="U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2248.21</v>
      </c>
      <c r="V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2285.25</v>
      </c>
      <c r="W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2248.98</v>
      </c>
      <c r="X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2158.9300000000003</v>
      </c>
      <c r="Y279" s="114">
        <f>VLOOKUP($A279+ROUND((COLUMN()-2)/24,5),АТС!$A$41:$F$784,6)+VLOOKUP($A279+ROUND((COLUMN()-2)/24,5),'Расчет сбытовых надбавок'!$B$43:'Расчет сбытовых надбавок'!$G$787,6)+'Иные услуги '!$C$5+'РСТ РСО-А'!$L$7</f>
        <v>2284.0500000000002</v>
      </c>
      <c r="Z279" s="145"/>
    </row>
    <row r="280" spans="1:26" x14ac:dyDescent="0.2">
      <c r="A280" s="86">
        <f t="shared" si="7"/>
        <v>41918</v>
      </c>
      <c r="B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2144.16</v>
      </c>
      <c r="C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2138.7399999999998</v>
      </c>
      <c r="D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2158.7200000000003</v>
      </c>
      <c r="E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2165.62</v>
      </c>
      <c r="F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2169.23</v>
      </c>
      <c r="G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2164.02</v>
      </c>
      <c r="H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2143.46</v>
      </c>
      <c r="I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2147.63</v>
      </c>
      <c r="J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2158.12</v>
      </c>
      <c r="K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2159.13</v>
      </c>
      <c r="L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2160.15</v>
      </c>
      <c r="M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2152.42</v>
      </c>
      <c r="N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2208.5</v>
      </c>
      <c r="O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2184.2600000000002</v>
      </c>
      <c r="P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2153.12</v>
      </c>
      <c r="Q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2152.69</v>
      </c>
      <c r="R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2152.9</v>
      </c>
      <c r="S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2153.12</v>
      </c>
      <c r="T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2151.9499999999998</v>
      </c>
      <c r="U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2283.23</v>
      </c>
      <c r="V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2310.92</v>
      </c>
      <c r="W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2343.89</v>
      </c>
      <c r="X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2367.0299999999997</v>
      </c>
      <c r="Y280" s="114">
        <f>VLOOKUP($A280+ROUND((COLUMN()-2)/24,5),АТС!$A$41:$F$784,6)+VLOOKUP($A280+ROUND((COLUMN()-2)/24,5),'Расчет сбытовых надбавок'!$B$43:'Расчет сбытовых надбавок'!$G$787,6)+'Иные услуги '!$C$5+'РСТ РСО-А'!$L$7</f>
        <v>2245.08</v>
      </c>
      <c r="Z280" s="145"/>
    </row>
    <row r="281" spans="1:26" x14ac:dyDescent="0.2">
      <c r="A281" s="86">
        <f t="shared" si="7"/>
        <v>41919</v>
      </c>
      <c r="B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2142.11</v>
      </c>
      <c r="C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2138.7600000000002</v>
      </c>
      <c r="D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2158.84</v>
      </c>
      <c r="E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2165.81</v>
      </c>
      <c r="F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2169.4</v>
      </c>
      <c r="G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2163.75</v>
      </c>
      <c r="H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2142.23</v>
      </c>
      <c r="I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2148.65</v>
      </c>
      <c r="J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2155.16</v>
      </c>
      <c r="K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2155.6800000000003</v>
      </c>
      <c r="L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2156.06</v>
      </c>
      <c r="M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2149.83</v>
      </c>
      <c r="N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2202.75</v>
      </c>
      <c r="O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2180.1</v>
      </c>
      <c r="P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2150.4</v>
      </c>
      <c r="Q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2149.9700000000003</v>
      </c>
      <c r="R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2149.8000000000002</v>
      </c>
      <c r="S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2147.12</v>
      </c>
      <c r="T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2147.64</v>
      </c>
      <c r="U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2260.96</v>
      </c>
      <c r="V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2276.08</v>
      </c>
      <c r="W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2315.21</v>
      </c>
      <c r="X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2356.92</v>
      </c>
      <c r="Y281" s="114">
        <f>VLOOKUP($A281+ROUND((COLUMN()-2)/24,5),АТС!$A$41:$F$784,6)+VLOOKUP($A281+ROUND((COLUMN()-2)/24,5),'Расчет сбытовых надбавок'!$B$43:'Расчет сбытовых надбавок'!$G$787,6)+'Иные услуги '!$C$5+'РСТ РСО-А'!$L$7</f>
        <v>2243.7399999999998</v>
      </c>
      <c r="Z281" s="145"/>
    </row>
    <row r="282" spans="1:26" x14ac:dyDescent="0.2">
      <c r="A282" s="86">
        <f t="shared" si="7"/>
        <v>41920</v>
      </c>
      <c r="B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2142.7399999999998</v>
      </c>
      <c r="C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2138.9</v>
      </c>
      <c r="D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2152.08</v>
      </c>
      <c r="E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2158.88</v>
      </c>
      <c r="F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2158.9300000000003</v>
      </c>
      <c r="G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2160.02</v>
      </c>
      <c r="H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2142.0300000000002</v>
      </c>
      <c r="I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2143.5300000000002</v>
      </c>
      <c r="J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2155.0700000000002</v>
      </c>
      <c r="K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2155.7600000000002</v>
      </c>
      <c r="L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2156.1999999999998</v>
      </c>
      <c r="M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2156.15</v>
      </c>
      <c r="N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2224.96</v>
      </c>
      <c r="O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2225.35</v>
      </c>
      <c r="P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2236.16</v>
      </c>
      <c r="Q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2235.36</v>
      </c>
      <c r="R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2248</v>
      </c>
      <c r="S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2252.5300000000002</v>
      </c>
      <c r="T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2237.83</v>
      </c>
      <c r="U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2317.48</v>
      </c>
      <c r="V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2306.92</v>
      </c>
      <c r="W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2346.06</v>
      </c>
      <c r="X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2383.35</v>
      </c>
      <c r="Y282" s="114">
        <f>VLOOKUP($A282+ROUND((COLUMN()-2)/24,5),АТС!$A$41:$F$784,6)+VLOOKUP($A282+ROUND((COLUMN()-2)/24,5),'Расчет сбытовых надбавок'!$B$43:'Расчет сбытовых надбавок'!$G$787,6)+'Иные услуги '!$C$5+'РСТ РСО-А'!$L$7</f>
        <v>2263.33</v>
      </c>
      <c r="Z282" s="145"/>
    </row>
    <row r="283" spans="1:26" x14ac:dyDescent="0.2">
      <c r="A283" s="86">
        <f t="shared" si="7"/>
        <v>41921</v>
      </c>
      <c r="B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2142.6</v>
      </c>
      <c r="C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2137.66</v>
      </c>
      <c r="D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2135</v>
      </c>
      <c r="E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2134.83</v>
      </c>
      <c r="F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2132.46</v>
      </c>
      <c r="G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2137.35</v>
      </c>
      <c r="H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2142.89</v>
      </c>
      <c r="I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2143.14</v>
      </c>
      <c r="J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2155.6</v>
      </c>
      <c r="K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2187.21</v>
      </c>
      <c r="L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2245.88</v>
      </c>
      <c r="M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2235.2799999999997</v>
      </c>
      <c r="N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2287.87</v>
      </c>
      <c r="O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2282.6</v>
      </c>
      <c r="P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2298.09</v>
      </c>
      <c r="Q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2293.9499999999998</v>
      </c>
      <c r="R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2292.25</v>
      </c>
      <c r="S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2268.6999999999998</v>
      </c>
      <c r="T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2230.15</v>
      </c>
      <c r="U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2323.66</v>
      </c>
      <c r="V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2329.6</v>
      </c>
      <c r="W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2369.58</v>
      </c>
      <c r="X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2411.19</v>
      </c>
      <c r="Y283" s="114">
        <f>VLOOKUP($A283+ROUND((COLUMN()-2)/24,5),АТС!$A$41:$F$784,6)+VLOOKUP($A283+ROUND((COLUMN()-2)/24,5),'Расчет сбытовых надбавок'!$B$43:'Расчет сбытовых надбавок'!$G$787,6)+'Иные услуги '!$C$5+'РСТ РСО-А'!$L$7</f>
        <v>2287.92</v>
      </c>
      <c r="Z283" s="145"/>
    </row>
    <row r="284" spans="1:26" x14ac:dyDescent="0.2">
      <c r="A284" s="86">
        <f t="shared" si="7"/>
        <v>41922</v>
      </c>
      <c r="B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2148.63</v>
      </c>
      <c r="C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2138.75</v>
      </c>
      <c r="D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2135.65</v>
      </c>
      <c r="E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2136.13</v>
      </c>
      <c r="F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2132.5</v>
      </c>
      <c r="G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2139.0100000000002</v>
      </c>
      <c r="H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2144.58</v>
      </c>
      <c r="I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2144.3000000000002</v>
      </c>
      <c r="J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2156.33</v>
      </c>
      <c r="K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2156.12</v>
      </c>
      <c r="L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2156.56</v>
      </c>
      <c r="M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2157.29</v>
      </c>
      <c r="N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2256.77</v>
      </c>
      <c r="O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2256.5500000000002</v>
      </c>
      <c r="P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2256.89</v>
      </c>
      <c r="Q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2256.85</v>
      </c>
      <c r="R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2260.81</v>
      </c>
      <c r="S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2271.96</v>
      </c>
      <c r="T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2237.38</v>
      </c>
      <c r="U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2325.0500000000002</v>
      </c>
      <c r="V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2313.84</v>
      </c>
      <c r="W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2393.14</v>
      </c>
      <c r="X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2428.11</v>
      </c>
      <c r="Y284" s="114">
        <f>VLOOKUP($A284+ROUND((COLUMN()-2)/24,5),АТС!$A$41:$F$784,6)+VLOOKUP($A284+ROUND((COLUMN()-2)/24,5),'Расчет сбытовых надбавок'!$B$43:'Расчет сбытовых надбавок'!$G$787,6)+'Иные услуги '!$C$5+'РСТ РСО-А'!$L$7</f>
        <v>2319.4700000000003</v>
      </c>
      <c r="Z284" s="145"/>
    </row>
    <row r="285" spans="1:26" x14ac:dyDescent="0.2">
      <c r="A285" s="86">
        <f t="shared" si="7"/>
        <v>41923</v>
      </c>
      <c r="B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2188.34</v>
      </c>
      <c r="C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2137.27</v>
      </c>
      <c r="D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2136.9</v>
      </c>
      <c r="E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2136.34</v>
      </c>
      <c r="F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2136.14</v>
      </c>
      <c r="G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2136.8000000000002</v>
      </c>
      <c r="H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2136.21</v>
      </c>
      <c r="I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2136.0100000000002</v>
      </c>
      <c r="J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2145.19</v>
      </c>
      <c r="K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2148.54</v>
      </c>
      <c r="L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2149.0700000000002</v>
      </c>
      <c r="M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2149.98</v>
      </c>
      <c r="N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2150.06</v>
      </c>
      <c r="O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2150.2399999999998</v>
      </c>
      <c r="P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2150.5299999999997</v>
      </c>
      <c r="Q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2150.0500000000002</v>
      </c>
      <c r="R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2149.52</v>
      </c>
      <c r="S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2147.17</v>
      </c>
      <c r="T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2263.5299999999997</v>
      </c>
      <c r="U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2407.77</v>
      </c>
      <c r="V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2383.79</v>
      </c>
      <c r="W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2360.29</v>
      </c>
      <c r="X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2269.4700000000003</v>
      </c>
      <c r="Y285" s="114">
        <f>VLOOKUP($A285+ROUND((COLUMN()-2)/24,5),АТС!$A$41:$F$784,6)+VLOOKUP($A285+ROUND((COLUMN()-2)/24,5),'Расчет сбытовых надбавок'!$B$43:'Расчет сбытовых надбавок'!$G$787,6)+'Иные услуги '!$C$5+'РСТ РСО-А'!$L$7</f>
        <v>2322.17</v>
      </c>
      <c r="Z285" s="145"/>
    </row>
    <row r="286" spans="1:26" x14ac:dyDescent="0.2">
      <c r="A286" s="86">
        <f t="shared" si="7"/>
        <v>41924</v>
      </c>
      <c r="B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2232.2399999999998</v>
      </c>
      <c r="C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2139.6999999999998</v>
      </c>
      <c r="D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2139.5700000000002</v>
      </c>
      <c r="E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2139.61</v>
      </c>
      <c r="F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2139.6999999999998</v>
      </c>
      <c r="G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2137.71</v>
      </c>
      <c r="H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2137.77</v>
      </c>
      <c r="I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2138.5</v>
      </c>
      <c r="J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2145.63</v>
      </c>
      <c r="K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2148.33</v>
      </c>
      <c r="L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2150.52</v>
      </c>
      <c r="M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2151.15</v>
      </c>
      <c r="N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2151.36</v>
      </c>
      <c r="O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2150.6999999999998</v>
      </c>
      <c r="P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2151.19</v>
      </c>
      <c r="Q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2151.0100000000002</v>
      </c>
      <c r="R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2151.6400000000003</v>
      </c>
      <c r="S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2151.9899999999998</v>
      </c>
      <c r="T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2242.9</v>
      </c>
      <c r="U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2391.73</v>
      </c>
      <c r="V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2378.9499999999998</v>
      </c>
      <c r="W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2347.7200000000003</v>
      </c>
      <c r="X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2255.54</v>
      </c>
      <c r="Y286" s="114">
        <f>VLOOKUP($A286+ROUND((COLUMN()-2)/24,5),АТС!$A$41:$F$784,6)+VLOOKUP($A286+ROUND((COLUMN()-2)/24,5),'Расчет сбытовых надбавок'!$B$43:'Расчет сбытовых надбавок'!$G$787,6)+'Иные услуги '!$C$5+'РСТ РСО-А'!$L$7</f>
        <v>2323.1999999999998</v>
      </c>
      <c r="Z286" s="145"/>
    </row>
    <row r="287" spans="1:26" x14ac:dyDescent="0.2">
      <c r="A287" s="86">
        <f t="shared" si="7"/>
        <v>41925</v>
      </c>
      <c r="B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2150.84</v>
      </c>
      <c r="C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2145.13</v>
      </c>
      <c r="D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2139.66</v>
      </c>
      <c r="E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2136.54</v>
      </c>
      <c r="F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2133.8200000000002</v>
      </c>
      <c r="G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2139.38</v>
      </c>
      <c r="H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2145.09</v>
      </c>
      <c r="I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2146.5</v>
      </c>
      <c r="J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2159.29</v>
      </c>
      <c r="K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2159.15</v>
      </c>
      <c r="L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2159.46</v>
      </c>
      <c r="M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2160.0700000000002</v>
      </c>
      <c r="N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2235.75</v>
      </c>
      <c r="O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2241.41</v>
      </c>
      <c r="P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2246.5500000000002</v>
      </c>
      <c r="Q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2254.1800000000003</v>
      </c>
      <c r="R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2255.81</v>
      </c>
      <c r="S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2266.37</v>
      </c>
      <c r="T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2252.33</v>
      </c>
      <c r="U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2342.59</v>
      </c>
      <c r="V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2354.85</v>
      </c>
      <c r="W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2374.98</v>
      </c>
      <c r="X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2413.29</v>
      </c>
      <c r="Y287" s="114">
        <f>VLOOKUP($A287+ROUND((COLUMN()-2)/24,5),АТС!$A$41:$F$784,6)+VLOOKUP($A287+ROUND((COLUMN()-2)/24,5),'Расчет сбытовых надбавок'!$B$43:'Расчет сбытовых надбавок'!$G$787,6)+'Иные услуги '!$C$5+'РСТ РСО-А'!$L$7</f>
        <v>2299.2799999999997</v>
      </c>
      <c r="Z287" s="145"/>
    </row>
    <row r="288" spans="1:26" x14ac:dyDescent="0.2">
      <c r="A288" s="86">
        <f t="shared" si="7"/>
        <v>41926</v>
      </c>
      <c r="B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2142.2200000000003</v>
      </c>
      <c r="C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2138.0699999999997</v>
      </c>
      <c r="D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2135.4499999999998</v>
      </c>
      <c r="E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2135.33</v>
      </c>
      <c r="F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2132.7600000000002</v>
      </c>
      <c r="G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2139.23</v>
      </c>
      <c r="H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2144.1800000000003</v>
      </c>
      <c r="I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2145.2200000000003</v>
      </c>
      <c r="J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2159.94</v>
      </c>
      <c r="K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2159.25</v>
      </c>
      <c r="L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2159.34</v>
      </c>
      <c r="M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2146.79</v>
      </c>
      <c r="N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2159.33</v>
      </c>
      <c r="O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2159.4299999999998</v>
      </c>
      <c r="P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2159.2399999999998</v>
      </c>
      <c r="Q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2157.61</v>
      </c>
      <c r="R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2157.58</v>
      </c>
      <c r="S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2156.54</v>
      </c>
      <c r="T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2170.39</v>
      </c>
      <c r="U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2324.04</v>
      </c>
      <c r="V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2345.1</v>
      </c>
      <c r="W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2382.7800000000002</v>
      </c>
      <c r="X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2416.94</v>
      </c>
      <c r="Y288" s="114">
        <f>VLOOKUP($A288+ROUND((COLUMN()-2)/24,5),АТС!$A$41:$F$784,6)+VLOOKUP($A288+ROUND((COLUMN()-2)/24,5),'Расчет сбытовых надбавок'!$B$43:'Расчет сбытовых надбавок'!$G$787,6)+'Иные услуги '!$C$5+'РСТ РСО-А'!$L$7</f>
        <v>2307.3000000000002</v>
      </c>
      <c r="Z288" s="145"/>
    </row>
    <row r="289" spans="1:27" x14ac:dyDescent="0.2">
      <c r="A289" s="86">
        <f t="shared" si="7"/>
        <v>41927</v>
      </c>
      <c r="B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2150.89</v>
      </c>
      <c r="C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2139.73</v>
      </c>
      <c r="D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2151.41</v>
      </c>
      <c r="E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2151.4700000000003</v>
      </c>
      <c r="F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2151.39</v>
      </c>
      <c r="G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2151.4300000000003</v>
      </c>
      <c r="H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2137.39</v>
      </c>
      <c r="I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2134.9299999999998</v>
      </c>
      <c r="J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2140.6</v>
      </c>
      <c r="K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2160.75</v>
      </c>
      <c r="L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2161.1999999999998</v>
      </c>
      <c r="M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2144.7399999999998</v>
      </c>
      <c r="N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2161.4899999999998</v>
      </c>
      <c r="O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2164.38</v>
      </c>
      <c r="P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2161.77</v>
      </c>
      <c r="Q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2161.9</v>
      </c>
      <c r="R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2161.7600000000002</v>
      </c>
      <c r="S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2159.9899999999998</v>
      </c>
      <c r="T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2161.58</v>
      </c>
      <c r="U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2262.19</v>
      </c>
      <c r="V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2274.4899999999998</v>
      </c>
      <c r="W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2335.16</v>
      </c>
      <c r="X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2388.2200000000003</v>
      </c>
      <c r="Y289" s="114">
        <f>VLOOKUP($A289+ROUND((COLUMN()-2)/24,5),АТС!$A$41:$F$784,6)+VLOOKUP($A289+ROUND((COLUMN()-2)/24,5),'Расчет сбытовых надбавок'!$B$43:'Расчет сбытовых надбавок'!$G$787,6)+'Иные услуги '!$C$5+'РСТ РСО-А'!$L$7</f>
        <v>2272.0300000000002</v>
      </c>
      <c r="Z289" s="145"/>
    </row>
    <row r="290" spans="1:27" s="97" customFormat="1" x14ac:dyDescent="0.25">
      <c r="A290" s="86">
        <f t="shared" si="7"/>
        <v>41928</v>
      </c>
      <c r="B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2156.25</v>
      </c>
      <c r="C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2145.06</v>
      </c>
      <c r="D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2151.36</v>
      </c>
      <c r="E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2154.88</v>
      </c>
      <c r="F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2158.3900000000003</v>
      </c>
      <c r="G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2158.92</v>
      </c>
      <c r="H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2132.87</v>
      </c>
      <c r="I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2147.1999999999998</v>
      </c>
      <c r="J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2142.4499999999998</v>
      </c>
      <c r="K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2147.1</v>
      </c>
      <c r="L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2147.73</v>
      </c>
      <c r="M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2138.0100000000002</v>
      </c>
      <c r="N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2162.4299999999998</v>
      </c>
      <c r="O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2150.9299999999998</v>
      </c>
      <c r="P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2137.2600000000002</v>
      </c>
      <c r="Q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2133.6800000000003</v>
      </c>
      <c r="R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2136.83</v>
      </c>
      <c r="S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2149.13</v>
      </c>
      <c r="T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2157.9</v>
      </c>
      <c r="U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2284.54</v>
      </c>
      <c r="V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2272.4499999999998</v>
      </c>
      <c r="W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2318.8199999999997</v>
      </c>
      <c r="X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2367.41</v>
      </c>
      <c r="Y290" s="114">
        <f>VLOOKUP($A290+ROUND((COLUMN()-2)/24,5),АТС!$A$41:$F$784,6)+VLOOKUP($A290+ROUND((COLUMN()-2)/24,5),'Расчет сбытовых надбавок'!$B$43:'Расчет сбытовых надбавок'!$G$787,6)+'Иные услуги '!$C$5+'РСТ РСО-А'!$L$7</f>
        <v>2283.5500000000002</v>
      </c>
      <c r="Z290" s="150"/>
    </row>
    <row r="291" spans="1:27" x14ac:dyDescent="0.2">
      <c r="A291" s="86">
        <f t="shared" si="7"/>
        <v>41929</v>
      </c>
      <c r="B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2145.8000000000002</v>
      </c>
      <c r="C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2145.1800000000003</v>
      </c>
      <c r="D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2145.02</v>
      </c>
      <c r="E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2145.16</v>
      </c>
      <c r="F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2145.09</v>
      </c>
      <c r="G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2145.6800000000003</v>
      </c>
      <c r="H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2133.21</v>
      </c>
      <c r="I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2150.63</v>
      </c>
      <c r="J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2156.67</v>
      </c>
      <c r="K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2139.0300000000002</v>
      </c>
      <c r="L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2139.81</v>
      </c>
      <c r="M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2134.89</v>
      </c>
      <c r="N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2158.6800000000003</v>
      </c>
      <c r="O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2158.87</v>
      </c>
      <c r="P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2159.81</v>
      </c>
      <c r="Q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2158.9</v>
      </c>
      <c r="R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2158.7600000000002</v>
      </c>
      <c r="S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2156.96</v>
      </c>
      <c r="T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2157.89</v>
      </c>
      <c r="U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2247.75</v>
      </c>
      <c r="V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2262.06</v>
      </c>
      <c r="W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2301.6999999999998</v>
      </c>
      <c r="X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2371.06</v>
      </c>
      <c r="Y291" s="114">
        <f>VLOOKUP($A291+ROUND((COLUMN()-2)/24,5),АТС!$A$41:$F$784,6)+VLOOKUP($A291+ROUND((COLUMN()-2)/24,5),'Расчет сбытовых надбавок'!$B$43:'Расчет сбытовых надбавок'!$G$787,6)+'Иные услуги '!$C$5+'РСТ РСО-А'!$L$7</f>
        <v>2250.61</v>
      </c>
      <c r="Z291" s="145"/>
    </row>
    <row r="292" spans="1:27" x14ac:dyDescent="0.2">
      <c r="A292" s="86">
        <f t="shared" si="7"/>
        <v>41930</v>
      </c>
      <c r="B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2184.94</v>
      </c>
      <c r="C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2142.34</v>
      </c>
      <c r="D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2141.38</v>
      </c>
      <c r="E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2139.9900000000002</v>
      </c>
      <c r="F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2139.8199999999997</v>
      </c>
      <c r="G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2140.48</v>
      </c>
      <c r="H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2140.8200000000002</v>
      </c>
      <c r="I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2142.75</v>
      </c>
      <c r="J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2157.33</v>
      </c>
      <c r="K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2159.56</v>
      </c>
      <c r="L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2159.87</v>
      </c>
      <c r="M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2159.98</v>
      </c>
      <c r="N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2160.8000000000002</v>
      </c>
      <c r="O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2161.56</v>
      </c>
      <c r="P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2161.37</v>
      </c>
      <c r="Q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2161.5</v>
      </c>
      <c r="R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2160.85</v>
      </c>
      <c r="S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2159.36</v>
      </c>
      <c r="T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2153.87</v>
      </c>
      <c r="U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2296.79</v>
      </c>
      <c r="V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2294.54</v>
      </c>
      <c r="W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2268.09</v>
      </c>
      <c r="X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2167.17</v>
      </c>
      <c r="Y292" s="114">
        <f>VLOOKUP($A292+ROUND((COLUMN()-2)/24,5),АТС!$A$41:$F$784,6)+VLOOKUP($A292+ROUND((COLUMN()-2)/24,5),'Расчет сбытовых надбавок'!$B$43:'Расчет сбытовых надбавок'!$G$787,6)+'Иные услуги '!$C$5+'РСТ РСО-А'!$L$7</f>
        <v>2291</v>
      </c>
      <c r="Z292" s="145"/>
    </row>
    <row r="293" spans="1:27" x14ac:dyDescent="0.2">
      <c r="A293" s="86">
        <f t="shared" si="7"/>
        <v>41931</v>
      </c>
      <c r="B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2202.3000000000002</v>
      </c>
      <c r="C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2153.38</v>
      </c>
      <c r="D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2147.81</v>
      </c>
      <c r="E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2142.61</v>
      </c>
      <c r="F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2151.7399999999998</v>
      </c>
      <c r="G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2151.75</v>
      </c>
      <c r="H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2150.84</v>
      </c>
      <c r="I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2152.69</v>
      </c>
      <c r="J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2159.6999999999998</v>
      </c>
      <c r="K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2164.83</v>
      </c>
      <c r="L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2164.5700000000002</v>
      </c>
      <c r="M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2165.3200000000002</v>
      </c>
      <c r="N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2165.36</v>
      </c>
      <c r="O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2159.36</v>
      </c>
      <c r="P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2159.02</v>
      </c>
      <c r="Q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2158.87</v>
      </c>
      <c r="R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2158.5100000000002</v>
      </c>
      <c r="S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2157.65</v>
      </c>
      <c r="T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2153.1</v>
      </c>
      <c r="U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2471.44</v>
      </c>
      <c r="V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2454.96</v>
      </c>
      <c r="W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2451.77</v>
      </c>
      <c r="X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2355.75</v>
      </c>
      <c r="Y293" s="114">
        <f>VLOOKUP($A293+ROUND((COLUMN()-2)/24,5),АТС!$A$41:$F$784,6)+VLOOKUP($A293+ROUND((COLUMN()-2)/24,5),'Расчет сбытовых надбавок'!$B$43:'Расчет сбытовых надбавок'!$G$787,6)+'Иные услуги '!$C$5+'РСТ РСО-А'!$L$7</f>
        <v>2392.9</v>
      </c>
      <c r="Z293" s="145"/>
    </row>
    <row r="294" spans="1:27" x14ac:dyDescent="0.2">
      <c r="A294" s="86">
        <f t="shared" si="7"/>
        <v>41932</v>
      </c>
      <c r="B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2151.33</v>
      </c>
      <c r="C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2139.7200000000003</v>
      </c>
      <c r="D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2140.38</v>
      </c>
      <c r="E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2136.86</v>
      </c>
      <c r="F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2137.1800000000003</v>
      </c>
      <c r="G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2139.6999999999998</v>
      </c>
      <c r="H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2157.46</v>
      </c>
      <c r="I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2148.0299999999997</v>
      </c>
      <c r="J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2160.08</v>
      </c>
      <c r="K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2159.7200000000003</v>
      </c>
      <c r="L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2159.71</v>
      </c>
      <c r="M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2160.7799999999997</v>
      </c>
      <c r="N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2185.7200000000003</v>
      </c>
      <c r="O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2186.09</v>
      </c>
      <c r="P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2184.96</v>
      </c>
      <c r="Q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2183.4899999999998</v>
      </c>
      <c r="R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2192.9899999999998</v>
      </c>
      <c r="S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2212.4499999999998</v>
      </c>
      <c r="T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2234.0500000000002</v>
      </c>
      <c r="U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2327.3000000000002</v>
      </c>
      <c r="V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2335.69</v>
      </c>
      <c r="W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2376.5299999999997</v>
      </c>
      <c r="X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2438.73</v>
      </c>
      <c r="Y294" s="114">
        <f>VLOOKUP($A294+ROUND((COLUMN()-2)/24,5),АТС!$A$41:$F$784,6)+VLOOKUP($A294+ROUND((COLUMN()-2)/24,5),'Расчет сбытовых надбавок'!$B$43:'Расчет сбытовых надбавок'!$G$787,6)+'Иные услуги '!$C$5+'РСТ РСО-А'!$L$7</f>
        <v>2322.85</v>
      </c>
      <c r="Z294" s="145"/>
    </row>
    <row r="295" spans="1:27" x14ac:dyDescent="0.2">
      <c r="A295" s="86">
        <f t="shared" si="7"/>
        <v>41933</v>
      </c>
      <c r="B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2150.1800000000003</v>
      </c>
      <c r="C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2138.65</v>
      </c>
      <c r="D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2145.2800000000002</v>
      </c>
      <c r="E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2145.3900000000003</v>
      </c>
      <c r="F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2145.4</v>
      </c>
      <c r="G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2145.6999999999998</v>
      </c>
      <c r="H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2141.13</v>
      </c>
      <c r="I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2144.37</v>
      </c>
      <c r="J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2157.13</v>
      </c>
      <c r="K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2156.48</v>
      </c>
      <c r="L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2157.0299999999997</v>
      </c>
      <c r="M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2158.4499999999998</v>
      </c>
      <c r="N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2157.41</v>
      </c>
      <c r="O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2157.5</v>
      </c>
      <c r="P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2157.29</v>
      </c>
      <c r="Q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2157.36</v>
      </c>
      <c r="R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2156.9899999999998</v>
      </c>
      <c r="S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2155.7799999999997</v>
      </c>
      <c r="T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2243.69</v>
      </c>
      <c r="U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2282.79</v>
      </c>
      <c r="V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2290.16</v>
      </c>
      <c r="W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2329.9299999999998</v>
      </c>
      <c r="X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2377.21</v>
      </c>
      <c r="Y295" s="114">
        <f>VLOOKUP($A295+ROUND((COLUMN()-2)/24,5),АТС!$A$41:$F$784,6)+VLOOKUP($A295+ROUND((COLUMN()-2)/24,5),'Расчет сбытовых надбавок'!$B$43:'Расчет сбытовых надбавок'!$G$787,6)+'Иные услуги '!$C$5+'РСТ РСО-А'!$L$7</f>
        <v>2267.2399999999998</v>
      </c>
      <c r="Z295" s="145"/>
    </row>
    <row r="296" spans="1:27" x14ac:dyDescent="0.2">
      <c r="A296" s="86">
        <f t="shared" si="7"/>
        <v>41934</v>
      </c>
      <c r="B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2148.41</v>
      </c>
      <c r="C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2132.61</v>
      </c>
      <c r="D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2138.9700000000003</v>
      </c>
      <c r="E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2145.64</v>
      </c>
      <c r="F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2145.79</v>
      </c>
      <c r="G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2136.25</v>
      </c>
      <c r="H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2141.08</v>
      </c>
      <c r="I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2138.13</v>
      </c>
      <c r="J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2156.2800000000002</v>
      </c>
      <c r="K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2157.42</v>
      </c>
      <c r="L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2157.87</v>
      </c>
      <c r="M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2158.29</v>
      </c>
      <c r="N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2158.25</v>
      </c>
      <c r="O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2157.0500000000002</v>
      </c>
      <c r="P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2156.5100000000002</v>
      </c>
      <c r="Q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2156.4700000000003</v>
      </c>
      <c r="R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2156.65</v>
      </c>
      <c r="S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2155.6</v>
      </c>
      <c r="T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2150.42</v>
      </c>
      <c r="U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2220.38</v>
      </c>
      <c r="V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2230.64</v>
      </c>
      <c r="W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2305.4700000000003</v>
      </c>
      <c r="X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2368.11</v>
      </c>
      <c r="Y296" s="114">
        <f>VLOOKUP($A296+ROUND((COLUMN()-2)/24,5),АТС!$A$41:$F$784,6)+VLOOKUP($A296+ROUND((COLUMN()-2)/24,5),'Расчет сбытовых надбавок'!$B$43:'Расчет сбытовых надбавок'!$G$787,6)+'Иные услуги '!$C$5+'РСТ РСО-А'!$L$7</f>
        <v>2265.5700000000002</v>
      </c>
      <c r="Z296" s="145"/>
      <c r="AA296" s="87"/>
    </row>
    <row r="297" spans="1:27" x14ac:dyDescent="0.2">
      <c r="A297" s="86">
        <f t="shared" si="7"/>
        <v>41935</v>
      </c>
      <c r="B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2148.98</v>
      </c>
      <c r="C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2142.67</v>
      </c>
      <c r="D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2141.23</v>
      </c>
      <c r="E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2139.12</v>
      </c>
      <c r="F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2139.08</v>
      </c>
      <c r="G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2141.1799999999998</v>
      </c>
      <c r="H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2141.19</v>
      </c>
      <c r="I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2160.61</v>
      </c>
      <c r="J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2155.17</v>
      </c>
      <c r="K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2156.9499999999998</v>
      </c>
      <c r="L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2158.25</v>
      </c>
      <c r="M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2157.9</v>
      </c>
      <c r="N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2156.29</v>
      </c>
      <c r="O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2156.66</v>
      </c>
      <c r="P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2156.5100000000002</v>
      </c>
      <c r="Q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2156.65</v>
      </c>
      <c r="R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2156.58</v>
      </c>
      <c r="S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2155.08</v>
      </c>
      <c r="T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2221.31</v>
      </c>
      <c r="U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2315.17</v>
      </c>
      <c r="V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2327.94</v>
      </c>
      <c r="W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2364.4900000000002</v>
      </c>
      <c r="X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2422.3200000000002</v>
      </c>
      <c r="Y297" s="114">
        <f>VLOOKUP($A297+ROUND((COLUMN()-2)/24,5),АТС!$A$41:$F$784,6)+VLOOKUP($A297+ROUND((COLUMN()-2)/24,5),'Расчет сбытовых надбавок'!$B$43:'Расчет сбытовых надбавок'!$G$787,6)+'Иные услуги '!$C$5+'РСТ РСО-А'!$L$7</f>
        <v>2312.02</v>
      </c>
      <c r="Z297" s="145"/>
    </row>
    <row r="298" spans="1:27" x14ac:dyDescent="0.2">
      <c r="A298" s="86">
        <f t="shared" si="7"/>
        <v>41936</v>
      </c>
      <c r="B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2155.2600000000002</v>
      </c>
      <c r="C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2155.12</v>
      </c>
      <c r="D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2145.33</v>
      </c>
      <c r="E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2145.4499999999998</v>
      </c>
      <c r="F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2145.4700000000003</v>
      </c>
      <c r="G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2139.98</v>
      </c>
      <c r="H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2141.71</v>
      </c>
      <c r="I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2162.14</v>
      </c>
      <c r="J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2157.54</v>
      </c>
      <c r="K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2158.3900000000003</v>
      </c>
      <c r="L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2207.0300000000002</v>
      </c>
      <c r="M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2195.0100000000002</v>
      </c>
      <c r="N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2223.0500000000002</v>
      </c>
      <c r="O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2157.5100000000002</v>
      </c>
      <c r="P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2157.02</v>
      </c>
      <c r="Q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2157.35</v>
      </c>
      <c r="R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2156.85</v>
      </c>
      <c r="S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2155.4700000000003</v>
      </c>
      <c r="T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2224.58</v>
      </c>
      <c r="U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2348.16</v>
      </c>
      <c r="V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2342.0700000000002</v>
      </c>
      <c r="W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2379.56</v>
      </c>
      <c r="X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2437.9499999999998</v>
      </c>
      <c r="Y298" s="114">
        <f>VLOOKUP($A298+ROUND((COLUMN()-2)/24,5),АТС!$A$41:$F$784,6)+VLOOKUP($A298+ROUND((COLUMN()-2)/24,5),'Расчет сбытовых надбавок'!$B$43:'Расчет сбытовых надбавок'!$G$787,6)+'Иные услуги '!$C$5+'РСТ РСО-А'!$L$7</f>
        <v>2343.48</v>
      </c>
      <c r="Z298" s="145"/>
    </row>
    <row r="299" spans="1:27" x14ac:dyDescent="0.2">
      <c r="A299" s="86">
        <f t="shared" si="7"/>
        <v>41937</v>
      </c>
      <c r="B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2178.85</v>
      </c>
      <c r="C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2144.7200000000003</v>
      </c>
      <c r="D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2150.46</v>
      </c>
      <c r="E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2150.5</v>
      </c>
      <c r="F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2150.9700000000003</v>
      </c>
      <c r="G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2141.96</v>
      </c>
      <c r="H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2137.73</v>
      </c>
      <c r="I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2139.6</v>
      </c>
      <c r="J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2160.36</v>
      </c>
      <c r="K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2161.0700000000002</v>
      </c>
      <c r="L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2160.23</v>
      </c>
      <c r="M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2152.11</v>
      </c>
      <c r="N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2152.34</v>
      </c>
      <c r="O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2151.33</v>
      </c>
      <c r="P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2151.83</v>
      </c>
      <c r="Q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2151.17</v>
      </c>
      <c r="R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2149.8900000000003</v>
      </c>
      <c r="S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2150.5500000000002</v>
      </c>
      <c r="T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2352.4899999999998</v>
      </c>
      <c r="U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2398.59</v>
      </c>
      <c r="V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2381.61</v>
      </c>
      <c r="W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2355.5700000000002</v>
      </c>
      <c r="X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2295.58</v>
      </c>
      <c r="Y299" s="114">
        <f>VLOOKUP($A299+ROUND((COLUMN()-2)/24,5),АТС!$A$41:$F$784,6)+VLOOKUP($A299+ROUND((COLUMN()-2)/24,5),'Расчет сбытовых надбавок'!$B$43:'Расчет сбытовых надбавок'!$G$787,6)+'Иные услуги '!$C$5+'РСТ РСО-А'!$L$7</f>
        <v>2397.4899999999998</v>
      </c>
      <c r="Z299" s="145"/>
    </row>
    <row r="300" spans="1:27" x14ac:dyDescent="0.2">
      <c r="A300" s="86">
        <f t="shared" si="7"/>
        <v>41938</v>
      </c>
      <c r="B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2202.6</v>
      </c>
      <c r="C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2149.5100000000002</v>
      </c>
      <c r="D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2144.46</v>
      </c>
      <c r="E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2151.9</v>
      </c>
      <c r="F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2159.86</v>
      </c>
      <c r="G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2160.4700000000003</v>
      </c>
      <c r="H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2152.92</v>
      </c>
      <c r="I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2138.69</v>
      </c>
      <c r="J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2232.31</v>
      </c>
      <c r="K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2174.2200000000003</v>
      </c>
      <c r="L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2147.16</v>
      </c>
      <c r="M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2140.54</v>
      </c>
      <c r="N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2133.2399999999998</v>
      </c>
      <c r="O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2133.14</v>
      </c>
      <c r="P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2136.81</v>
      </c>
      <c r="Q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2140.02</v>
      </c>
      <c r="R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2144.64</v>
      </c>
      <c r="S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2244.3000000000002</v>
      </c>
      <c r="T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2364.2399999999998</v>
      </c>
      <c r="U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2411.6</v>
      </c>
      <c r="V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2399.04</v>
      </c>
      <c r="W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2360.17</v>
      </c>
      <c r="X300" s="114">
        <f>VLOOKUP($A300+ROUND((COLUMN()-2)/24,5),АТС!$A$41:$F$784,6)+VLOOKUP($A300+ROUND((COLUMN()-2)/24,5),'Расчет сбытовых надбавок'!$B$43:'Расчет сбытовых надбавок'!$G$787,6)+'Иные услуги '!$C$5+'РСТ РСО-А'!$L$7</f>
        <v>2292.02</v>
      </c>
      <c r="Y300" s="114">
        <v>2390.37</v>
      </c>
      <c r="Z300" s="133">
        <v>3139.5200000000004</v>
      </c>
    </row>
    <row r="301" spans="1:27" x14ac:dyDescent="0.2">
      <c r="A301" s="86">
        <f t="shared" si="7"/>
        <v>41939</v>
      </c>
      <c r="B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2186.4499999999998</v>
      </c>
      <c r="C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2148.16</v>
      </c>
      <c r="D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2136.04</v>
      </c>
      <c r="E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2145.79</v>
      </c>
      <c r="F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2146.0299999999997</v>
      </c>
      <c r="G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2137.2800000000002</v>
      </c>
      <c r="H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2179.7200000000003</v>
      </c>
      <c r="I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2133.17</v>
      </c>
      <c r="J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2134.39</v>
      </c>
      <c r="K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2195.6999999999998</v>
      </c>
      <c r="L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2225.7600000000002</v>
      </c>
      <c r="M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2212.08</v>
      </c>
      <c r="N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2286.9</v>
      </c>
      <c r="O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2269.73</v>
      </c>
      <c r="P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2253.5299999999997</v>
      </c>
      <c r="Q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2245.7600000000002</v>
      </c>
      <c r="R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2239.92</v>
      </c>
      <c r="S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2243.91</v>
      </c>
      <c r="T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2290.91</v>
      </c>
      <c r="U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2362.02</v>
      </c>
      <c r="V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2342.7799999999997</v>
      </c>
      <c r="W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2366.33</v>
      </c>
      <c r="X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2401.33</v>
      </c>
      <c r="Y301" s="114">
        <f>VLOOKUP($A301+ROUND((COLUMN()-2)/24,5),АТС!$A$41:$F$784,6)+VLOOKUP($A301+ROUND((COLUMN()-2)/24,5),'Расчет сбытовых надбавок'!$B$43:'Расчет сбытовых надбавок'!$G$787,6)+'Иные услуги '!$C$5+'РСТ РСО-А'!$L$7</f>
        <v>2323.7800000000002</v>
      </c>
      <c r="Z301" s="145"/>
    </row>
    <row r="302" spans="1:27" x14ac:dyDescent="0.2">
      <c r="A302" s="86">
        <f t="shared" si="7"/>
        <v>41940</v>
      </c>
      <c r="B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2189.9899999999998</v>
      </c>
      <c r="C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2147.6999999999998</v>
      </c>
      <c r="D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2136.75</v>
      </c>
      <c r="E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2146.86</v>
      </c>
      <c r="F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2147.0700000000002</v>
      </c>
      <c r="G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2140.58</v>
      </c>
      <c r="H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2157.4700000000003</v>
      </c>
      <c r="I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2136.77</v>
      </c>
      <c r="J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2137.8000000000002</v>
      </c>
      <c r="K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2188.08</v>
      </c>
      <c r="L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2218.73</v>
      </c>
      <c r="M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2207.6999999999998</v>
      </c>
      <c r="N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2283.7800000000002</v>
      </c>
      <c r="O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2272.0100000000002</v>
      </c>
      <c r="P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2253.7600000000002</v>
      </c>
      <c r="Q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2243.1</v>
      </c>
      <c r="R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2240.25</v>
      </c>
      <c r="S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2261.59</v>
      </c>
      <c r="T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2297.0100000000002</v>
      </c>
      <c r="U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2365.71</v>
      </c>
      <c r="V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2342.65</v>
      </c>
      <c r="W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2371.4</v>
      </c>
      <c r="X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2430.46</v>
      </c>
      <c r="Y302" s="114">
        <f>VLOOKUP($A302+ROUND((COLUMN()-2)/24,5),АТС!$A$41:$F$784,6)+VLOOKUP($A302+ROUND((COLUMN()-2)/24,5),'Расчет сбытовых надбавок'!$B$43:'Расчет сбытовых надбавок'!$G$787,6)+'Иные услуги '!$C$5+'РСТ РСО-А'!$L$7</f>
        <v>2327.85</v>
      </c>
      <c r="Z302" s="145"/>
    </row>
    <row r="303" spans="1:27" x14ac:dyDescent="0.2">
      <c r="A303" s="86">
        <f t="shared" si="7"/>
        <v>41941</v>
      </c>
      <c r="B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2217.2600000000002</v>
      </c>
      <c r="C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2154.36</v>
      </c>
      <c r="D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2154.2399999999998</v>
      </c>
      <c r="E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2152.42</v>
      </c>
      <c r="F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2142.73</v>
      </c>
      <c r="G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2144.3200000000002</v>
      </c>
      <c r="H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2179.42</v>
      </c>
      <c r="I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2148.91</v>
      </c>
      <c r="J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2154.29</v>
      </c>
      <c r="K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2192.0700000000002</v>
      </c>
      <c r="L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2243.1</v>
      </c>
      <c r="M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2244.73</v>
      </c>
      <c r="N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2324.61</v>
      </c>
      <c r="O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2287.2600000000002</v>
      </c>
      <c r="P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2285.87</v>
      </c>
      <c r="Q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2275.4300000000003</v>
      </c>
      <c r="R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2328.92</v>
      </c>
      <c r="S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2406.64</v>
      </c>
      <c r="T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2406.9</v>
      </c>
      <c r="U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2391.91</v>
      </c>
      <c r="V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2375.5699999999997</v>
      </c>
      <c r="W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2387.1</v>
      </c>
      <c r="X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2439.6400000000003</v>
      </c>
      <c r="Y303" s="114">
        <f>VLOOKUP($A303+ROUND((COLUMN()-2)/24,5),АТС!$A$41:$F$784,6)+VLOOKUP($A303+ROUND((COLUMN()-2)/24,5),'Расчет сбытовых надбавок'!$B$43:'Расчет сбытовых надбавок'!$G$787,6)+'Иные услуги '!$C$5+'РСТ РСО-А'!$L$7</f>
        <v>2344.66</v>
      </c>
      <c r="Z303" s="145"/>
    </row>
    <row r="304" spans="1:27" x14ac:dyDescent="0.2">
      <c r="A304" s="86">
        <f t="shared" si="7"/>
        <v>41942</v>
      </c>
      <c r="B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2255.86</v>
      </c>
      <c r="C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2216.4299999999998</v>
      </c>
      <c r="D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2214.8200000000002</v>
      </c>
      <c r="E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2190.4299999999998</v>
      </c>
      <c r="F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2190.7600000000002</v>
      </c>
      <c r="G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2167.8900000000003</v>
      </c>
      <c r="H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2270.48</v>
      </c>
      <c r="I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2271.0500000000002</v>
      </c>
      <c r="J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2188.2799999999997</v>
      </c>
      <c r="K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2351.6800000000003</v>
      </c>
      <c r="L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2350.9299999999998</v>
      </c>
      <c r="M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2350.59</v>
      </c>
      <c r="N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2446.37</v>
      </c>
      <c r="O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2409.1800000000003</v>
      </c>
      <c r="P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2370.59</v>
      </c>
      <c r="Q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2369.14</v>
      </c>
      <c r="R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2404.85</v>
      </c>
      <c r="S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2451.33</v>
      </c>
      <c r="T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2471.83</v>
      </c>
      <c r="U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2488.02</v>
      </c>
      <c r="V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2454.1400000000003</v>
      </c>
      <c r="W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2448.29</v>
      </c>
      <c r="X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2482.73</v>
      </c>
      <c r="Y304" s="114">
        <f>VLOOKUP($A304+ROUND((COLUMN()-2)/24,5),АТС!$A$41:$F$784,6)+VLOOKUP($A304+ROUND((COLUMN()-2)/24,5),'Расчет сбытовых надбавок'!$B$43:'Расчет сбытовых надбавок'!$G$787,6)+'Иные услуги '!$C$5+'РСТ РСО-А'!$L$7</f>
        <v>2389.4300000000003</v>
      </c>
      <c r="Z304" s="145"/>
    </row>
    <row r="305" spans="1:27" x14ac:dyDescent="0.2">
      <c r="A305" s="86">
        <f t="shared" si="7"/>
        <v>41943</v>
      </c>
      <c r="B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2221.36</v>
      </c>
      <c r="C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2172.06</v>
      </c>
      <c r="D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2153.6999999999998</v>
      </c>
      <c r="E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2148.08</v>
      </c>
      <c r="F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2150.7799999999997</v>
      </c>
      <c r="G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2163.4300000000003</v>
      </c>
      <c r="H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2198.42</v>
      </c>
      <c r="I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2191.4499999999998</v>
      </c>
      <c r="J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2185.2600000000002</v>
      </c>
      <c r="K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2283.64</v>
      </c>
      <c r="L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2321.08</v>
      </c>
      <c r="M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2328.94</v>
      </c>
      <c r="N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2375.9700000000003</v>
      </c>
      <c r="O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2371.44</v>
      </c>
      <c r="P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2378.3000000000002</v>
      </c>
      <c r="Q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2388.29</v>
      </c>
      <c r="R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2390.6</v>
      </c>
      <c r="S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2461.8000000000002</v>
      </c>
      <c r="T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2463.85</v>
      </c>
      <c r="U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2460.81</v>
      </c>
      <c r="V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2418.0700000000002</v>
      </c>
      <c r="W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2430.9</v>
      </c>
      <c r="X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2470.09</v>
      </c>
      <c r="Y305" s="114">
        <f>VLOOKUP($A305+ROUND((COLUMN()-2)/24,5),АТС!$A$41:$F$784,6)+VLOOKUP($A305+ROUND((COLUMN()-2)/24,5),'Расчет сбытовых надбавок'!$B$43:'Расчет сбытовых надбавок'!$G$787,6)+'Иные услуги '!$C$5+'РСТ РСО-А'!$L$7</f>
        <v>2460.83</v>
      </c>
      <c r="Z305" s="145"/>
    </row>
    <row r="307" spans="1:27" x14ac:dyDescent="0.2">
      <c r="A307" s="95" t="s">
        <v>154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</row>
    <row r="308" spans="1:27" ht="15.75" customHeight="1" x14ac:dyDescent="0.25">
      <c r="A308" s="94" t="s">
        <v>156</v>
      </c>
      <c r="B308" s="85"/>
      <c r="C308" s="85"/>
      <c r="D308" s="85"/>
      <c r="AA308" s="87"/>
    </row>
    <row r="309" spans="1:27" ht="12.75" customHeight="1" x14ac:dyDescent="0.2">
      <c r="A309" s="184" t="s">
        <v>49</v>
      </c>
      <c r="B309" s="172" t="s">
        <v>128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</row>
    <row r="310" spans="1:27" ht="12.75" customHeight="1" x14ac:dyDescent="0.2">
      <c r="A310" s="185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</row>
    <row r="311" spans="1:27" ht="12.75" x14ac:dyDescent="0.2">
      <c r="A311" s="185"/>
      <c r="B311" s="187" t="s">
        <v>129</v>
      </c>
      <c r="C311" s="173" t="s">
        <v>130</v>
      </c>
      <c r="D311" s="173" t="s">
        <v>131</v>
      </c>
      <c r="E311" s="173" t="s">
        <v>132</v>
      </c>
      <c r="F311" s="173" t="s">
        <v>133</v>
      </c>
      <c r="G311" s="173" t="s">
        <v>134</v>
      </c>
      <c r="H311" s="173" t="s">
        <v>135</v>
      </c>
      <c r="I311" s="173" t="s">
        <v>136</v>
      </c>
      <c r="J311" s="173" t="s">
        <v>137</v>
      </c>
      <c r="K311" s="173" t="s">
        <v>138</v>
      </c>
      <c r="L311" s="173" t="s">
        <v>139</v>
      </c>
      <c r="M311" s="173" t="s">
        <v>140</v>
      </c>
      <c r="N311" s="189" t="s">
        <v>141</v>
      </c>
      <c r="O311" s="173" t="s">
        <v>142</v>
      </c>
      <c r="P311" s="173" t="s">
        <v>143</v>
      </c>
      <c r="Q311" s="173" t="s">
        <v>144</v>
      </c>
      <c r="R311" s="173" t="s">
        <v>145</v>
      </c>
      <c r="S311" s="173" t="s">
        <v>146</v>
      </c>
      <c r="T311" s="173" t="s">
        <v>147</v>
      </c>
      <c r="U311" s="173" t="s">
        <v>148</v>
      </c>
      <c r="V311" s="173" t="s">
        <v>149</v>
      </c>
      <c r="W311" s="173" t="s">
        <v>150</v>
      </c>
      <c r="X311" s="173" t="s">
        <v>151</v>
      </c>
      <c r="Y311" s="173" t="s">
        <v>152</v>
      </c>
      <c r="Z311" s="173" t="s">
        <v>152</v>
      </c>
    </row>
    <row r="312" spans="1:27" ht="12.75" x14ac:dyDescent="0.2">
      <c r="A312" s="186"/>
      <c r="B312" s="188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74"/>
      <c r="N312" s="190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</row>
    <row r="313" spans="1:27" x14ac:dyDescent="0.2">
      <c r="A313" s="86">
        <f>A275</f>
        <v>41913</v>
      </c>
      <c r="B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1680.5</v>
      </c>
      <c r="C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1674.21</v>
      </c>
      <c r="D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1697.66</v>
      </c>
      <c r="E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1710.08</v>
      </c>
      <c r="F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1714.3600000000001</v>
      </c>
      <c r="G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1694.05</v>
      </c>
      <c r="H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1668.48</v>
      </c>
      <c r="I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1688.35</v>
      </c>
      <c r="J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1691.99</v>
      </c>
      <c r="K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1689.8</v>
      </c>
      <c r="L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1689.6</v>
      </c>
      <c r="M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1689.62</v>
      </c>
      <c r="N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1681.71</v>
      </c>
      <c r="O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1683.17</v>
      </c>
      <c r="P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1683.65</v>
      </c>
      <c r="Q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1682.19</v>
      </c>
      <c r="R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1681.69</v>
      </c>
      <c r="S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1678.25</v>
      </c>
      <c r="T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1680.92</v>
      </c>
      <c r="U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1719.75</v>
      </c>
      <c r="V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1735.43</v>
      </c>
      <c r="W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1796.25</v>
      </c>
      <c r="X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1853.25</v>
      </c>
      <c r="Y313" s="114">
        <f>VLOOKUP($A313+ROUND((COLUMN()-2)/24,5),АТС!$A$41:$F$784,6)+VLOOKUP($A313+ROUND((COLUMN()-2)/24,5),'Расчет сбытовых надбавок'!$B$43:'Расчет сбытовых надбавок'!$G$787,3)+'Иные услуги '!$C$5+'РСТ РСО-А'!$M$7</f>
        <v>1741.99</v>
      </c>
      <c r="Z313" s="145"/>
    </row>
    <row r="314" spans="1:27" x14ac:dyDescent="0.2">
      <c r="A314" s="86">
        <f>A313+1</f>
        <v>41914</v>
      </c>
      <c r="B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1679.7</v>
      </c>
      <c r="C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1667.5700000000002</v>
      </c>
      <c r="D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1674.4099999999999</v>
      </c>
      <c r="E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1681.9299999999998</v>
      </c>
      <c r="F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1670.72</v>
      </c>
      <c r="G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1660.48</v>
      </c>
      <c r="H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1672.9</v>
      </c>
      <c r="I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1688.22</v>
      </c>
      <c r="J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1691.69</v>
      </c>
      <c r="K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1692.54</v>
      </c>
      <c r="L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1694.3899999999999</v>
      </c>
      <c r="M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1693.1100000000001</v>
      </c>
      <c r="N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1684.7199999999998</v>
      </c>
      <c r="O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1684.87</v>
      </c>
      <c r="P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1684.9</v>
      </c>
      <c r="Q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1684.84</v>
      </c>
      <c r="R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1666.32</v>
      </c>
      <c r="S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1673.74</v>
      </c>
      <c r="T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1705.3600000000001</v>
      </c>
      <c r="U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1715.44</v>
      </c>
      <c r="V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1750.92</v>
      </c>
      <c r="W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1843.3799999999999</v>
      </c>
      <c r="X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1900.99</v>
      </c>
      <c r="Y314" s="114">
        <f>VLOOKUP($A314+ROUND((COLUMN()-2)/24,5),АТС!$A$41:$F$784,6)+VLOOKUP($A314+ROUND((COLUMN()-2)/24,5),'Расчет сбытовых надбавок'!$B$43:'Расчет сбытовых надбавок'!$G$787,3)+'Иные услуги '!$C$5+'РСТ РСО-А'!$M$7</f>
        <v>1781.83</v>
      </c>
      <c r="Z314" s="145"/>
    </row>
    <row r="315" spans="1:27" x14ac:dyDescent="0.2">
      <c r="A315" s="86">
        <f t="shared" ref="A315:A343" si="8">A314+1</f>
        <v>41915</v>
      </c>
      <c r="B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1680.02</v>
      </c>
      <c r="C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1667.56</v>
      </c>
      <c r="D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1681.81</v>
      </c>
      <c r="E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1693.52</v>
      </c>
      <c r="F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1689.69</v>
      </c>
      <c r="G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1681.98</v>
      </c>
      <c r="H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1679.48</v>
      </c>
      <c r="I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1691.8600000000001</v>
      </c>
      <c r="J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1704.26</v>
      </c>
      <c r="K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1691.9</v>
      </c>
      <c r="L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1692.4</v>
      </c>
      <c r="M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1690.33</v>
      </c>
      <c r="N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1683.6</v>
      </c>
      <c r="O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1683.76</v>
      </c>
      <c r="P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1683.81</v>
      </c>
      <c r="Q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1683.8899999999999</v>
      </c>
      <c r="R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1666.19</v>
      </c>
      <c r="S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1673.37</v>
      </c>
      <c r="T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1705.74</v>
      </c>
      <c r="U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1688.89</v>
      </c>
      <c r="V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1764.44</v>
      </c>
      <c r="W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1827.45</v>
      </c>
      <c r="X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1885.3200000000002</v>
      </c>
      <c r="Y315" s="114">
        <f>VLOOKUP($A315+ROUND((COLUMN()-2)/24,5),АТС!$A$41:$F$784,6)+VLOOKUP($A315+ROUND((COLUMN()-2)/24,5),'Расчет сбытовых надбавок'!$B$43:'Расчет сбытовых надбавок'!$G$787,3)+'Иные услуги '!$C$5+'РСТ РСО-А'!$M$7</f>
        <v>1757.01</v>
      </c>
      <c r="Z315" s="145"/>
    </row>
    <row r="316" spans="1:27" x14ac:dyDescent="0.2">
      <c r="A316" s="86">
        <f t="shared" si="8"/>
        <v>41916</v>
      </c>
      <c r="B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1712.9099999999999</v>
      </c>
      <c r="C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1668.19</v>
      </c>
      <c r="D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1664.06</v>
      </c>
      <c r="E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1660.21</v>
      </c>
      <c r="F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1668.4</v>
      </c>
      <c r="G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1667.5900000000001</v>
      </c>
      <c r="H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1666.8899999999999</v>
      </c>
      <c r="I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1667.1399999999999</v>
      </c>
      <c r="J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1699.68</v>
      </c>
      <c r="K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1687.68</v>
      </c>
      <c r="L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1691.51</v>
      </c>
      <c r="M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1690.3000000000002</v>
      </c>
      <c r="N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1683.49</v>
      </c>
      <c r="O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1669.92</v>
      </c>
      <c r="P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1667.6999999999998</v>
      </c>
      <c r="Q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1675.6100000000001</v>
      </c>
      <c r="R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1679.8</v>
      </c>
      <c r="S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1665.49</v>
      </c>
      <c r="T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1675.1999999999998</v>
      </c>
      <c r="U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1792.5</v>
      </c>
      <c r="V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1835.01</v>
      </c>
      <c r="W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1784.1599999999999</v>
      </c>
      <c r="X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1687.8600000000001</v>
      </c>
      <c r="Y316" s="114">
        <f>VLOOKUP($A316+ROUND((COLUMN()-2)/24,5),АТС!$A$41:$F$784,6)+VLOOKUP($A316+ROUND((COLUMN()-2)/24,5),'Расчет сбытовых надбавок'!$B$43:'Расчет сбытовых надбавок'!$G$787,3)+'Иные услуги '!$C$5+'РСТ РСО-А'!$M$7</f>
        <v>1855.21</v>
      </c>
      <c r="Z316" s="145"/>
    </row>
    <row r="317" spans="1:27" x14ac:dyDescent="0.2">
      <c r="A317" s="86">
        <f t="shared" si="8"/>
        <v>41917</v>
      </c>
      <c r="B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1708.7</v>
      </c>
      <c r="C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1668.0500000000002</v>
      </c>
      <c r="D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1664.06</v>
      </c>
      <c r="E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1660.23</v>
      </c>
      <c r="F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1668.6299999999999</v>
      </c>
      <c r="G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1666.4099999999999</v>
      </c>
      <c r="H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1666.6399999999999</v>
      </c>
      <c r="I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1666.06</v>
      </c>
      <c r="J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1698.37</v>
      </c>
      <c r="K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1681.82</v>
      </c>
      <c r="L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1684.78</v>
      </c>
      <c r="M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1685.6</v>
      </c>
      <c r="N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1680.29</v>
      </c>
      <c r="O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1666.6299999999999</v>
      </c>
      <c r="P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1668.1100000000001</v>
      </c>
      <c r="Q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1676.96</v>
      </c>
      <c r="R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1681.32</v>
      </c>
      <c r="S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1666.22</v>
      </c>
      <c r="T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1674.0900000000001</v>
      </c>
      <c r="U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1791.28</v>
      </c>
      <c r="V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1833.24</v>
      </c>
      <c r="W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1792.15</v>
      </c>
      <c r="X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1690.12</v>
      </c>
      <c r="Y317" s="114">
        <f>VLOOKUP($A317+ROUND((COLUMN()-2)/24,5),АТС!$A$41:$F$784,6)+VLOOKUP($A317+ROUND((COLUMN()-2)/24,5),'Расчет сбытовых надбавок'!$B$43:'Расчет сбытовых надбавок'!$G$787,3)+'Иные услуги '!$C$5+'РСТ РСО-А'!$M$7</f>
        <v>1831.88</v>
      </c>
      <c r="Z317" s="145"/>
    </row>
    <row r="318" spans="1:27" x14ac:dyDescent="0.2">
      <c r="A318" s="86">
        <f t="shared" si="8"/>
        <v>41918</v>
      </c>
      <c r="B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1673.3799999999999</v>
      </c>
      <c r="C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1667.24</v>
      </c>
      <c r="D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1689.87</v>
      </c>
      <c r="E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1697.69</v>
      </c>
      <c r="F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1701.79</v>
      </c>
      <c r="G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1695.8899999999999</v>
      </c>
      <c r="H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1672.59</v>
      </c>
      <c r="I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1677.32</v>
      </c>
      <c r="J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1689.2</v>
      </c>
      <c r="K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1690.3400000000001</v>
      </c>
      <c r="L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1691.4899999999998</v>
      </c>
      <c r="M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1682.7399999999998</v>
      </c>
      <c r="N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1746.28</v>
      </c>
      <c r="O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1718.8200000000002</v>
      </c>
      <c r="P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1683.5300000000002</v>
      </c>
      <c r="Q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1683.05</v>
      </c>
      <c r="R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1683.28</v>
      </c>
      <c r="S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1683.5300000000002</v>
      </c>
      <c r="T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1682.2</v>
      </c>
      <c r="U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1830.94</v>
      </c>
      <c r="V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1862.33</v>
      </c>
      <c r="W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1899.6799999999998</v>
      </c>
      <c r="X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1925.8899999999999</v>
      </c>
      <c r="Y318" s="114">
        <f>VLOOKUP($A318+ROUND((COLUMN()-2)/24,5),АТС!$A$41:$F$784,6)+VLOOKUP($A318+ROUND((COLUMN()-2)/24,5),'Расчет сбытовых надбавок'!$B$43:'Расчет сбытовых надбавок'!$G$787,3)+'Иные услуги '!$C$5+'РСТ РСО-А'!$M$7</f>
        <v>1787.73</v>
      </c>
      <c r="Z318" s="145"/>
    </row>
    <row r="319" spans="1:27" x14ac:dyDescent="0.2">
      <c r="A319" s="86">
        <f t="shared" si="8"/>
        <v>41919</v>
      </c>
      <c r="B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1671.06</v>
      </c>
      <c r="C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1667.27</v>
      </c>
      <c r="D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1690.01</v>
      </c>
      <c r="E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1697.9099999999999</v>
      </c>
      <c r="F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1701.98</v>
      </c>
      <c r="G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1695.58</v>
      </c>
      <c r="H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1671.19</v>
      </c>
      <c r="I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1678.47</v>
      </c>
      <c r="J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1685.85</v>
      </c>
      <c r="K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1686.44</v>
      </c>
      <c r="L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1686.87</v>
      </c>
      <c r="M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1679.81</v>
      </c>
      <c r="N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1739.77</v>
      </c>
      <c r="O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1714.1</v>
      </c>
      <c r="P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1680.4499999999998</v>
      </c>
      <c r="Q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1679.9699999999998</v>
      </c>
      <c r="R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1679.77</v>
      </c>
      <c r="S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1676.74</v>
      </c>
      <c r="T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1677.33</v>
      </c>
      <c r="U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1805.72</v>
      </c>
      <c r="V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1822.8400000000001</v>
      </c>
      <c r="W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1867.19</v>
      </c>
      <c r="X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1914.44</v>
      </c>
      <c r="Y319" s="114">
        <f>VLOOKUP($A319+ROUND((COLUMN()-2)/24,5),АТС!$A$41:$F$784,6)+VLOOKUP($A319+ROUND((COLUMN()-2)/24,5),'Расчет сбытовых надбавок'!$B$43:'Расчет сбытовых надбавок'!$G$787,3)+'Иные услуги '!$C$5+'РСТ РСО-А'!$M$7</f>
        <v>1786.21</v>
      </c>
      <c r="Z319" s="145"/>
    </row>
    <row r="320" spans="1:27" x14ac:dyDescent="0.2">
      <c r="A320" s="86">
        <f t="shared" si="8"/>
        <v>41920</v>
      </c>
      <c r="B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1671.77</v>
      </c>
      <c r="C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1667.43</v>
      </c>
      <c r="D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1682.35</v>
      </c>
      <c r="E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1690.06</v>
      </c>
      <c r="F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1690.12</v>
      </c>
      <c r="G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1691.35</v>
      </c>
      <c r="H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1670.97</v>
      </c>
      <c r="I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1672.67</v>
      </c>
      <c r="J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1685.74</v>
      </c>
      <c r="K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1686.52</v>
      </c>
      <c r="L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1687.03</v>
      </c>
      <c r="M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1686.97</v>
      </c>
      <c r="N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1764.9299999999998</v>
      </c>
      <c r="O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1765.37</v>
      </c>
      <c r="P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1777.62</v>
      </c>
      <c r="Q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1776.71</v>
      </c>
      <c r="R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1791.03</v>
      </c>
      <c r="S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1796.16</v>
      </c>
      <c r="T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1779.51</v>
      </c>
      <c r="U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1869.75</v>
      </c>
      <c r="V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1857.79</v>
      </c>
      <c r="W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1902.1299999999999</v>
      </c>
      <c r="X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1944.3899999999999</v>
      </c>
      <c r="Y320" s="114">
        <f>VLOOKUP($A320+ROUND((COLUMN()-2)/24,5),АТС!$A$41:$F$784,6)+VLOOKUP($A320+ROUND((COLUMN()-2)/24,5),'Расчет сбытовых надбавок'!$B$43:'Расчет сбытовых надбавок'!$G$787,3)+'Иные услуги '!$C$5+'РСТ РСО-А'!$M$7</f>
        <v>1808.4</v>
      </c>
      <c r="Z320" s="145"/>
    </row>
    <row r="321" spans="1:26" x14ac:dyDescent="0.2">
      <c r="A321" s="86">
        <f t="shared" si="8"/>
        <v>41921</v>
      </c>
      <c r="B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1671.6100000000001</v>
      </c>
      <c r="C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1666.02</v>
      </c>
      <c r="D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1663.01</v>
      </c>
      <c r="E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1662.81</v>
      </c>
      <c r="F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1660.12</v>
      </c>
      <c r="G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1665.67</v>
      </c>
      <c r="H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1671.94</v>
      </c>
      <c r="I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1672.23</v>
      </c>
      <c r="J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1686.3400000000001</v>
      </c>
      <c r="K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1722.15</v>
      </c>
      <c r="L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1788.63</v>
      </c>
      <c r="M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1776.62</v>
      </c>
      <c r="N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1836.21</v>
      </c>
      <c r="O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1830.23</v>
      </c>
      <c r="P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1847.78</v>
      </c>
      <c r="Q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1843.1</v>
      </c>
      <c r="R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1841.17</v>
      </c>
      <c r="S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1814.49</v>
      </c>
      <c r="T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1770.81</v>
      </c>
      <c r="U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1876.76</v>
      </c>
      <c r="V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1883.49</v>
      </c>
      <c r="W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1928.79</v>
      </c>
      <c r="X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1975.9299999999998</v>
      </c>
      <c r="Y321" s="114">
        <f>VLOOKUP($A321+ROUND((COLUMN()-2)/24,5),АТС!$A$41:$F$784,6)+VLOOKUP($A321+ROUND((COLUMN()-2)/24,5),'Расчет сбытовых надбавок'!$B$43:'Расчет сбытовых надбавок'!$G$787,3)+'Иные услуги '!$C$5+'РСТ РСО-А'!$M$7</f>
        <v>1836.26</v>
      </c>
      <c r="Z321" s="145"/>
    </row>
    <row r="322" spans="1:26" x14ac:dyDescent="0.2">
      <c r="A322" s="86">
        <f t="shared" si="8"/>
        <v>41922</v>
      </c>
      <c r="B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1678.4499999999998</v>
      </c>
      <c r="C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1667.25</v>
      </c>
      <c r="D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1663.74</v>
      </c>
      <c r="E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1664.28</v>
      </c>
      <c r="F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1660.17</v>
      </c>
      <c r="G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1667.55</v>
      </c>
      <c r="H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1673.8600000000001</v>
      </c>
      <c r="I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1673.54</v>
      </c>
      <c r="J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1687.17</v>
      </c>
      <c r="K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1686.93</v>
      </c>
      <c r="L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1687.4299999999998</v>
      </c>
      <c r="M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1688.25</v>
      </c>
      <c r="N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1800.97</v>
      </c>
      <c r="O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1800.7199999999998</v>
      </c>
      <c r="P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1801.1100000000001</v>
      </c>
      <c r="Q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1801.06</v>
      </c>
      <c r="R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1805.55</v>
      </c>
      <c r="S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1818.1799999999998</v>
      </c>
      <c r="T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1779</v>
      </c>
      <c r="U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1878.33</v>
      </c>
      <c r="V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1865.63</v>
      </c>
      <c r="W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1955.48</v>
      </c>
      <c r="X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1995.1</v>
      </c>
      <c r="Y322" s="114">
        <f>VLOOKUP($A322+ROUND((COLUMN()-2)/24,5),АТС!$A$41:$F$784,6)+VLOOKUP($A322+ROUND((COLUMN()-2)/24,5),'Расчет сбытовых надбавок'!$B$43:'Расчет сбытовых надбавок'!$G$787,3)+'Иные услуги '!$C$5+'РСТ РСО-А'!$M$7</f>
        <v>1872.01</v>
      </c>
      <c r="Z322" s="145"/>
    </row>
    <row r="323" spans="1:26" x14ac:dyDescent="0.2">
      <c r="A323" s="86">
        <f t="shared" si="8"/>
        <v>41923</v>
      </c>
      <c r="B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1723.44</v>
      </c>
      <c r="C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1665.5700000000002</v>
      </c>
      <c r="D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1665.1599999999999</v>
      </c>
      <c r="E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1664.52</v>
      </c>
      <c r="F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1664.3</v>
      </c>
      <c r="G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1665.05</v>
      </c>
      <c r="H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1664.37</v>
      </c>
      <c r="I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1664.15</v>
      </c>
      <c r="J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1674.55</v>
      </c>
      <c r="K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1678.35</v>
      </c>
      <c r="L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1678.95</v>
      </c>
      <c r="M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1679.98</v>
      </c>
      <c r="N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1680.07</v>
      </c>
      <c r="O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1680.28</v>
      </c>
      <c r="P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1680.6</v>
      </c>
      <c r="Q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1680.06</v>
      </c>
      <c r="R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1679.45</v>
      </c>
      <c r="S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1676.79</v>
      </c>
      <c r="T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1808.63</v>
      </c>
      <c r="U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1972.05</v>
      </c>
      <c r="V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1944.88</v>
      </c>
      <c r="W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1918.26</v>
      </c>
      <c r="X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1815.3600000000001</v>
      </c>
      <c r="Y323" s="114">
        <f>VLOOKUP($A323+ROUND((COLUMN()-2)/24,5),АТС!$A$41:$F$784,6)+VLOOKUP($A323+ROUND((COLUMN()-2)/24,5),'Расчет сбытовых надбавок'!$B$43:'Расчет сбытовых надбавок'!$G$787,3)+'Иные услуги '!$C$5+'РСТ РСО-А'!$M$7</f>
        <v>1875.07</v>
      </c>
      <c r="Z323" s="145"/>
    </row>
    <row r="324" spans="1:26" x14ac:dyDescent="0.2">
      <c r="A324" s="86">
        <f t="shared" si="8"/>
        <v>41924</v>
      </c>
      <c r="B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1773.17</v>
      </c>
      <c r="C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1668.33</v>
      </c>
      <c r="D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1668.19</v>
      </c>
      <c r="E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1668.22</v>
      </c>
      <c r="F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1668.33</v>
      </c>
      <c r="G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1666.08</v>
      </c>
      <c r="H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1666.1399999999999</v>
      </c>
      <c r="I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1666.97</v>
      </c>
      <c r="J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1675.05</v>
      </c>
      <c r="K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1678.1</v>
      </c>
      <c r="L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1680.58</v>
      </c>
      <c r="M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1681.31</v>
      </c>
      <c r="N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1681.54</v>
      </c>
      <c r="O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1680.79</v>
      </c>
      <c r="P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1681.34</v>
      </c>
      <c r="Q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1681.15</v>
      </c>
      <c r="R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1681.8600000000001</v>
      </c>
      <c r="S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1682.25</v>
      </c>
      <c r="T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1785.25</v>
      </c>
      <c r="U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1953.88</v>
      </c>
      <c r="V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1939.4</v>
      </c>
      <c r="W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1904.02</v>
      </c>
      <c r="X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1799.57</v>
      </c>
      <c r="Y324" s="114">
        <f>VLOOKUP($A324+ROUND((COLUMN()-2)/24,5),АТС!$A$41:$F$784,6)+VLOOKUP($A324+ROUND((COLUMN()-2)/24,5),'Расчет сбытовых надбавок'!$B$43:'Расчет сбытовых надбавок'!$G$787,3)+'Иные услуги '!$C$5+'РСТ РСО-А'!$M$7</f>
        <v>1876.23</v>
      </c>
      <c r="Z324" s="145"/>
    </row>
    <row r="325" spans="1:26" x14ac:dyDescent="0.2">
      <c r="A325" s="86">
        <f t="shared" si="8"/>
        <v>41925</v>
      </c>
      <c r="B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1680.95</v>
      </c>
      <c r="C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1674.48</v>
      </c>
      <c r="D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1668.29</v>
      </c>
      <c r="E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1664.75</v>
      </c>
      <c r="F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1661.67</v>
      </c>
      <c r="G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1667.97</v>
      </c>
      <c r="H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1674.4299999999998</v>
      </c>
      <c r="I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1676.03</v>
      </c>
      <c r="J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1690.53</v>
      </c>
      <c r="K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1690.37</v>
      </c>
      <c r="L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1690.7199999999998</v>
      </c>
      <c r="M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1691.4099999999999</v>
      </c>
      <c r="N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1777.15</v>
      </c>
      <c r="O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1783.5700000000002</v>
      </c>
      <c r="P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1789.39</v>
      </c>
      <c r="Q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1798.04</v>
      </c>
      <c r="R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1799.88</v>
      </c>
      <c r="S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1811.85</v>
      </c>
      <c r="T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1795.94</v>
      </c>
      <c r="U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1898.2</v>
      </c>
      <c r="V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1912.1</v>
      </c>
      <c r="W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1934.9</v>
      </c>
      <c r="X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1978.31</v>
      </c>
      <c r="Y325" s="114">
        <f>VLOOKUP($A325+ROUND((COLUMN()-2)/24,5),АТС!$A$41:$F$784,6)+VLOOKUP($A325+ROUND((COLUMN()-2)/24,5),'Расчет сбытовых надбавок'!$B$43:'Расчет сбытовых надбавок'!$G$787,3)+'Иные услуги '!$C$5+'РСТ РСО-А'!$M$7</f>
        <v>1849.13</v>
      </c>
      <c r="Z325" s="145"/>
    </row>
    <row r="326" spans="1:26" x14ac:dyDescent="0.2">
      <c r="A326" s="86">
        <f t="shared" si="8"/>
        <v>41926</v>
      </c>
      <c r="B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1671.1799999999998</v>
      </c>
      <c r="C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1666.48</v>
      </c>
      <c r="D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1663.51</v>
      </c>
      <c r="E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1663.38</v>
      </c>
      <c r="F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1660.47</v>
      </c>
      <c r="G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1667.79</v>
      </c>
      <c r="H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1673.4</v>
      </c>
      <c r="I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1674.58</v>
      </c>
      <c r="J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1691.26</v>
      </c>
      <c r="K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1690.48</v>
      </c>
      <c r="L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1690.5900000000001</v>
      </c>
      <c r="M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1676.3600000000001</v>
      </c>
      <c r="N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1690.57</v>
      </c>
      <c r="O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1690.6799999999998</v>
      </c>
      <c r="P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1690.46</v>
      </c>
      <c r="Q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1688.62</v>
      </c>
      <c r="R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1688.5900000000001</v>
      </c>
      <c r="S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1687.4099999999999</v>
      </c>
      <c r="T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1703.1100000000001</v>
      </c>
      <c r="U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1877.19</v>
      </c>
      <c r="V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1901.05</v>
      </c>
      <c r="W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1943.74</v>
      </c>
      <c r="X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1982.45</v>
      </c>
      <c r="Y326" s="114">
        <f>VLOOKUP($A326+ROUND((COLUMN()-2)/24,5),АТС!$A$41:$F$784,6)+VLOOKUP($A326+ROUND((COLUMN()-2)/24,5),'Расчет сбытовых надбавок'!$B$43:'Расчет сбытовых надбавок'!$G$787,3)+'Иные услуги '!$C$5+'РСТ РСО-А'!$M$7</f>
        <v>1858.22</v>
      </c>
      <c r="Z326" s="145"/>
    </row>
    <row r="327" spans="1:26" x14ac:dyDescent="0.2">
      <c r="A327" s="86">
        <f t="shared" si="8"/>
        <v>41927</v>
      </c>
      <c r="B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1681.01</v>
      </c>
      <c r="C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1668.3600000000001</v>
      </c>
      <c r="D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1681.6</v>
      </c>
      <c r="E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1681.6599999999999</v>
      </c>
      <c r="F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1681.58</v>
      </c>
      <c r="G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1681.6100000000001</v>
      </c>
      <c r="H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1665.71</v>
      </c>
      <c r="I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1662.92</v>
      </c>
      <c r="J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1669.35</v>
      </c>
      <c r="K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1692.1799999999998</v>
      </c>
      <c r="L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1692.69</v>
      </c>
      <c r="M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1674.04</v>
      </c>
      <c r="N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1693.02</v>
      </c>
      <c r="O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1696.29</v>
      </c>
      <c r="P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1693.34</v>
      </c>
      <c r="Q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1693.48</v>
      </c>
      <c r="R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1693.32</v>
      </c>
      <c r="S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1691.32</v>
      </c>
      <c r="T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1693.1100000000001</v>
      </c>
      <c r="U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1807.1100000000001</v>
      </c>
      <c r="V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1821.05</v>
      </c>
      <c r="W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1889.78</v>
      </c>
      <c r="X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1949.9</v>
      </c>
      <c r="Y327" s="114">
        <f>VLOOKUP($A327+ROUND((COLUMN()-2)/24,5),АТС!$A$41:$F$784,6)+VLOOKUP($A327+ROUND((COLUMN()-2)/24,5),'Расчет сбытовых надбавок'!$B$43:'Расчет сбытовых надбавок'!$G$787,3)+'Иные услуги '!$C$5+'РСТ РСО-А'!$M$7</f>
        <v>1818.25</v>
      </c>
      <c r="Z327" s="145"/>
    </row>
    <row r="328" spans="1:26" x14ac:dyDescent="0.2">
      <c r="A328" s="86">
        <f t="shared" si="8"/>
        <v>41928</v>
      </c>
      <c r="B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1687.08</v>
      </c>
      <c r="C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1674.4</v>
      </c>
      <c r="D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1681.54</v>
      </c>
      <c r="E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1685.53</v>
      </c>
      <c r="F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1689.51</v>
      </c>
      <c r="G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1690.11</v>
      </c>
      <c r="H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1660.5900000000001</v>
      </c>
      <c r="I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1676.83</v>
      </c>
      <c r="J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1671.44</v>
      </c>
      <c r="K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1676.72</v>
      </c>
      <c r="L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1677.43</v>
      </c>
      <c r="M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1666.42</v>
      </c>
      <c r="N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1694.08</v>
      </c>
      <c r="O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1681.05</v>
      </c>
      <c r="P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1665.56</v>
      </c>
      <c r="Q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1661.51</v>
      </c>
      <c r="R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1665.08</v>
      </c>
      <c r="S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1679.01</v>
      </c>
      <c r="T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1688.95</v>
      </c>
      <c r="U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1832.4299999999998</v>
      </c>
      <c r="V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1818.73</v>
      </c>
      <c r="W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1871.28</v>
      </c>
      <c r="X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1926.32</v>
      </c>
      <c r="Y328" s="114">
        <f>VLOOKUP($A328+ROUND((COLUMN()-2)/24,5),АТС!$A$41:$F$784,6)+VLOOKUP($A328+ROUND((COLUMN()-2)/24,5),'Расчет сбытовых надбавок'!$B$43:'Расчет сбытовых надбавок'!$G$787,3)+'Иные услуги '!$C$5+'РСТ РСО-А'!$M$7</f>
        <v>1831.31</v>
      </c>
      <c r="Z328" s="145"/>
    </row>
    <row r="329" spans="1:26" x14ac:dyDescent="0.2">
      <c r="A329" s="86">
        <f t="shared" si="8"/>
        <v>41929</v>
      </c>
      <c r="B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1675.24</v>
      </c>
      <c r="C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1674.53</v>
      </c>
      <c r="D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1674.3600000000001</v>
      </c>
      <c r="E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1674.52</v>
      </c>
      <c r="F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1674.4299999999998</v>
      </c>
      <c r="G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1675.1100000000001</v>
      </c>
      <c r="H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1660.97</v>
      </c>
      <c r="I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1680.72</v>
      </c>
      <c r="J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1687.56</v>
      </c>
      <c r="K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1667.5700000000002</v>
      </c>
      <c r="L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1668.46</v>
      </c>
      <c r="M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1662.8899999999999</v>
      </c>
      <c r="N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1689.8400000000001</v>
      </c>
      <c r="O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1690.05</v>
      </c>
      <c r="P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1691.1100000000001</v>
      </c>
      <c r="Q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1690.08</v>
      </c>
      <c r="R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1689.92</v>
      </c>
      <c r="S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1687.8899999999999</v>
      </c>
      <c r="T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1688.94</v>
      </c>
      <c r="U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1790.75</v>
      </c>
      <c r="V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1806.96</v>
      </c>
      <c r="W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1851.87</v>
      </c>
      <c r="X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1930.46</v>
      </c>
      <c r="Y329" s="114">
        <f>VLOOKUP($A329+ROUND((COLUMN()-2)/24,5),АТС!$A$41:$F$784,6)+VLOOKUP($A329+ROUND((COLUMN()-2)/24,5),'Расчет сбытовых надбавок'!$B$43:'Расчет сбытовых надбавок'!$G$787,3)+'Иные услуги '!$C$5+'РСТ РСО-А'!$M$7</f>
        <v>1793.99</v>
      </c>
      <c r="Z329" s="145"/>
    </row>
    <row r="330" spans="1:26" x14ac:dyDescent="0.2">
      <c r="A330" s="86">
        <f t="shared" si="8"/>
        <v>41930</v>
      </c>
      <c r="B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1719.5900000000001</v>
      </c>
      <c r="C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1671.32</v>
      </c>
      <c r="D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1670.24</v>
      </c>
      <c r="E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1668.65</v>
      </c>
      <c r="F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1668.4699999999998</v>
      </c>
      <c r="G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1669.2199999999998</v>
      </c>
      <c r="H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1669.6</v>
      </c>
      <c r="I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1671.78</v>
      </c>
      <c r="J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1688.3000000000002</v>
      </c>
      <c r="K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1690.83</v>
      </c>
      <c r="L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1691.19</v>
      </c>
      <c r="M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1691.31</v>
      </c>
      <c r="N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1692.23</v>
      </c>
      <c r="O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1693.1</v>
      </c>
      <c r="P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1692.88</v>
      </c>
      <c r="Q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1693.03</v>
      </c>
      <c r="R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1692.29</v>
      </c>
      <c r="S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1690.6</v>
      </c>
      <c r="T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1684.3899999999999</v>
      </c>
      <c r="U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1846.31</v>
      </c>
      <c r="V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1843.76</v>
      </c>
      <c r="W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1813.8000000000002</v>
      </c>
      <c r="X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1699.4499999999998</v>
      </c>
      <c r="Y330" s="114">
        <f>VLOOKUP($A330+ROUND((COLUMN()-2)/24,5),АТС!$A$41:$F$784,6)+VLOOKUP($A330+ROUND((COLUMN()-2)/24,5),'Расчет сбытовых надбавок'!$B$43:'Расчет сбытовых надбавок'!$G$787,3)+'Иные услуги '!$C$5+'РСТ РСО-А'!$M$7</f>
        <v>1839.76</v>
      </c>
      <c r="Z330" s="145"/>
    </row>
    <row r="331" spans="1:26" x14ac:dyDescent="0.2">
      <c r="A331" s="86">
        <f t="shared" si="8"/>
        <v>41931</v>
      </c>
      <c r="B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1739.25</v>
      </c>
      <c r="C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1683.82</v>
      </c>
      <c r="D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1677.52</v>
      </c>
      <c r="E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1671.62</v>
      </c>
      <c r="F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1681.9699999999998</v>
      </c>
      <c r="G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1681.98</v>
      </c>
      <c r="H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1680.95</v>
      </c>
      <c r="I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1683.05</v>
      </c>
      <c r="J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1690.99</v>
      </c>
      <c r="K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1696.8</v>
      </c>
      <c r="L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1696.5</v>
      </c>
      <c r="M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1697.3600000000001</v>
      </c>
      <c r="N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1697.4</v>
      </c>
      <c r="O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1690.6</v>
      </c>
      <c r="P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1690.22</v>
      </c>
      <c r="Q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1690.05</v>
      </c>
      <c r="R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1689.6399999999999</v>
      </c>
      <c r="S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1688.67</v>
      </c>
      <c r="T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1683.52</v>
      </c>
      <c r="U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2044.1899999999996</v>
      </c>
      <c r="V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2025.51</v>
      </c>
      <c r="W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2021.9099999999999</v>
      </c>
      <c r="X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1913.12</v>
      </c>
      <c r="Y331" s="114">
        <f>VLOOKUP($A331+ROUND((COLUMN()-2)/24,5),АТС!$A$41:$F$784,6)+VLOOKUP($A331+ROUND((COLUMN()-2)/24,5),'Расчет сбытовых надбавок'!$B$43:'Расчет сбытовых надбавок'!$G$787,3)+'Иные услуги '!$C$5+'РСТ РСО-А'!$M$7</f>
        <v>1955.1999999999998</v>
      </c>
      <c r="Z331" s="145"/>
    </row>
    <row r="332" spans="1:26" x14ac:dyDescent="0.2">
      <c r="A332" s="86">
        <f t="shared" si="8"/>
        <v>41932</v>
      </c>
      <c r="B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1681.5</v>
      </c>
      <c r="C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1668.35</v>
      </c>
      <c r="D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1669.1</v>
      </c>
      <c r="E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1665.11</v>
      </c>
      <c r="F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1665.48</v>
      </c>
      <c r="G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1668.33</v>
      </c>
      <c r="H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1688.45</v>
      </c>
      <c r="I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1677.77</v>
      </c>
      <c r="J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1691.42</v>
      </c>
      <c r="K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1691.02</v>
      </c>
      <c r="L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1691</v>
      </c>
      <c r="M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1692.22</v>
      </c>
      <c r="N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1720.4699999999998</v>
      </c>
      <c r="O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1720.8899999999999</v>
      </c>
      <c r="P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1719.6100000000001</v>
      </c>
      <c r="Q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1717.94</v>
      </c>
      <c r="R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1728.71</v>
      </c>
      <c r="S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1750.75</v>
      </c>
      <c r="T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1775.22</v>
      </c>
      <c r="U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1880.8899999999999</v>
      </c>
      <c r="V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1890.38</v>
      </c>
      <c r="W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1936.6599999999999</v>
      </c>
      <c r="X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2007.13</v>
      </c>
      <c r="Y332" s="114">
        <f>VLOOKUP($A332+ROUND((COLUMN()-2)/24,5),АТС!$A$41:$F$784,6)+VLOOKUP($A332+ROUND((COLUMN()-2)/24,5),'Расчет сбытовых надбавок'!$B$43:'Расчет сбытовых надбавок'!$G$787,3)+'Иные услуги '!$C$5+'РСТ РСО-А'!$M$7</f>
        <v>1875.84</v>
      </c>
      <c r="Z332" s="145"/>
    </row>
    <row r="333" spans="1:26" x14ac:dyDescent="0.2">
      <c r="A333" s="86">
        <f t="shared" si="8"/>
        <v>41933</v>
      </c>
      <c r="B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1680.2</v>
      </c>
      <c r="C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1667.1399999999999</v>
      </c>
      <c r="D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1674.66</v>
      </c>
      <c r="E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1674.7800000000002</v>
      </c>
      <c r="F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1674.79</v>
      </c>
      <c r="G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1675.12</v>
      </c>
      <c r="H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1669.96</v>
      </c>
      <c r="I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1673.62</v>
      </c>
      <c r="J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1688.08</v>
      </c>
      <c r="K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1687.35</v>
      </c>
      <c r="L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1687.96</v>
      </c>
      <c r="M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1689.57</v>
      </c>
      <c r="N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1688.3899999999999</v>
      </c>
      <c r="O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1688.5</v>
      </c>
      <c r="P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1688.25</v>
      </c>
      <c r="Q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1688.3400000000001</v>
      </c>
      <c r="R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1687.92</v>
      </c>
      <c r="S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1686.55</v>
      </c>
      <c r="T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1786.15</v>
      </c>
      <c r="U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1830.4499999999998</v>
      </c>
      <c r="V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1838.8000000000002</v>
      </c>
      <c r="W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1883.86</v>
      </c>
      <c r="X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1937.43</v>
      </c>
      <c r="Y333" s="114">
        <f>VLOOKUP($A333+ROUND((COLUMN()-2)/24,5),АТС!$A$41:$F$784,6)+VLOOKUP($A333+ROUND((COLUMN()-2)/24,5),'Расчет сбытовых надбавок'!$B$43:'Расчет сбытовых надбавок'!$G$787,3)+'Иные услуги '!$C$5+'РСТ РСО-А'!$M$7</f>
        <v>1812.83</v>
      </c>
      <c r="Z333" s="145"/>
    </row>
    <row r="334" spans="1:26" x14ac:dyDescent="0.2">
      <c r="A334" s="86">
        <f t="shared" si="8"/>
        <v>41934</v>
      </c>
      <c r="B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1678.2</v>
      </c>
      <c r="C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1660.3</v>
      </c>
      <c r="D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1667.5</v>
      </c>
      <c r="E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1675.06</v>
      </c>
      <c r="F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1675.23</v>
      </c>
      <c r="G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1664.42</v>
      </c>
      <c r="H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1669.8899999999999</v>
      </c>
      <c r="I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1666.56</v>
      </c>
      <c r="J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1687.1100000000001</v>
      </c>
      <c r="K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1688.4</v>
      </c>
      <c r="L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1688.92</v>
      </c>
      <c r="M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1689.4</v>
      </c>
      <c r="N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1689.35</v>
      </c>
      <c r="O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1687.98</v>
      </c>
      <c r="P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1687.37</v>
      </c>
      <c r="Q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1687.33</v>
      </c>
      <c r="R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1687.53</v>
      </c>
      <c r="S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1686.3400000000001</v>
      </c>
      <c r="T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1680.47</v>
      </c>
      <c r="U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1759.73</v>
      </c>
      <c r="V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1771.37</v>
      </c>
      <c r="W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1856.1399999999999</v>
      </c>
      <c r="X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1927.12</v>
      </c>
      <c r="Y334" s="114">
        <f>VLOOKUP($A334+ROUND((COLUMN()-2)/24,5),АТС!$A$41:$F$784,6)+VLOOKUP($A334+ROUND((COLUMN()-2)/24,5),'Расчет сбытовых надбавок'!$B$43:'Расчет сбытовых надбавок'!$G$787,3)+'Иные услуги '!$C$5+'РСТ РСО-А'!$M$7</f>
        <v>1810.94</v>
      </c>
      <c r="Z334" s="145"/>
    </row>
    <row r="335" spans="1:26" x14ac:dyDescent="0.2">
      <c r="A335" s="86">
        <f t="shared" si="8"/>
        <v>41935</v>
      </c>
      <c r="B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1678.8400000000001</v>
      </c>
      <c r="C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1671.6999999999998</v>
      </c>
      <c r="D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1670.0700000000002</v>
      </c>
      <c r="E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1667.67</v>
      </c>
      <c r="F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1667.62</v>
      </c>
      <c r="G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1670</v>
      </c>
      <c r="H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1670.02</v>
      </c>
      <c r="I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1692.02</v>
      </c>
      <c r="J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1685.8600000000001</v>
      </c>
      <c r="K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1687.87</v>
      </c>
      <c r="L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1689.35</v>
      </c>
      <c r="M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1688.95</v>
      </c>
      <c r="N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1687.13</v>
      </c>
      <c r="O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1687.54</v>
      </c>
      <c r="P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1687.37</v>
      </c>
      <c r="Q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1687.53</v>
      </c>
      <c r="R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1687.46</v>
      </c>
      <c r="S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1685.75</v>
      </c>
      <c r="T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1760.79</v>
      </c>
      <c r="U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1867.1399999999999</v>
      </c>
      <c r="V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1881.6100000000001</v>
      </c>
      <c r="W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1923.02</v>
      </c>
      <c r="X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1988.54</v>
      </c>
      <c r="Y335" s="114">
        <f>VLOOKUP($A335+ROUND((COLUMN()-2)/24,5),АТС!$A$41:$F$784,6)+VLOOKUP($A335+ROUND((COLUMN()-2)/24,5),'Расчет сбытовых надбавок'!$B$43:'Расчет сбытовых надбавок'!$G$787,3)+'Иные услуги '!$C$5+'РСТ РСО-А'!$M$7</f>
        <v>1863.57</v>
      </c>
      <c r="Z335" s="145"/>
    </row>
    <row r="336" spans="1:26" x14ac:dyDescent="0.2">
      <c r="A336" s="86">
        <f t="shared" si="8"/>
        <v>41936</v>
      </c>
      <c r="B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1685.96</v>
      </c>
      <c r="C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1685.8</v>
      </c>
      <c r="D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1674.7</v>
      </c>
      <c r="E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1674.8400000000001</v>
      </c>
      <c r="F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1674.8600000000001</v>
      </c>
      <c r="G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1668.64</v>
      </c>
      <c r="H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1670.61</v>
      </c>
      <c r="I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1693.75</v>
      </c>
      <c r="J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1688.54</v>
      </c>
      <c r="K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1689.51</v>
      </c>
      <c r="L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1744.6100000000001</v>
      </c>
      <c r="M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1730.99</v>
      </c>
      <c r="N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1762.77</v>
      </c>
      <c r="O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1688.51</v>
      </c>
      <c r="P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1687.9499999999998</v>
      </c>
      <c r="Q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1688.33</v>
      </c>
      <c r="R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1687.76</v>
      </c>
      <c r="S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1686.19</v>
      </c>
      <c r="T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1764.5</v>
      </c>
      <c r="U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1904.51</v>
      </c>
      <c r="V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1897.6100000000001</v>
      </c>
      <c r="W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1940.0900000000001</v>
      </c>
      <c r="X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2006.25</v>
      </c>
      <c r="Y336" s="114">
        <f>VLOOKUP($A336+ROUND((COLUMN()-2)/24,5),АТС!$A$41:$F$784,6)+VLOOKUP($A336+ROUND((COLUMN()-2)/24,5),'Расчет сбытовых надбавок'!$B$43:'Расчет сбытовых надбавок'!$G$787,3)+'Иные услуги '!$C$5+'РСТ РСО-А'!$M$7</f>
        <v>1899.21</v>
      </c>
      <c r="Z336" s="145"/>
    </row>
    <row r="337" spans="1:27" x14ac:dyDescent="0.2">
      <c r="A337" s="86">
        <f t="shared" si="8"/>
        <v>41937</v>
      </c>
      <c r="B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1712.69</v>
      </c>
      <c r="C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1674.02</v>
      </c>
      <c r="D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1680.52</v>
      </c>
      <c r="E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1680.57</v>
      </c>
      <c r="F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1681.1</v>
      </c>
      <c r="G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1670.8899999999999</v>
      </c>
      <c r="H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1666.1</v>
      </c>
      <c r="I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1668.21</v>
      </c>
      <c r="J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1691.74</v>
      </c>
      <c r="K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1692.54</v>
      </c>
      <c r="L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1691.59</v>
      </c>
      <c r="M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1682.3899999999999</v>
      </c>
      <c r="N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1682.65</v>
      </c>
      <c r="O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1681.5</v>
      </c>
      <c r="P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1682.07</v>
      </c>
      <c r="Q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1681.32</v>
      </c>
      <c r="R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1679.87</v>
      </c>
      <c r="S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1680.62</v>
      </c>
      <c r="T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1909.42</v>
      </c>
      <c r="U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1961.6599999999999</v>
      </c>
      <c r="V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1942.4099999999999</v>
      </c>
      <c r="W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1912.91</v>
      </c>
      <c r="X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1844.94</v>
      </c>
      <c r="Y337" s="114">
        <f>VLOOKUP($A337+ROUND((COLUMN()-2)/24,5),АТС!$A$41:$F$784,6)+VLOOKUP($A337+ROUND((COLUMN()-2)/24,5),'Расчет сбытовых надбавок'!$B$43:'Расчет сбытовых надбавок'!$G$787,3)+'Иные услуги '!$C$5+'РСТ РСО-А'!$M$7</f>
        <v>1960.4</v>
      </c>
      <c r="Z337" s="145"/>
    </row>
    <row r="338" spans="1:27" x14ac:dyDescent="0.2">
      <c r="A338" s="86">
        <f t="shared" si="8"/>
        <v>41938</v>
      </c>
      <c r="B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1739.5900000000001</v>
      </c>
      <c r="C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1679.44</v>
      </c>
      <c r="D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1673.72</v>
      </c>
      <c r="E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1682.15</v>
      </c>
      <c r="F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1691.1799999999998</v>
      </c>
      <c r="G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1691.8600000000001</v>
      </c>
      <c r="H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1683.31</v>
      </c>
      <c r="I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1667.1799999999998</v>
      </c>
      <c r="J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1773.26</v>
      </c>
      <c r="K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1707.44</v>
      </c>
      <c r="L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1676.7800000000002</v>
      </c>
      <c r="M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1669.28</v>
      </c>
      <c r="N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1661.01</v>
      </c>
      <c r="O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1660.9</v>
      </c>
      <c r="P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1665.06</v>
      </c>
      <c r="Q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1668.69</v>
      </c>
      <c r="R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1673.9299999999998</v>
      </c>
      <c r="S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1786.85</v>
      </c>
      <c r="T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1922.74</v>
      </c>
      <c r="U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1976.4</v>
      </c>
      <c r="V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1962.16</v>
      </c>
      <c r="W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1918.12</v>
      </c>
      <c r="X338" s="114">
        <f>VLOOKUP($A338+ROUND((COLUMN()-2)/24,5),АТС!$A$41:$F$784,6)+VLOOKUP($A338+ROUND((COLUMN()-2)/24,5),'Расчет сбытовых надбавок'!$B$43:'Расчет сбытовых надбавок'!$G$787,3)+'Иные услуги '!$C$5+'РСТ РСО-А'!$M$7</f>
        <v>1840.9099999999999</v>
      </c>
      <c r="Y338" s="114">
        <v>1952.3400000000001</v>
      </c>
      <c r="Z338" s="133">
        <v>2801.13</v>
      </c>
    </row>
    <row r="339" spans="1:27" x14ac:dyDescent="0.2">
      <c r="A339" s="86">
        <f t="shared" si="8"/>
        <v>41939</v>
      </c>
      <c r="B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1721.29</v>
      </c>
      <c r="C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1677.92</v>
      </c>
      <c r="D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1664.19</v>
      </c>
      <c r="E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1675.23</v>
      </c>
      <c r="F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1675.5</v>
      </c>
      <c r="G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1665.5900000000001</v>
      </c>
      <c r="H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1713.67</v>
      </c>
      <c r="I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1660.9299999999998</v>
      </c>
      <c r="J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1662.31</v>
      </c>
      <c r="K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1731.78</v>
      </c>
      <c r="L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1765.83</v>
      </c>
      <c r="M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1750.33</v>
      </c>
      <c r="N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1835.1100000000001</v>
      </c>
      <c r="O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1815.65</v>
      </c>
      <c r="P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1797.3</v>
      </c>
      <c r="Q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1788.49</v>
      </c>
      <c r="R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1781.88</v>
      </c>
      <c r="S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1786.4</v>
      </c>
      <c r="T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1839.65</v>
      </c>
      <c r="U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1920.2199999999998</v>
      </c>
      <c r="V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1898.42</v>
      </c>
      <c r="W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1925.11</v>
      </c>
      <c r="X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1964.76</v>
      </c>
      <c r="Y339" s="114">
        <f>VLOOKUP($A339+ROUND((COLUMN()-2)/24,5),АТС!$A$41:$F$784,6)+VLOOKUP($A339+ROUND((COLUMN()-2)/24,5),'Расчет сбытовых надбавок'!$B$43:'Расчет сбытовых надбавок'!$G$787,3)+'Иные услуги '!$C$5+'РСТ РСО-А'!$M$7</f>
        <v>1876.9</v>
      </c>
      <c r="Z339" s="145"/>
    </row>
    <row r="340" spans="1:27" x14ac:dyDescent="0.2">
      <c r="A340" s="86">
        <f t="shared" si="8"/>
        <v>41940</v>
      </c>
      <c r="B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1725.31</v>
      </c>
      <c r="C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1677.39</v>
      </c>
      <c r="D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1664.98</v>
      </c>
      <c r="E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1676.4499999999998</v>
      </c>
      <c r="F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1676.68</v>
      </c>
      <c r="G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1669.33</v>
      </c>
      <c r="H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1688.46</v>
      </c>
      <c r="I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1665.01</v>
      </c>
      <c r="J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1666.17</v>
      </c>
      <c r="K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1723.15</v>
      </c>
      <c r="L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1757.87</v>
      </c>
      <c r="M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1745.37</v>
      </c>
      <c r="N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1831.5700000000002</v>
      </c>
      <c r="O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1818.24</v>
      </c>
      <c r="P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1797.56</v>
      </c>
      <c r="Q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1785.48</v>
      </c>
      <c r="R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1782.26</v>
      </c>
      <c r="S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1806.44</v>
      </c>
      <c r="T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1846.56</v>
      </c>
      <c r="U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1924.39</v>
      </c>
      <c r="V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1898.28</v>
      </c>
      <c r="W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1930.85</v>
      </c>
      <c r="X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1997.76</v>
      </c>
      <c r="Y340" s="114">
        <f>VLOOKUP($A340+ROUND((COLUMN()-2)/24,5),АТС!$A$41:$F$784,6)+VLOOKUP($A340+ROUND((COLUMN()-2)/24,5),'Расчет сбытовых надбавок'!$B$43:'Расчет сбытовых надбавок'!$G$787,3)+'Иные услуги '!$C$5+'РСТ РСО-А'!$M$7</f>
        <v>1881.5</v>
      </c>
      <c r="Z340" s="145"/>
    </row>
    <row r="341" spans="1:27" x14ac:dyDescent="0.2">
      <c r="A341" s="86">
        <f t="shared" si="8"/>
        <v>41941</v>
      </c>
      <c r="B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1756.1999999999998</v>
      </c>
      <c r="C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1684.94</v>
      </c>
      <c r="D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1684.81</v>
      </c>
      <c r="E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1682.7399999999998</v>
      </c>
      <c r="F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1671.76</v>
      </c>
      <c r="G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1673.56</v>
      </c>
      <c r="H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1713.33</v>
      </c>
      <c r="I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1678.77</v>
      </c>
      <c r="J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1684.85</v>
      </c>
      <c r="K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1727.6599999999999</v>
      </c>
      <c r="L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1785.48</v>
      </c>
      <c r="M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1787.33</v>
      </c>
      <c r="N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1877.83</v>
      </c>
      <c r="O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1835.51</v>
      </c>
      <c r="P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1833.94</v>
      </c>
      <c r="Q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1822.1100000000001</v>
      </c>
      <c r="R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1882.71</v>
      </c>
      <c r="S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1970.78</v>
      </c>
      <c r="T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1971.0700000000002</v>
      </c>
      <c r="U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1954.08</v>
      </c>
      <c r="V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1935.58</v>
      </c>
      <c r="W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1948.63</v>
      </c>
      <c r="X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2008.16</v>
      </c>
      <c r="Y341" s="114">
        <f>VLOOKUP($A341+ROUND((COLUMN()-2)/24,5),АТС!$A$41:$F$784,6)+VLOOKUP($A341+ROUND((COLUMN()-2)/24,5),'Расчет сбытовых надбавок'!$B$43:'Расчет сбытовых надбавок'!$G$787,3)+'Иные услуги '!$C$5+'РСТ РСО-А'!$M$7</f>
        <v>1900.55</v>
      </c>
      <c r="Z341" s="145"/>
    </row>
    <row r="342" spans="1:27" x14ac:dyDescent="0.2">
      <c r="A342" s="86">
        <f t="shared" si="8"/>
        <v>41942</v>
      </c>
      <c r="B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1799.94</v>
      </c>
      <c r="C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1755.27</v>
      </c>
      <c r="D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1753.44</v>
      </c>
      <c r="E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1725.81</v>
      </c>
      <c r="F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1726.18</v>
      </c>
      <c r="G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1700.27</v>
      </c>
      <c r="H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1816.5</v>
      </c>
      <c r="I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1817.15</v>
      </c>
      <c r="J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1723.37</v>
      </c>
      <c r="K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1908.5</v>
      </c>
      <c r="L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1907.65</v>
      </c>
      <c r="M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1907.27</v>
      </c>
      <c r="N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2015.78</v>
      </c>
      <c r="O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1973.65</v>
      </c>
      <c r="P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1929.93</v>
      </c>
      <c r="Q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1928.29</v>
      </c>
      <c r="R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1968.75</v>
      </c>
      <c r="S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2021.4</v>
      </c>
      <c r="T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2044.6399999999999</v>
      </c>
      <c r="U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2062.9699999999998</v>
      </c>
      <c r="V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2024.5900000000001</v>
      </c>
      <c r="W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2017.9699999999998</v>
      </c>
      <c r="X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2056.98</v>
      </c>
      <c r="Y342" s="114">
        <f>VLOOKUP($A342+ROUND((COLUMN()-2)/24,5),АТС!$A$41:$F$784,6)+VLOOKUP($A342+ROUND((COLUMN()-2)/24,5),'Расчет сбытовых надбавок'!$B$43:'Расчет сбытовых надбавок'!$G$787,3)+'Иные услуги '!$C$5+'РСТ РСО-А'!$M$7</f>
        <v>1951.27</v>
      </c>
      <c r="Z342" s="145"/>
      <c r="AA342" s="87"/>
    </row>
    <row r="343" spans="1:27" x14ac:dyDescent="0.2">
      <c r="A343" s="86">
        <f t="shared" si="8"/>
        <v>41943</v>
      </c>
      <c r="B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1760.85</v>
      </c>
      <c r="C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1705</v>
      </c>
      <c r="D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1684.19</v>
      </c>
      <c r="E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1677.82</v>
      </c>
      <c r="F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1680.88</v>
      </c>
      <c r="G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1695.21</v>
      </c>
      <c r="H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1734.8600000000001</v>
      </c>
      <c r="I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1726.96</v>
      </c>
      <c r="J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1719.94</v>
      </c>
      <c r="K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1831.4099999999999</v>
      </c>
      <c r="L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1873.83</v>
      </c>
      <c r="M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1882.74</v>
      </c>
      <c r="N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1936.03</v>
      </c>
      <c r="O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1930.8899999999999</v>
      </c>
      <c r="P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1938.67</v>
      </c>
      <c r="Q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1949.98</v>
      </c>
      <c r="R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1952.6</v>
      </c>
      <c r="S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2033.27</v>
      </c>
      <c r="T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2035.5899999999997</v>
      </c>
      <c r="U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2032.1399999999999</v>
      </c>
      <c r="V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1983.72</v>
      </c>
      <c r="W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1998.26</v>
      </c>
      <c r="X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2042.6599999999999</v>
      </c>
      <c r="Y343" s="114">
        <f>VLOOKUP($A343+ROUND((COLUMN()-2)/24,5),АТС!$A$41:$F$784,6)+VLOOKUP($A343+ROUND((COLUMN()-2)/24,5),'Расчет сбытовых надбавок'!$B$43:'Расчет сбытовых надбавок'!$G$787,3)+'Иные услуги '!$C$5+'РСТ РСО-А'!$M$7</f>
        <v>2017.3799999999999</v>
      </c>
      <c r="Z343" s="145"/>
    </row>
    <row r="345" spans="1:27" x14ac:dyDescent="0.25">
      <c r="A345" s="94" t="s">
        <v>157</v>
      </c>
    </row>
    <row r="346" spans="1:27" ht="12.75" customHeight="1" x14ac:dyDescent="0.2">
      <c r="A346" s="184" t="s">
        <v>49</v>
      </c>
      <c r="B346" s="172" t="s">
        <v>128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</row>
    <row r="347" spans="1:27" ht="12.75" customHeight="1" x14ac:dyDescent="0.2">
      <c r="A347" s="185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</row>
    <row r="348" spans="1:27" ht="12.75" x14ac:dyDescent="0.2">
      <c r="A348" s="185"/>
      <c r="B348" s="212" t="s">
        <v>129</v>
      </c>
      <c r="C348" s="198" t="s">
        <v>130</v>
      </c>
      <c r="D348" s="198" t="s">
        <v>131</v>
      </c>
      <c r="E348" s="198" t="s">
        <v>132</v>
      </c>
      <c r="F348" s="198" t="s">
        <v>133</v>
      </c>
      <c r="G348" s="198" t="s">
        <v>134</v>
      </c>
      <c r="H348" s="198" t="s">
        <v>135</v>
      </c>
      <c r="I348" s="198" t="s">
        <v>136</v>
      </c>
      <c r="J348" s="198" t="s">
        <v>137</v>
      </c>
      <c r="K348" s="198" t="s">
        <v>138</v>
      </c>
      <c r="L348" s="198" t="s">
        <v>139</v>
      </c>
      <c r="M348" s="198" t="s">
        <v>140</v>
      </c>
      <c r="N348" s="211" t="s">
        <v>141</v>
      </c>
      <c r="O348" s="198" t="s">
        <v>142</v>
      </c>
      <c r="P348" s="198" t="s">
        <v>143</v>
      </c>
      <c r="Q348" s="198" t="s">
        <v>144</v>
      </c>
      <c r="R348" s="198" t="s">
        <v>145</v>
      </c>
      <c r="S348" s="198" t="s">
        <v>146</v>
      </c>
      <c r="T348" s="198" t="s">
        <v>147</v>
      </c>
      <c r="U348" s="198" t="s">
        <v>148</v>
      </c>
      <c r="V348" s="198" t="s">
        <v>149</v>
      </c>
      <c r="W348" s="198" t="s">
        <v>150</v>
      </c>
      <c r="X348" s="198" t="s">
        <v>151</v>
      </c>
      <c r="Y348" s="198" t="s">
        <v>152</v>
      </c>
      <c r="Z348" s="198" t="s">
        <v>152</v>
      </c>
    </row>
    <row r="349" spans="1:27" ht="12.75" x14ac:dyDescent="0.2">
      <c r="A349" s="186"/>
      <c r="B349" s="188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90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</row>
    <row r="350" spans="1:27" x14ac:dyDescent="0.2">
      <c r="A350" s="86">
        <f>A313</f>
        <v>41913</v>
      </c>
      <c r="B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1670.35</v>
      </c>
      <c r="C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1664.1599999999999</v>
      </c>
      <c r="D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1687.25</v>
      </c>
      <c r="E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1699.49</v>
      </c>
      <c r="F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1703.71</v>
      </c>
      <c r="G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1683.6999999999998</v>
      </c>
      <c r="H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1658.52</v>
      </c>
      <c r="I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1678.0900000000001</v>
      </c>
      <c r="J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1681.67</v>
      </c>
      <c r="K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1679.52</v>
      </c>
      <c r="L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1679.32</v>
      </c>
      <c r="M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1679.33</v>
      </c>
      <c r="N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1671.5500000000002</v>
      </c>
      <c r="O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1672.99</v>
      </c>
      <c r="P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1673.46</v>
      </c>
      <c r="Q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1672.02</v>
      </c>
      <c r="R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1671.5300000000002</v>
      </c>
      <c r="S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1668.1399999999999</v>
      </c>
      <c r="T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1670.76</v>
      </c>
      <c r="U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1709.01</v>
      </c>
      <c r="V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1724.46</v>
      </c>
      <c r="W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1784.36</v>
      </c>
      <c r="X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1840.5</v>
      </c>
      <c r="Y350" s="114">
        <f>VLOOKUP($A350+ROUND((COLUMN()-2)/24,5),АТС!$A$41:$F$784,6)+VLOOKUP($A350+ROUND((COLUMN()-2)/24,5),'Расчет сбытовых надбавок'!$B$43:'Расчет сбытовых надбавок'!$G$787,4)+'Иные услуги '!$C$5+'РСТ РСО-А'!$M$7</f>
        <v>1730.92</v>
      </c>
      <c r="Z350" s="145"/>
    </row>
    <row r="351" spans="1:27" x14ac:dyDescent="0.2">
      <c r="A351" s="86">
        <f t="shared" ref="A351:A380" si="9">A314</f>
        <v>41914</v>
      </c>
      <c r="B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1669.5700000000002</v>
      </c>
      <c r="C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1657.62</v>
      </c>
      <c r="D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1664.3600000000001</v>
      </c>
      <c r="E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1671.77</v>
      </c>
      <c r="F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1660.72</v>
      </c>
      <c r="G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1650.6399999999999</v>
      </c>
      <c r="H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1662.87</v>
      </c>
      <c r="I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1677.96</v>
      </c>
      <c r="J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1681.38</v>
      </c>
      <c r="K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1682.21</v>
      </c>
      <c r="L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1684.04</v>
      </c>
      <c r="M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1682.78</v>
      </c>
      <c r="N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1674.51</v>
      </c>
      <c r="O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1674.6599999999999</v>
      </c>
      <c r="P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1674.69</v>
      </c>
      <c r="Q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1674.63</v>
      </c>
      <c r="R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1656.3899999999999</v>
      </c>
      <c r="S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1663.69</v>
      </c>
      <c r="T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1694.8400000000001</v>
      </c>
      <c r="U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1704.77</v>
      </c>
      <c r="V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1739.72</v>
      </c>
      <c r="W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1830.78</v>
      </c>
      <c r="X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1887.53</v>
      </c>
      <c r="Y351" s="114">
        <f>VLOOKUP($A351+ROUND((COLUMN()-2)/24,5),АТС!$A$41:$F$784,6)+VLOOKUP($A351+ROUND((COLUMN()-2)/24,5),'Расчет сбытовых надбавок'!$B$43:'Расчет сбытовых надбавок'!$G$787,4)+'Иные услуги '!$C$5+'РСТ РСО-А'!$M$7</f>
        <v>1770.1599999999999</v>
      </c>
      <c r="Z351" s="145"/>
    </row>
    <row r="352" spans="1:27" x14ac:dyDescent="0.2">
      <c r="A352" s="86">
        <f t="shared" si="9"/>
        <v>41915</v>
      </c>
      <c r="B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1669.88</v>
      </c>
      <c r="C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1657.61</v>
      </c>
      <c r="D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1671.65</v>
      </c>
      <c r="E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1683.18</v>
      </c>
      <c r="F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1679.41</v>
      </c>
      <c r="G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1671.82</v>
      </c>
      <c r="H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1669.35</v>
      </c>
      <c r="I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1681.55</v>
      </c>
      <c r="J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1693.76</v>
      </c>
      <c r="K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1681.58</v>
      </c>
      <c r="L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1682.08</v>
      </c>
      <c r="M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1680.04</v>
      </c>
      <c r="N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1673.4099999999999</v>
      </c>
      <c r="O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1673.57</v>
      </c>
      <c r="P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1673.62</v>
      </c>
      <c r="Q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1673.69</v>
      </c>
      <c r="R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1656.26</v>
      </c>
      <c r="S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1663.33</v>
      </c>
      <c r="T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1695.2199999999998</v>
      </c>
      <c r="U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1678.62</v>
      </c>
      <c r="V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1753.03</v>
      </c>
      <c r="W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1815.0900000000001</v>
      </c>
      <c r="X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1872.0900000000001</v>
      </c>
      <c r="Y352" s="114">
        <f>VLOOKUP($A352+ROUND((COLUMN()-2)/24,5),АТС!$A$41:$F$784,6)+VLOOKUP($A352+ROUND((COLUMN()-2)/24,5),'Расчет сбытовых надбавок'!$B$43:'Расчет сбытовых надбавок'!$G$787,4)+'Иные услуги '!$C$5+'РСТ РСО-А'!$M$7</f>
        <v>1745.71</v>
      </c>
      <c r="Z352" s="145"/>
    </row>
    <row r="353" spans="1:26" x14ac:dyDescent="0.2">
      <c r="A353" s="86">
        <f t="shared" si="9"/>
        <v>41916</v>
      </c>
      <c r="B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1702.28</v>
      </c>
      <c r="C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1658.23</v>
      </c>
      <c r="D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1654.17</v>
      </c>
      <c r="E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1650.37</v>
      </c>
      <c r="F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1658.43</v>
      </c>
      <c r="G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1657.6399999999999</v>
      </c>
      <c r="H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1656.95</v>
      </c>
      <c r="I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1657.2</v>
      </c>
      <c r="J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1689.25</v>
      </c>
      <c r="K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1677.42</v>
      </c>
      <c r="L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1681.2</v>
      </c>
      <c r="M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1680.01</v>
      </c>
      <c r="N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1673.3</v>
      </c>
      <c r="O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1659.93</v>
      </c>
      <c r="P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1657.74</v>
      </c>
      <c r="Q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1665.54</v>
      </c>
      <c r="R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1669.6599999999999</v>
      </c>
      <c r="S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1655.57</v>
      </c>
      <c r="T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1665.13</v>
      </c>
      <c r="U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1780.67</v>
      </c>
      <c r="V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1822.54</v>
      </c>
      <c r="W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1772.4499999999998</v>
      </c>
      <c r="X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1677.6100000000001</v>
      </c>
      <c r="Y353" s="114">
        <f>VLOOKUP($A353+ROUND((COLUMN()-2)/24,5),АТС!$A$41:$F$784,6)+VLOOKUP($A353+ROUND((COLUMN()-2)/24,5),'Расчет сбытовых надбавок'!$B$43:'Расчет сбытовых надбавок'!$G$787,4)+'Иные услуги '!$C$5+'РСТ РСО-А'!$M$7</f>
        <v>1842.44</v>
      </c>
      <c r="Z353" s="145"/>
    </row>
    <row r="354" spans="1:26" x14ac:dyDescent="0.2">
      <c r="A354" s="86">
        <f t="shared" si="9"/>
        <v>41917</v>
      </c>
      <c r="B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1698.13</v>
      </c>
      <c r="C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1658.1</v>
      </c>
      <c r="D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1654.17</v>
      </c>
      <c r="E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1650.3899999999999</v>
      </c>
      <c r="F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1658.6599999999999</v>
      </c>
      <c r="G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1656.48</v>
      </c>
      <c r="H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1656.6999999999998</v>
      </c>
      <c r="I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1656.1399999999999</v>
      </c>
      <c r="J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1687.9499999999998</v>
      </c>
      <c r="K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1671.6599999999999</v>
      </c>
      <c r="L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1674.5700000000002</v>
      </c>
      <c r="M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1675.38</v>
      </c>
      <c r="N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1670.15</v>
      </c>
      <c r="O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1656.69</v>
      </c>
      <c r="P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1658.1599999999999</v>
      </c>
      <c r="Q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1666.87</v>
      </c>
      <c r="R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1671.1599999999999</v>
      </c>
      <c r="S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1656.29</v>
      </c>
      <c r="T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1664.04</v>
      </c>
      <c r="U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1779.47</v>
      </c>
      <c r="V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1820.8</v>
      </c>
      <c r="W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1780.3200000000002</v>
      </c>
      <c r="X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1679.83</v>
      </c>
      <c r="Y354" s="114">
        <f>VLOOKUP($A354+ROUND((COLUMN()-2)/24,5),АТС!$A$41:$F$784,6)+VLOOKUP($A354+ROUND((COLUMN()-2)/24,5),'Расчет сбытовых надбавок'!$B$43:'Расчет сбытовых надбавок'!$G$787,4)+'Иные услуги '!$C$5+'РСТ РСО-А'!$M$7</f>
        <v>1819.46</v>
      </c>
      <c r="Z354" s="145"/>
    </row>
    <row r="355" spans="1:26" x14ac:dyDescent="0.2">
      <c r="A355" s="86">
        <f t="shared" si="9"/>
        <v>41918</v>
      </c>
      <c r="B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1663.34</v>
      </c>
      <c r="C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1657.3</v>
      </c>
      <c r="D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1679.5900000000001</v>
      </c>
      <c r="E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1687.29</v>
      </c>
      <c r="F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1691.33</v>
      </c>
      <c r="G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1685.51</v>
      </c>
      <c r="H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1662.57</v>
      </c>
      <c r="I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1667.22</v>
      </c>
      <c r="J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1678.92</v>
      </c>
      <c r="K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1680.05</v>
      </c>
      <c r="L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1681.1799999999998</v>
      </c>
      <c r="M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1672.57</v>
      </c>
      <c r="N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1735.15</v>
      </c>
      <c r="O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1708.0900000000001</v>
      </c>
      <c r="P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1673.3400000000001</v>
      </c>
      <c r="Q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1672.87</v>
      </c>
      <c r="R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1673.1</v>
      </c>
      <c r="S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1673.3400000000001</v>
      </c>
      <c r="T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1672.03</v>
      </c>
      <c r="U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1818.54</v>
      </c>
      <c r="V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1849.45</v>
      </c>
      <c r="W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1886.23</v>
      </c>
      <c r="X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1912.05</v>
      </c>
      <c r="Y355" s="114">
        <f>VLOOKUP($A355+ROUND((COLUMN()-2)/24,5),АТС!$A$41:$F$784,6)+VLOOKUP($A355+ROUND((COLUMN()-2)/24,5),'Расчет сбытовых надбавок'!$B$43:'Расчет сбытовых надбавок'!$G$787,4)+'Иные услуги '!$C$5+'РСТ РСО-А'!$M$7</f>
        <v>1775.97</v>
      </c>
      <c r="Z355" s="145"/>
    </row>
    <row r="356" spans="1:26" x14ac:dyDescent="0.2">
      <c r="A356" s="86">
        <f t="shared" si="9"/>
        <v>41919</v>
      </c>
      <c r="B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1661.06</v>
      </c>
      <c r="C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1657.3200000000002</v>
      </c>
      <c r="D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1679.72</v>
      </c>
      <c r="E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1687.51</v>
      </c>
      <c r="F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1691.51</v>
      </c>
      <c r="G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1685.21</v>
      </c>
      <c r="H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1661.19</v>
      </c>
      <c r="I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1668.3600000000001</v>
      </c>
      <c r="J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1675.62</v>
      </c>
      <c r="K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1676.2</v>
      </c>
      <c r="L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1676.63</v>
      </c>
      <c r="M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1669.6799999999998</v>
      </c>
      <c r="N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1728.73</v>
      </c>
      <c r="O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1703.45</v>
      </c>
      <c r="P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1670.3</v>
      </c>
      <c r="Q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1669.83</v>
      </c>
      <c r="R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1669.6399999999999</v>
      </c>
      <c r="S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1666.65</v>
      </c>
      <c r="T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1667.23</v>
      </c>
      <c r="U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1793.69</v>
      </c>
      <c r="V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1810.56</v>
      </c>
      <c r="W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1854.23</v>
      </c>
      <c r="X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1900.78</v>
      </c>
      <c r="Y356" s="114">
        <f>VLOOKUP($A356+ROUND((COLUMN()-2)/24,5),АТС!$A$41:$F$784,6)+VLOOKUP($A356+ROUND((COLUMN()-2)/24,5),'Расчет сбытовых надбавок'!$B$43:'Расчет сбытовых надбавок'!$G$787,4)+'Иные услуги '!$C$5+'РСТ РСО-А'!$M$7</f>
        <v>1774.47</v>
      </c>
      <c r="Z356" s="145"/>
    </row>
    <row r="357" spans="1:26" x14ac:dyDescent="0.2">
      <c r="A357" s="86">
        <f t="shared" si="9"/>
        <v>41920</v>
      </c>
      <c r="B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1661.76</v>
      </c>
      <c r="C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1657.48</v>
      </c>
      <c r="D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1672.18</v>
      </c>
      <c r="E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1679.77</v>
      </c>
      <c r="F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1679.83</v>
      </c>
      <c r="G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1681.04</v>
      </c>
      <c r="H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1660.97</v>
      </c>
      <c r="I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1662.6399999999999</v>
      </c>
      <c r="J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1675.51</v>
      </c>
      <c r="K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1676.29</v>
      </c>
      <c r="L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1676.78</v>
      </c>
      <c r="M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1676.72</v>
      </c>
      <c r="N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1753.51</v>
      </c>
      <c r="O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1753.95</v>
      </c>
      <c r="P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1766.01</v>
      </c>
      <c r="Q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1765.12</v>
      </c>
      <c r="R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1779.22</v>
      </c>
      <c r="S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1784.28</v>
      </c>
      <c r="T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1767.87</v>
      </c>
      <c r="U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1856.76</v>
      </c>
      <c r="V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1844.9699999999998</v>
      </c>
      <c r="W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1888.65</v>
      </c>
      <c r="X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1930.27</v>
      </c>
      <c r="Y357" s="114">
        <f>VLOOKUP($A357+ROUND((COLUMN()-2)/24,5),АТС!$A$41:$F$784,6)+VLOOKUP($A357+ROUND((COLUMN()-2)/24,5),'Расчет сбытовых надбавок'!$B$43:'Расчет сбытовых надбавок'!$G$787,4)+'Иные услуги '!$C$5+'РСТ РСО-А'!$M$7</f>
        <v>1796.33</v>
      </c>
      <c r="Z357" s="145"/>
    </row>
    <row r="358" spans="1:26" x14ac:dyDescent="0.2">
      <c r="A358" s="86">
        <f t="shared" si="9"/>
        <v>41921</v>
      </c>
      <c r="B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1661.6</v>
      </c>
      <c r="C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1656.09</v>
      </c>
      <c r="D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1653.13</v>
      </c>
      <c r="E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1652.93</v>
      </c>
      <c r="F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1650.29</v>
      </c>
      <c r="G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1655.75</v>
      </c>
      <c r="H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1661.9299999999998</v>
      </c>
      <c r="I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1662.21</v>
      </c>
      <c r="J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1676.1100000000001</v>
      </c>
      <c r="K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1711.38</v>
      </c>
      <c r="L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1776.85</v>
      </c>
      <c r="M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1765.03</v>
      </c>
      <c r="N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1823.72</v>
      </c>
      <c r="O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1817.8400000000001</v>
      </c>
      <c r="P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1835.12</v>
      </c>
      <c r="Q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1830.5</v>
      </c>
      <c r="R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1828.6100000000001</v>
      </c>
      <c r="S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1802.33</v>
      </c>
      <c r="T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1759.3</v>
      </c>
      <c r="U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1863.6599999999999</v>
      </c>
      <c r="V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1870.29</v>
      </c>
      <c r="W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1914.9099999999999</v>
      </c>
      <c r="X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1961.34</v>
      </c>
      <c r="Y358" s="114">
        <f>VLOOKUP($A358+ROUND((COLUMN()-2)/24,5),АТС!$A$41:$F$784,6)+VLOOKUP($A358+ROUND((COLUMN()-2)/24,5),'Расчет сбытовых надбавок'!$B$43:'Расчет сбытовых надбавок'!$G$787,4)+'Иные услуги '!$C$5+'РСТ РСО-А'!$M$7</f>
        <v>1823.77</v>
      </c>
      <c r="Z358" s="145"/>
    </row>
    <row r="359" spans="1:26" x14ac:dyDescent="0.2">
      <c r="A359" s="86">
        <f t="shared" si="9"/>
        <v>41922</v>
      </c>
      <c r="B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1668.33</v>
      </c>
      <c r="C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1657.31</v>
      </c>
      <c r="D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1653.85</v>
      </c>
      <c r="E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1654.38</v>
      </c>
      <c r="F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1650.33</v>
      </c>
      <c r="G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1657.6</v>
      </c>
      <c r="H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1663.81</v>
      </c>
      <c r="I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1663.5</v>
      </c>
      <c r="J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1676.9299999999998</v>
      </c>
      <c r="K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1676.69</v>
      </c>
      <c r="L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1677.1799999999998</v>
      </c>
      <c r="M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1677.99</v>
      </c>
      <c r="N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1789.02</v>
      </c>
      <c r="O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1788.76</v>
      </c>
      <c r="P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1789.15</v>
      </c>
      <c r="Q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1789.1</v>
      </c>
      <c r="R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1793.52</v>
      </c>
      <c r="S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1805.96</v>
      </c>
      <c r="T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1767.38</v>
      </c>
      <c r="U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1865.21</v>
      </c>
      <c r="V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1852.7</v>
      </c>
      <c r="W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1941.1999999999998</v>
      </c>
      <c r="X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1980.2199999999998</v>
      </c>
      <c r="Y359" s="114">
        <f>VLOOKUP($A359+ROUND((COLUMN()-2)/24,5),АТС!$A$41:$F$784,6)+VLOOKUP($A359+ROUND((COLUMN()-2)/24,5),'Расчет сбытовых надбавок'!$B$43:'Расчет сбытовых надбавок'!$G$787,4)+'Иные услуги '!$C$5+'РСТ РСО-А'!$M$7</f>
        <v>1858.99</v>
      </c>
      <c r="Z359" s="145"/>
    </row>
    <row r="360" spans="1:26" x14ac:dyDescent="0.2">
      <c r="A360" s="86">
        <f t="shared" si="9"/>
        <v>41923</v>
      </c>
      <c r="B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1712.65</v>
      </c>
      <c r="C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1655.65</v>
      </c>
      <c r="D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1655.24</v>
      </c>
      <c r="E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1654.6100000000001</v>
      </c>
      <c r="F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1654.4</v>
      </c>
      <c r="G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1655.13</v>
      </c>
      <c r="H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1654.47</v>
      </c>
      <c r="I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1654.25</v>
      </c>
      <c r="J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1664.49</v>
      </c>
      <c r="K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1668.24</v>
      </c>
      <c r="L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1668.83</v>
      </c>
      <c r="M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1669.85</v>
      </c>
      <c r="N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1669.9299999999998</v>
      </c>
      <c r="O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1670.1399999999999</v>
      </c>
      <c r="P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1670.4499999999998</v>
      </c>
      <c r="Q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1669.92</v>
      </c>
      <c r="R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1669.33</v>
      </c>
      <c r="S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1666.7</v>
      </c>
      <c r="T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1796.56</v>
      </c>
      <c r="U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1957.52</v>
      </c>
      <c r="V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1930.76</v>
      </c>
      <c r="W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1904.54</v>
      </c>
      <c r="X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1803.18</v>
      </c>
      <c r="Y360" s="114">
        <f>VLOOKUP($A360+ROUND((COLUMN()-2)/24,5),АТС!$A$41:$F$784,6)+VLOOKUP($A360+ROUND((COLUMN()-2)/24,5),'Расчет сбытовых надбавок'!$B$43:'Расчет сбытовых надбавок'!$G$787,4)+'Иные услуги '!$C$5+'РСТ РСО-А'!$M$7</f>
        <v>1862</v>
      </c>
      <c r="Z360" s="145"/>
    </row>
    <row r="361" spans="1:26" x14ac:dyDescent="0.2">
      <c r="A361" s="86">
        <f t="shared" si="9"/>
        <v>41924</v>
      </c>
      <c r="B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1761.63</v>
      </c>
      <c r="C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1658.37</v>
      </c>
      <c r="D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1658.23</v>
      </c>
      <c r="E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1658.26</v>
      </c>
      <c r="F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1658.37</v>
      </c>
      <c r="G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1656.15</v>
      </c>
      <c r="H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1656.21</v>
      </c>
      <c r="I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1657.03</v>
      </c>
      <c r="J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1664.99</v>
      </c>
      <c r="K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1668</v>
      </c>
      <c r="L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1670.44</v>
      </c>
      <c r="M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1671.15</v>
      </c>
      <c r="N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1671.38</v>
      </c>
      <c r="O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1670.6399999999999</v>
      </c>
      <c r="P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1671.19</v>
      </c>
      <c r="Q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1670.99</v>
      </c>
      <c r="R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1671.69</v>
      </c>
      <c r="S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1672.08</v>
      </c>
      <c r="T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1773.53</v>
      </c>
      <c r="U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1939.62</v>
      </c>
      <c r="V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1925.36</v>
      </c>
      <c r="W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1890.51</v>
      </c>
      <c r="X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1787.6399999999999</v>
      </c>
      <c r="Y361" s="114">
        <f>VLOOKUP($A361+ROUND((COLUMN()-2)/24,5),АТС!$A$41:$F$784,6)+VLOOKUP($A361+ROUND((COLUMN()-2)/24,5),'Расчет сбытовых надбавок'!$B$43:'Расчет сбытовых надбавок'!$G$787,4)+'Иные услуги '!$C$5+'РСТ РСО-А'!$M$7</f>
        <v>1863.14</v>
      </c>
      <c r="Z361" s="145"/>
    </row>
    <row r="362" spans="1:26" x14ac:dyDescent="0.2">
      <c r="A362" s="86">
        <f t="shared" si="9"/>
        <v>41925</v>
      </c>
      <c r="B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1670.8</v>
      </c>
      <c r="C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1664.43</v>
      </c>
      <c r="D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1658.32</v>
      </c>
      <c r="E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1654.84</v>
      </c>
      <c r="F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1651.81</v>
      </c>
      <c r="G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1658.01</v>
      </c>
      <c r="H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1664.38</v>
      </c>
      <c r="I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1665.95</v>
      </c>
      <c r="J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1680.23</v>
      </c>
      <c r="K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1680.07</v>
      </c>
      <c r="L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1680.42</v>
      </c>
      <c r="M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1681.1</v>
      </c>
      <c r="N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1765.55</v>
      </c>
      <c r="O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1771.87</v>
      </c>
      <c r="P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1777.6</v>
      </c>
      <c r="Q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1786.13</v>
      </c>
      <c r="R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1787.94</v>
      </c>
      <c r="S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1799.73</v>
      </c>
      <c r="T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1784.06</v>
      </c>
      <c r="U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1884.78</v>
      </c>
      <c r="V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1898.4699999999998</v>
      </c>
      <c r="W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1920.9299999999998</v>
      </c>
      <c r="X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1963.69</v>
      </c>
      <c r="Y362" s="114">
        <f>VLOOKUP($A362+ROUND((COLUMN()-2)/24,5),АТС!$A$41:$F$784,6)+VLOOKUP($A362+ROUND((COLUMN()-2)/24,5),'Расчет сбытовых надбавок'!$B$43:'Расчет сбытовых надбавок'!$G$787,4)+'Иные услуги '!$C$5+'РСТ РСО-А'!$M$7</f>
        <v>1836.45</v>
      </c>
      <c r="Z362" s="145"/>
    </row>
    <row r="363" spans="1:26" x14ac:dyDescent="0.2">
      <c r="A363" s="86">
        <f t="shared" si="9"/>
        <v>41926</v>
      </c>
      <c r="B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1661.1799999999998</v>
      </c>
      <c r="C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1656.55</v>
      </c>
      <c r="D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1653.62</v>
      </c>
      <c r="E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1653.49</v>
      </c>
      <c r="F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1650.62</v>
      </c>
      <c r="G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1657.8400000000001</v>
      </c>
      <c r="H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1663.37</v>
      </c>
      <c r="I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1664.53</v>
      </c>
      <c r="J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1680.95</v>
      </c>
      <c r="K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1680.18</v>
      </c>
      <c r="L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1680.29</v>
      </c>
      <c r="M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1666.28</v>
      </c>
      <c r="N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1680.28</v>
      </c>
      <c r="O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1680.3899999999999</v>
      </c>
      <c r="P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1680.17</v>
      </c>
      <c r="Q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1678.3600000000001</v>
      </c>
      <c r="R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1678.3200000000002</v>
      </c>
      <c r="S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1677.1599999999999</v>
      </c>
      <c r="T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1692.62</v>
      </c>
      <c r="U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1864.0900000000001</v>
      </c>
      <c r="V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1887.59</v>
      </c>
      <c r="W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1929.63</v>
      </c>
      <c r="X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1967.76</v>
      </c>
      <c r="Y363" s="114">
        <f>VLOOKUP($A363+ROUND((COLUMN()-2)/24,5),АТС!$A$41:$F$784,6)+VLOOKUP($A363+ROUND((COLUMN()-2)/24,5),'Расчет сбытовых надбавок'!$B$43:'Расчет сбытовых надбавок'!$G$787,4)+'Иные услуги '!$C$5+'РСТ РСО-А'!$M$7</f>
        <v>1845.4</v>
      </c>
      <c r="Z363" s="145"/>
    </row>
    <row r="364" spans="1:26" x14ac:dyDescent="0.2">
      <c r="A364" s="86">
        <f t="shared" si="9"/>
        <v>41927</v>
      </c>
      <c r="B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1670.8600000000001</v>
      </c>
      <c r="C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1658.4</v>
      </c>
      <c r="D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1671.44</v>
      </c>
      <c r="E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1671.5</v>
      </c>
      <c r="F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1671.42</v>
      </c>
      <c r="G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1671.45</v>
      </c>
      <c r="H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1655.79</v>
      </c>
      <c r="I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1653.04</v>
      </c>
      <c r="J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1659.38</v>
      </c>
      <c r="K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1681.8600000000001</v>
      </c>
      <c r="L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1682.36</v>
      </c>
      <c r="M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1663.99</v>
      </c>
      <c r="N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1682.6799999999998</v>
      </c>
      <c r="O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1685.91</v>
      </c>
      <c r="P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1683</v>
      </c>
      <c r="Q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1683.1399999999999</v>
      </c>
      <c r="R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1682.99</v>
      </c>
      <c r="S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1681.02</v>
      </c>
      <c r="T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1682.78</v>
      </c>
      <c r="U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1795.06</v>
      </c>
      <c r="V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1808.79</v>
      </c>
      <c r="W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1876.49</v>
      </c>
      <c r="X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1935.7</v>
      </c>
      <c r="Y364" s="114">
        <f>VLOOKUP($A364+ROUND((COLUMN()-2)/24,5),АТС!$A$41:$F$784,6)+VLOOKUP($A364+ROUND((COLUMN()-2)/24,5),'Расчет сбытовых надбавок'!$B$43:'Расчет сбытовых надбавок'!$G$787,4)+'Иные услуги '!$C$5+'РСТ РСО-А'!$M$7</f>
        <v>1806.04</v>
      </c>
      <c r="Z364" s="145"/>
    </row>
    <row r="365" spans="1:26" x14ac:dyDescent="0.2">
      <c r="A365" s="86">
        <f t="shared" si="9"/>
        <v>41928</v>
      </c>
      <c r="B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1676.83</v>
      </c>
      <c r="C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1664.3400000000001</v>
      </c>
      <c r="D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1671.38</v>
      </c>
      <c r="E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1675.31</v>
      </c>
      <c r="F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1679.23</v>
      </c>
      <c r="G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1679.82</v>
      </c>
      <c r="H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1650.75</v>
      </c>
      <c r="I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1666.74</v>
      </c>
      <c r="J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1661.43</v>
      </c>
      <c r="K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1666.63</v>
      </c>
      <c r="L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1667.33</v>
      </c>
      <c r="M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1656.49</v>
      </c>
      <c r="N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1683.74</v>
      </c>
      <c r="O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1670.9</v>
      </c>
      <c r="P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1655.6399999999999</v>
      </c>
      <c r="Q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1651.65</v>
      </c>
      <c r="R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1655.17</v>
      </c>
      <c r="S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1668.8899999999999</v>
      </c>
      <c r="T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1678.68</v>
      </c>
      <c r="U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1820</v>
      </c>
      <c r="V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1806.51</v>
      </c>
      <c r="W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1858.26</v>
      </c>
      <c r="X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1912.48</v>
      </c>
      <c r="Y365" s="114">
        <f>VLOOKUP($A365+ROUND((COLUMN()-2)/24,5),АТС!$A$41:$F$784,6)+VLOOKUP($A365+ROUND((COLUMN()-2)/24,5),'Расчет сбытовых надбавок'!$B$43:'Расчет сбытовых надбавок'!$G$787,4)+'Иные услуги '!$C$5+'РСТ РСО-А'!$M$7</f>
        <v>1818.9</v>
      </c>
      <c r="Z365" s="145"/>
    </row>
    <row r="366" spans="1:26" x14ac:dyDescent="0.2">
      <c r="A366" s="86">
        <f t="shared" si="9"/>
        <v>41929</v>
      </c>
      <c r="B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1665.18</v>
      </c>
      <c r="C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1664.48</v>
      </c>
      <c r="D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1664.31</v>
      </c>
      <c r="E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1664.47</v>
      </c>
      <c r="F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1664.38</v>
      </c>
      <c r="G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1665.0500000000002</v>
      </c>
      <c r="H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1651.12</v>
      </c>
      <c r="I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1670.57</v>
      </c>
      <c r="J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1677.3</v>
      </c>
      <c r="K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1657.62</v>
      </c>
      <c r="L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1658.49</v>
      </c>
      <c r="M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1653.01</v>
      </c>
      <c r="N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1679.5500000000002</v>
      </c>
      <c r="O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1679.76</v>
      </c>
      <c r="P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1680.81</v>
      </c>
      <c r="Q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1679.79</v>
      </c>
      <c r="R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1679.6399999999999</v>
      </c>
      <c r="S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1677.63</v>
      </c>
      <c r="T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1678.67</v>
      </c>
      <c r="U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1778.9499999999998</v>
      </c>
      <c r="V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1794.9099999999999</v>
      </c>
      <c r="W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1839.15</v>
      </c>
      <c r="X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1916.55</v>
      </c>
      <c r="Y366" s="114">
        <f>VLOOKUP($A366+ROUND((COLUMN()-2)/24,5),АТС!$A$41:$F$784,6)+VLOOKUP($A366+ROUND((COLUMN()-2)/24,5),'Расчет сбытовых надбавок'!$B$43:'Расчет сбытовых надбавок'!$G$787,4)+'Иные услуги '!$C$5+'РСТ РСО-А'!$M$7</f>
        <v>1782.14</v>
      </c>
      <c r="Z366" s="145"/>
    </row>
    <row r="367" spans="1:26" x14ac:dyDescent="0.2">
      <c r="A367" s="86">
        <f t="shared" si="9"/>
        <v>41930</v>
      </c>
      <c r="B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1708.8600000000001</v>
      </c>
      <c r="C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1661.31</v>
      </c>
      <c r="D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1660.25</v>
      </c>
      <c r="E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1658.69</v>
      </c>
      <c r="F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1658.51</v>
      </c>
      <c r="G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1659.24</v>
      </c>
      <c r="H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1659.62</v>
      </c>
      <c r="I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1661.77</v>
      </c>
      <c r="J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1678.04</v>
      </c>
      <c r="K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1680.53</v>
      </c>
      <c r="L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1680.8799999999999</v>
      </c>
      <c r="M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1681</v>
      </c>
      <c r="N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1681.9099999999999</v>
      </c>
      <c r="O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1682.77</v>
      </c>
      <c r="P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1682.5500000000002</v>
      </c>
      <c r="Q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1682.6999999999998</v>
      </c>
      <c r="R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1681.97</v>
      </c>
      <c r="S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1680.3000000000002</v>
      </c>
      <c r="T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1674.19</v>
      </c>
      <c r="U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1833.67</v>
      </c>
      <c r="V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1831.1599999999999</v>
      </c>
      <c r="W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1801.65</v>
      </c>
      <c r="X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1689.02</v>
      </c>
      <c r="Y367" s="114">
        <f>VLOOKUP($A367+ROUND((COLUMN()-2)/24,5),АТС!$A$41:$F$784,6)+VLOOKUP($A367+ROUND((COLUMN()-2)/24,5),'Расчет сбытовых надбавок'!$B$43:'Расчет сбытовых надбавок'!$G$787,4)+'Иные услуги '!$C$5+'РСТ РСО-А'!$M$7</f>
        <v>1827.22</v>
      </c>
      <c r="Z367" s="145"/>
    </row>
    <row r="368" spans="1:26" x14ac:dyDescent="0.2">
      <c r="A368" s="86">
        <f t="shared" si="9"/>
        <v>41931</v>
      </c>
      <c r="B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1728.22</v>
      </c>
      <c r="C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1673.6299999999999</v>
      </c>
      <c r="D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1667.42</v>
      </c>
      <c r="E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1661.6100000000001</v>
      </c>
      <c r="F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1671.8</v>
      </c>
      <c r="G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1671.82</v>
      </c>
      <c r="H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1670.8</v>
      </c>
      <c r="I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1672.87</v>
      </c>
      <c r="J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1680.69</v>
      </c>
      <c r="K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1686.4099999999999</v>
      </c>
      <c r="L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1686.12</v>
      </c>
      <c r="M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1686.96</v>
      </c>
      <c r="N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1687</v>
      </c>
      <c r="O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1680.3000000000002</v>
      </c>
      <c r="P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1679.9299999999998</v>
      </c>
      <c r="Q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1679.76</v>
      </c>
      <c r="R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1679.36</v>
      </c>
      <c r="S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1678.4</v>
      </c>
      <c r="T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1673.33</v>
      </c>
      <c r="U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2028.58</v>
      </c>
      <c r="V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2010.18</v>
      </c>
      <c r="W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2006.62</v>
      </c>
      <c r="X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1899.47</v>
      </c>
      <c r="Y368" s="114">
        <f>VLOOKUP($A368+ROUND((COLUMN()-2)/24,5),АТС!$A$41:$F$784,6)+VLOOKUP($A368+ROUND((COLUMN()-2)/24,5),'Расчет сбытовых надбавок'!$B$43:'Расчет сбытовых надбавок'!$G$787,4)+'Иные услуги '!$C$5+'РСТ РСО-А'!$M$7</f>
        <v>1940.92</v>
      </c>
      <c r="Z368" s="145"/>
    </row>
    <row r="369" spans="1:27" x14ac:dyDescent="0.2">
      <c r="A369" s="86">
        <f t="shared" si="9"/>
        <v>41932</v>
      </c>
      <c r="B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1671.34</v>
      </c>
      <c r="C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1658.39</v>
      </c>
      <c r="D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1659.12</v>
      </c>
      <c r="E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1655.19</v>
      </c>
      <c r="F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1655.56</v>
      </c>
      <c r="G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1658.37</v>
      </c>
      <c r="H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1678.19</v>
      </c>
      <c r="I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1667.67</v>
      </c>
      <c r="J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1681.1100000000001</v>
      </c>
      <c r="K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1680.71</v>
      </c>
      <c r="L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1680.6999999999998</v>
      </c>
      <c r="M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1681.9</v>
      </c>
      <c r="N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1709.73</v>
      </c>
      <c r="O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1710.1399999999999</v>
      </c>
      <c r="P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1708.88</v>
      </c>
      <c r="Q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1707.24</v>
      </c>
      <c r="R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1717.8400000000001</v>
      </c>
      <c r="S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1739.5500000000002</v>
      </c>
      <c r="T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1763.65</v>
      </c>
      <c r="U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1867.73</v>
      </c>
      <c r="V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1877.08</v>
      </c>
      <c r="W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1922.6599999999999</v>
      </c>
      <c r="X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1992.0700000000002</v>
      </c>
      <c r="Y369" s="114">
        <f>VLOOKUP($A369+ROUND((COLUMN()-2)/24,5),АТС!$A$41:$F$784,6)+VLOOKUP($A369+ROUND((COLUMN()-2)/24,5),'Расчет сбытовых надбавок'!$B$43:'Расчет сбытовых надбавок'!$G$787,4)+'Иные услуги '!$C$5+'РСТ РСО-А'!$M$7</f>
        <v>1862.76</v>
      </c>
      <c r="Z369" s="145"/>
    </row>
    <row r="370" spans="1:27" x14ac:dyDescent="0.2">
      <c r="A370" s="86">
        <f t="shared" si="9"/>
        <v>41933</v>
      </c>
      <c r="B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1670.06</v>
      </c>
      <c r="C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1657.2</v>
      </c>
      <c r="D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1664.6</v>
      </c>
      <c r="E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1664.72</v>
      </c>
      <c r="F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1664.73</v>
      </c>
      <c r="G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1665.06</v>
      </c>
      <c r="H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1659.97</v>
      </c>
      <c r="I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1663.58</v>
      </c>
      <c r="J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1677.82</v>
      </c>
      <c r="K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1677.1</v>
      </c>
      <c r="L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1677.6999999999998</v>
      </c>
      <c r="M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1679.29</v>
      </c>
      <c r="N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1678.13</v>
      </c>
      <c r="O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1678.23</v>
      </c>
      <c r="P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1677.99</v>
      </c>
      <c r="Q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1678.08</v>
      </c>
      <c r="R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1677.67</v>
      </c>
      <c r="S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1676.31</v>
      </c>
      <c r="T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1774.4099999999999</v>
      </c>
      <c r="U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1818.05</v>
      </c>
      <c r="V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1826.27</v>
      </c>
      <c r="W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1870.65</v>
      </c>
      <c r="X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1923.42</v>
      </c>
      <c r="Y370" s="114">
        <f>VLOOKUP($A370+ROUND((COLUMN()-2)/24,5),АТС!$A$41:$F$784,6)+VLOOKUP($A370+ROUND((COLUMN()-2)/24,5),'Расчет сбытовых надбавок'!$B$43:'Расчет сбытовых надбавок'!$G$787,4)+'Иные услуги '!$C$5+'РСТ РСО-А'!$M$7</f>
        <v>1800.69</v>
      </c>
      <c r="Z370" s="145"/>
    </row>
    <row r="371" spans="1:27" x14ac:dyDescent="0.2">
      <c r="A371" s="86">
        <f t="shared" si="9"/>
        <v>41934</v>
      </c>
      <c r="B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1668.0900000000001</v>
      </c>
      <c r="C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1650.4499999999998</v>
      </c>
      <c r="D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1657.55</v>
      </c>
      <c r="E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1665</v>
      </c>
      <c r="F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1665.17</v>
      </c>
      <c r="G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1654.52</v>
      </c>
      <c r="H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1659.91</v>
      </c>
      <c r="I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1656.62</v>
      </c>
      <c r="J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1676.87</v>
      </c>
      <c r="K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1678.1399999999999</v>
      </c>
      <c r="L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1678.65</v>
      </c>
      <c r="M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1679.12</v>
      </c>
      <c r="N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1679.07</v>
      </c>
      <c r="O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1677.73</v>
      </c>
      <c r="P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1677.12</v>
      </c>
      <c r="Q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1677.09</v>
      </c>
      <c r="R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1677.28</v>
      </c>
      <c r="S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1676.1100000000001</v>
      </c>
      <c r="T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1670.33</v>
      </c>
      <c r="U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1748.4</v>
      </c>
      <c r="V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1759.8600000000001</v>
      </c>
      <c r="W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1843.35</v>
      </c>
      <c r="X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1913.26</v>
      </c>
      <c r="Y371" s="114">
        <f>VLOOKUP($A371+ROUND((COLUMN()-2)/24,5),АТС!$A$41:$F$784,6)+VLOOKUP($A371+ROUND((COLUMN()-2)/24,5),'Расчет сбытовых надбавок'!$B$43:'Расчет сбытовых надбавок'!$G$787,4)+'Иные услуги '!$C$5+'РСТ РСО-А'!$M$7</f>
        <v>1798.83</v>
      </c>
      <c r="Z371" s="145"/>
    </row>
    <row r="372" spans="1:27" x14ac:dyDescent="0.2">
      <c r="A372" s="86">
        <f t="shared" si="9"/>
        <v>41935</v>
      </c>
      <c r="B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1668.72</v>
      </c>
      <c r="C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1661.69</v>
      </c>
      <c r="D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1660.08</v>
      </c>
      <c r="E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1657.72</v>
      </c>
      <c r="F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1657.67</v>
      </c>
      <c r="G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1660.02</v>
      </c>
      <c r="H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1660.03</v>
      </c>
      <c r="I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1681.7</v>
      </c>
      <c r="J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1675.6399999999999</v>
      </c>
      <c r="K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1677.62</v>
      </c>
      <c r="L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1679.07</v>
      </c>
      <c r="M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1678.68</v>
      </c>
      <c r="N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1676.88</v>
      </c>
      <c r="O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1677.29</v>
      </c>
      <c r="P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1677.12</v>
      </c>
      <c r="Q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1677.28</v>
      </c>
      <c r="R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1677.21</v>
      </c>
      <c r="S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1675.53</v>
      </c>
      <c r="T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1749.44</v>
      </c>
      <c r="U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1854.19</v>
      </c>
      <c r="V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1868.44</v>
      </c>
      <c r="W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1909.23</v>
      </c>
      <c r="X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1973.76</v>
      </c>
      <c r="Y372" s="114">
        <f>VLOOKUP($A372+ROUND((COLUMN()-2)/24,5),АТС!$A$41:$F$784,6)+VLOOKUP($A372+ROUND((COLUMN()-2)/24,5),'Расчет сбытовых надбавок'!$B$43:'Расчет сбытовых надбавок'!$G$787,4)+'Иные услуги '!$C$5+'РСТ РСО-А'!$M$7</f>
        <v>1850.67</v>
      </c>
      <c r="Z372" s="145"/>
    </row>
    <row r="373" spans="1:27" x14ac:dyDescent="0.2">
      <c r="A373" s="86">
        <f t="shared" si="9"/>
        <v>41936</v>
      </c>
      <c r="B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1675.73</v>
      </c>
      <c r="C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1675.58</v>
      </c>
      <c r="D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1664.65</v>
      </c>
      <c r="E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1664.78</v>
      </c>
      <c r="F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1664.8</v>
      </c>
      <c r="G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1658.68</v>
      </c>
      <c r="H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1660.61</v>
      </c>
      <c r="I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1683.4099999999999</v>
      </c>
      <c r="J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1678.27</v>
      </c>
      <c r="K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1679.23</v>
      </c>
      <c r="L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1733.5</v>
      </c>
      <c r="M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1720.0900000000001</v>
      </c>
      <c r="N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1751.38</v>
      </c>
      <c r="O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1678.25</v>
      </c>
      <c r="P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1677.69</v>
      </c>
      <c r="Q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1678.0700000000002</v>
      </c>
      <c r="R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1677.51</v>
      </c>
      <c r="S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1675.96</v>
      </c>
      <c r="T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1753.09</v>
      </c>
      <c r="U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1891</v>
      </c>
      <c r="V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1884.2</v>
      </c>
      <c r="W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1926.04</v>
      </c>
      <c r="X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1991.2</v>
      </c>
      <c r="Y373" s="114">
        <f>VLOOKUP($A373+ROUND((COLUMN()-2)/24,5),АТС!$A$41:$F$784,6)+VLOOKUP($A373+ROUND((COLUMN()-2)/24,5),'Расчет сбытовых надбавок'!$B$43:'Расчет сбытовых надбавок'!$G$787,4)+'Иные услуги '!$C$5+'РСТ РСО-А'!$M$7</f>
        <v>1885.77</v>
      </c>
      <c r="Z373" s="145"/>
    </row>
    <row r="374" spans="1:27" x14ac:dyDescent="0.2">
      <c r="A374" s="86">
        <f t="shared" si="9"/>
        <v>41937</v>
      </c>
      <c r="B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1702.06</v>
      </c>
      <c r="C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1663.97</v>
      </c>
      <c r="D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1670.38</v>
      </c>
      <c r="E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1670.4299999999998</v>
      </c>
      <c r="F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1670.95</v>
      </c>
      <c r="G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1660.8899999999999</v>
      </c>
      <c r="H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1656.17</v>
      </c>
      <c r="I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1658.25</v>
      </c>
      <c r="J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1681.4299999999998</v>
      </c>
      <c r="K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1682.21</v>
      </c>
      <c r="L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1681.28</v>
      </c>
      <c r="M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1672.21</v>
      </c>
      <c r="N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1672.47</v>
      </c>
      <c r="O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1671.34</v>
      </c>
      <c r="P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1671.9</v>
      </c>
      <c r="Q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1671.1599999999999</v>
      </c>
      <c r="R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1669.74</v>
      </c>
      <c r="S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1670.47</v>
      </c>
      <c r="T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1895.83</v>
      </c>
      <c r="U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1947.28</v>
      </c>
      <c r="V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1928.33</v>
      </c>
      <c r="W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1899.26</v>
      </c>
      <c r="X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1832.3200000000002</v>
      </c>
      <c r="Y374" s="114">
        <f>VLOOKUP($A374+ROUND((COLUMN()-2)/24,5),АТС!$A$41:$F$784,6)+VLOOKUP($A374+ROUND((COLUMN()-2)/24,5),'Расчет сбытовых надбавок'!$B$43:'Расчет сбытовых надбавок'!$G$787,4)+'Иные услуги '!$C$5+'РСТ РСО-А'!$M$7</f>
        <v>1946.05</v>
      </c>
      <c r="Z374" s="145"/>
    </row>
    <row r="375" spans="1:27" x14ac:dyDescent="0.2">
      <c r="A375" s="86">
        <f t="shared" si="9"/>
        <v>41938</v>
      </c>
      <c r="B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1728.56</v>
      </c>
      <c r="C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1669.31</v>
      </c>
      <c r="D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1663.68</v>
      </c>
      <c r="E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1671.98</v>
      </c>
      <c r="F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1680.87</v>
      </c>
      <c r="G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1681.55</v>
      </c>
      <c r="H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1673.12</v>
      </c>
      <c r="I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1657.24</v>
      </c>
      <c r="J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1761.7199999999998</v>
      </c>
      <c r="K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1696.8899999999999</v>
      </c>
      <c r="L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1666.69</v>
      </c>
      <c r="M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1659.3000000000002</v>
      </c>
      <c r="N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1651.16</v>
      </c>
      <c r="O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1651.05</v>
      </c>
      <c r="P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1655.15</v>
      </c>
      <c r="Q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1658.72</v>
      </c>
      <c r="R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1663.8899999999999</v>
      </c>
      <c r="S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1775.1</v>
      </c>
      <c r="T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1908.95</v>
      </c>
      <c r="U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1961.8000000000002</v>
      </c>
      <c r="V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1947.78</v>
      </c>
      <c r="W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1904.4</v>
      </c>
      <c r="X375" s="114">
        <f>VLOOKUP($A375+ROUND((COLUMN()-2)/24,5),АТС!$A$41:$F$784,6)+VLOOKUP($A375+ROUND((COLUMN()-2)/24,5),'Расчет сбытовых надбавок'!$B$43:'Расчет сбытовых надбавок'!$G$787,4)+'Иные услуги '!$C$5+'РСТ РСО-А'!$M$7</f>
        <v>1828.35</v>
      </c>
      <c r="Y375" s="114">
        <v>1938.1100000000001</v>
      </c>
      <c r="Z375" s="133">
        <v>2774.12</v>
      </c>
      <c r="AA375" s="149"/>
    </row>
    <row r="376" spans="1:27" x14ac:dyDescent="0.2">
      <c r="A376" s="86">
        <f t="shared" si="9"/>
        <v>41939</v>
      </c>
      <c r="B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1710.54</v>
      </c>
      <c r="C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1667.81</v>
      </c>
      <c r="D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1654.29</v>
      </c>
      <c r="E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1665.17</v>
      </c>
      <c r="F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1665.4299999999998</v>
      </c>
      <c r="G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1655.67</v>
      </c>
      <c r="H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1703.03</v>
      </c>
      <c r="I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1651.08</v>
      </c>
      <c r="J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1652.44</v>
      </c>
      <c r="K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1720.8600000000001</v>
      </c>
      <c r="L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1754.4099999999999</v>
      </c>
      <c r="M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1739.1399999999999</v>
      </c>
      <c r="N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1822.63</v>
      </c>
      <c r="O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1803.47</v>
      </c>
      <c r="P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1785.4</v>
      </c>
      <c r="Q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1776.72</v>
      </c>
      <c r="R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1770.21</v>
      </c>
      <c r="S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1774.67</v>
      </c>
      <c r="T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1827.1100000000001</v>
      </c>
      <c r="U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1906.4699999999998</v>
      </c>
      <c r="V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1885</v>
      </c>
      <c r="W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1911.28</v>
      </c>
      <c r="X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1950.3400000000001</v>
      </c>
      <c r="Y376" s="114">
        <f>VLOOKUP($A376+ROUND((COLUMN()-2)/24,5),АТС!$A$41:$F$784,6)+VLOOKUP($A376+ROUND((COLUMN()-2)/24,5),'Расчет сбытовых надбавок'!$B$43:'Расчет сбытовых надбавок'!$G$787,4)+'Иные услуги '!$C$5+'РСТ РСО-А'!$M$7</f>
        <v>1863.8</v>
      </c>
      <c r="Z376" s="145"/>
      <c r="AA376" s="149"/>
    </row>
    <row r="377" spans="1:27" x14ac:dyDescent="0.2">
      <c r="A377" s="86">
        <f t="shared" si="9"/>
        <v>41940</v>
      </c>
      <c r="B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1714.49</v>
      </c>
      <c r="C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1667.29</v>
      </c>
      <c r="D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1655.0700000000002</v>
      </c>
      <c r="E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1666.36</v>
      </c>
      <c r="F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1666.5900000000001</v>
      </c>
      <c r="G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1659.35</v>
      </c>
      <c r="H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1678.2</v>
      </c>
      <c r="I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1655.1</v>
      </c>
      <c r="J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1656.25</v>
      </c>
      <c r="K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1712.3600000000001</v>
      </c>
      <c r="L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1746.56</v>
      </c>
      <c r="M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1734.25</v>
      </c>
      <c r="N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1819.15</v>
      </c>
      <c r="O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1806.02</v>
      </c>
      <c r="P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1785.6599999999999</v>
      </c>
      <c r="Q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1773.76</v>
      </c>
      <c r="R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1770.58</v>
      </c>
      <c r="S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1794.4</v>
      </c>
      <c r="T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1833.9099999999999</v>
      </c>
      <c r="U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1910.58</v>
      </c>
      <c r="V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1884.85</v>
      </c>
      <c r="W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1916.94</v>
      </c>
      <c r="X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1982.85</v>
      </c>
      <c r="Y377" s="114">
        <f>VLOOKUP($A377+ROUND((COLUMN()-2)/24,5),АТС!$A$41:$F$784,6)+VLOOKUP($A377+ROUND((COLUMN()-2)/24,5),'Расчет сбытовых надбавок'!$B$43:'Расчет сбытовых надбавок'!$G$787,4)+'Иные услуги '!$C$5+'РСТ РСО-А'!$M$7</f>
        <v>1868.33</v>
      </c>
      <c r="Z377" s="145"/>
      <c r="AA377" s="149"/>
    </row>
    <row r="378" spans="1:27" x14ac:dyDescent="0.2">
      <c r="A378" s="86">
        <f t="shared" si="9"/>
        <v>41941</v>
      </c>
      <c r="B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1744.92</v>
      </c>
      <c r="C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1674.73</v>
      </c>
      <c r="D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1674.6</v>
      </c>
      <c r="E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1672.57</v>
      </c>
      <c r="F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1661.75</v>
      </c>
      <c r="G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1663.52</v>
      </c>
      <c r="H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1702.69</v>
      </c>
      <c r="I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1668.65</v>
      </c>
      <c r="J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1674.6399999999999</v>
      </c>
      <c r="K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1716.81</v>
      </c>
      <c r="L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1773.76</v>
      </c>
      <c r="M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1775.57</v>
      </c>
      <c r="N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1864.72</v>
      </c>
      <c r="O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1823.03</v>
      </c>
      <c r="P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1821.49</v>
      </c>
      <c r="Q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1809.83</v>
      </c>
      <c r="R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1869.53</v>
      </c>
      <c r="S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1956.26</v>
      </c>
      <c r="T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1956.55</v>
      </c>
      <c r="U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1939.82</v>
      </c>
      <c r="V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1921.59</v>
      </c>
      <c r="W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1934.45</v>
      </c>
      <c r="X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1993.0900000000001</v>
      </c>
      <c r="Y378" s="114">
        <f>VLOOKUP($A378+ROUND((COLUMN()-2)/24,5),АТС!$A$41:$F$784,6)+VLOOKUP($A378+ROUND((COLUMN()-2)/24,5),'Расчет сбытовых надбавок'!$B$43:'Расчет сбытовых надбавок'!$G$787,4)+'Иные услуги '!$C$5+'РСТ РСО-А'!$M$7</f>
        <v>1887.09</v>
      </c>
      <c r="Z378" s="145"/>
      <c r="AA378" s="149"/>
    </row>
    <row r="379" spans="1:27" x14ac:dyDescent="0.2">
      <c r="A379" s="86">
        <f t="shared" si="9"/>
        <v>41942</v>
      </c>
      <c r="B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1788</v>
      </c>
      <c r="C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1744</v>
      </c>
      <c r="D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1742.1999999999998</v>
      </c>
      <c r="E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1714.98</v>
      </c>
      <c r="F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1715.35</v>
      </c>
      <c r="G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1689.83</v>
      </c>
      <c r="H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1804.31</v>
      </c>
      <c r="I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1804.95</v>
      </c>
      <c r="J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1712.58</v>
      </c>
      <c r="K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1894.92</v>
      </c>
      <c r="L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1894.09</v>
      </c>
      <c r="M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1893.72</v>
      </c>
      <c r="N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2000.59</v>
      </c>
      <c r="O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1959.0900000000001</v>
      </c>
      <c r="P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1916.03</v>
      </c>
      <c r="Q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1914.4099999999999</v>
      </c>
      <c r="R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1954.27</v>
      </c>
      <c r="S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2006.13</v>
      </c>
      <c r="T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2029.0099999999998</v>
      </c>
      <c r="U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2047.0699999999997</v>
      </c>
      <c r="V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2009.27</v>
      </c>
      <c r="W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2002.7399999999998</v>
      </c>
      <c r="X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2041.17</v>
      </c>
      <c r="Y379" s="114">
        <f>VLOOKUP($A379+ROUND((COLUMN()-2)/24,5),АТС!$A$41:$F$784,6)+VLOOKUP($A379+ROUND((COLUMN()-2)/24,5),'Расчет сбытовых надбавок'!$B$43:'Расчет сбытовых надбавок'!$G$787,4)+'Иные услуги '!$C$5+'РСТ РСО-А'!$M$7</f>
        <v>1937.05</v>
      </c>
      <c r="Z379" s="145"/>
    </row>
    <row r="380" spans="1:27" x14ac:dyDescent="0.2">
      <c r="A380" s="86">
        <f t="shared" si="9"/>
        <v>41943</v>
      </c>
      <c r="B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1749.5</v>
      </c>
      <c r="C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1694.48</v>
      </c>
      <c r="D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1673.99</v>
      </c>
      <c r="E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1667.7199999999998</v>
      </c>
      <c r="F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1670.73</v>
      </c>
      <c r="G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1684.85</v>
      </c>
      <c r="H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1723.8899999999999</v>
      </c>
      <c r="I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1716.12</v>
      </c>
      <c r="J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1709.21</v>
      </c>
      <c r="K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1819</v>
      </c>
      <c r="L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1860.77</v>
      </c>
      <c r="M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1869.55</v>
      </c>
      <c r="N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1922.04</v>
      </c>
      <c r="O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1916.97</v>
      </c>
      <c r="P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1924.64</v>
      </c>
      <c r="Q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1935.78</v>
      </c>
      <c r="R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1938.36</v>
      </c>
      <c r="S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2017.82</v>
      </c>
      <c r="T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2020.1</v>
      </c>
      <c r="U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2016.71</v>
      </c>
      <c r="V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1969.02</v>
      </c>
      <c r="W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1983.33</v>
      </c>
      <c r="X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2027.07</v>
      </c>
      <c r="Y380" s="114">
        <f>VLOOKUP($A380+ROUND((COLUMN()-2)/24,5),АТС!$A$41:$F$784,6)+VLOOKUP($A380+ROUND((COLUMN()-2)/24,5),'Расчет сбытовых надбавок'!$B$43:'Расчет сбытовых надбавок'!$G$787,4)+'Иные услуги '!$C$5+'РСТ РСО-А'!$M$7</f>
        <v>2003.84</v>
      </c>
      <c r="Z380" s="145"/>
    </row>
    <row r="381" spans="1:27" x14ac:dyDescent="0.2">
      <c r="A381" s="92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7" x14ac:dyDescent="0.25">
      <c r="A382" s="94" t="s">
        <v>158</v>
      </c>
    </row>
    <row r="383" spans="1:27" ht="12.75" customHeight="1" x14ac:dyDescent="0.2">
      <c r="A383" s="184" t="s">
        <v>49</v>
      </c>
      <c r="B383" s="172" t="s">
        <v>128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</row>
    <row r="384" spans="1:27" ht="12.75" customHeight="1" x14ac:dyDescent="0.2">
      <c r="A384" s="185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</row>
    <row r="385" spans="1:26" ht="12.75" x14ac:dyDescent="0.2">
      <c r="A385" s="185"/>
      <c r="B385" s="187" t="s">
        <v>129</v>
      </c>
      <c r="C385" s="173" t="s">
        <v>130</v>
      </c>
      <c r="D385" s="173" t="s">
        <v>131</v>
      </c>
      <c r="E385" s="173" t="s">
        <v>132</v>
      </c>
      <c r="F385" s="173" t="s">
        <v>133</v>
      </c>
      <c r="G385" s="173" t="s">
        <v>134</v>
      </c>
      <c r="H385" s="173" t="s">
        <v>135</v>
      </c>
      <c r="I385" s="173" t="s">
        <v>136</v>
      </c>
      <c r="J385" s="173" t="s">
        <v>137</v>
      </c>
      <c r="K385" s="173" t="s">
        <v>138</v>
      </c>
      <c r="L385" s="173" t="s">
        <v>139</v>
      </c>
      <c r="M385" s="173" t="s">
        <v>140</v>
      </c>
      <c r="N385" s="189" t="s">
        <v>141</v>
      </c>
      <c r="O385" s="173" t="s">
        <v>142</v>
      </c>
      <c r="P385" s="173" t="s">
        <v>143</v>
      </c>
      <c r="Q385" s="173" t="s">
        <v>144</v>
      </c>
      <c r="R385" s="173" t="s">
        <v>145</v>
      </c>
      <c r="S385" s="173" t="s">
        <v>146</v>
      </c>
      <c r="T385" s="173" t="s">
        <v>147</v>
      </c>
      <c r="U385" s="173" t="s">
        <v>148</v>
      </c>
      <c r="V385" s="173" t="s">
        <v>149</v>
      </c>
      <c r="W385" s="173" t="s">
        <v>150</v>
      </c>
      <c r="X385" s="173" t="s">
        <v>151</v>
      </c>
      <c r="Y385" s="173" t="s">
        <v>152</v>
      </c>
      <c r="Z385" s="173" t="s">
        <v>152</v>
      </c>
    </row>
    <row r="386" spans="1:26" ht="12.75" x14ac:dyDescent="0.2">
      <c r="A386" s="186"/>
      <c r="B386" s="188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74"/>
      <c r="N386" s="190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</row>
    <row r="387" spans="1:26" x14ac:dyDescent="0.2">
      <c r="A387" s="86">
        <f>A350</f>
        <v>41913</v>
      </c>
      <c r="B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1633.75</v>
      </c>
      <c r="C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1627.9</v>
      </c>
      <c r="D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1649.72</v>
      </c>
      <c r="E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1661.28</v>
      </c>
      <c r="F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1665.27</v>
      </c>
      <c r="G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1646.3600000000001</v>
      </c>
      <c r="H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1622.57</v>
      </c>
      <c r="I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1641.06</v>
      </c>
      <c r="J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1644.44</v>
      </c>
      <c r="K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1642.4099999999999</v>
      </c>
      <c r="L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1642.23</v>
      </c>
      <c r="M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1642.24</v>
      </c>
      <c r="N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1634.88</v>
      </c>
      <c r="O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1636.24</v>
      </c>
      <c r="P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1636.69</v>
      </c>
      <c r="Q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1635.33</v>
      </c>
      <c r="R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1634.8600000000001</v>
      </c>
      <c r="S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1631.6599999999999</v>
      </c>
      <c r="T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1634.14</v>
      </c>
      <c r="U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1670.28</v>
      </c>
      <c r="V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1684.88</v>
      </c>
      <c r="W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1741.48</v>
      </c>
      <c r="X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1794.52</v>
      </c>
      <c r="Y387" s="114">
        <f>VLOOKUP($A387+ROUND((COLUMN()-2)/24,5),АТС!$A$41:$F$784,6)+VLOOKUP($A387+ROUND((COLUMN()-2)/24,5),'Расчет сбытовых надбавок'!$B$43:'Расчет сбытовых надбавок'!$G$787,5)+'Иные услуги '!$C$5+'РСТ РСО-А'!$M$7</f>
        <v>1690.98</v>
      </c>
      <c r="Z387" s="145"/>
    </row>
    <row r="388" spans="1:26" x14ac:dyDescent="0.2">
      <c r="A388" s="86">
        <f t="shared" ref="A388:A417" si="10">A351</f>
        <v>41914</v>
      </c>
      <c r="B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1633.01</v>
      </c>
      <c r="C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1621.72</v>
      </c>
      <c r="D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1628.09</v>
      </c>
      <c r="E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1635.09</v>
      </c>
      <c r="F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1624.65</v>
      </c>
      <c r="G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1615.12</v>
      </c>
      <c r="H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1626.6799999999998</v>
      </c>
      <c r="I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1640.94</v>
      </c>
      <c r="J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1644.17</v>
      </c>
      <c r="K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1644.96</v>
      </c>
      <c r="L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1646.6799999999998</v>
      </c>
      <c r="M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1645.49</v>
      </c>
      <c r="N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1637.6799999999998</v>
      </c>
      <c r="O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1637.82</v>
      </c>
      <c r="P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1637.85</v>
      </c>
      <c r="Q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1637.8</v>
      </c>
      <c r="R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1620.56</v>
      </c>
      <c r="S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1627.46</v>
      </c>
      <c r="T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1656.8899999999999</v>
      </c>
      <c r="U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1666.27</v>
      </c>
      <c r="V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1699.29</v>
      </c>
      <c r="W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1785.34</v>
      </c>
      <c r="X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1838.96</v>
      </c>
      <c r="Y388" s="114">
        <f>VLOOKUP($A388+ROUND((COLUMN()-2)/24,5),АТС!$A$41:$F$784,6)+VLOOKUP($A388+ROUND((COLUMN()-2)/24,5),'Расчет сбытовых надбавок'!$B$43:'Расчет сбытовых надбавок'!$G$787,5)+'Иные услуги '!$C$5+'РСТ РСО-А'!$M$7</f>
        <v>1728.06</v>
      </c>
      <c r="Z388" s="145"/>
    </row>
    <row r="389" spans="1:26" x14ac:dyDescent="0.2">
      <c r="A389" s="86">
        <f t="shared" si="10"/>
        <v>41915</v>
      </c>
      <c r="B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1633.31</v>
      </c>
      <c r="C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1621.71</v>
      </c>
      <c r="D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1634.9699999999998</v>
      </c>
      <c r="E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1645.87</v>
      </c>
      <c r="F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1642.31</v>
      </c>
      <c r="G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1635.1299999999999</v>
      </c>
      <c r="H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1632.8</v>
      </c>
      <c r="I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1644.33</v>
      </c>
      <c r="J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1655.87</v>
      </c>
      <c r="K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1644.3600000000001</v>
      </c>
      <c r="L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1644.83</v>
      </c>
      <c r="M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1642.9</v>
      </c>
      <c r="N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1636.6399999999999</v>
      </c>
      <c r="O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1636.79</v>
      </c>
      <c r="P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1636.84</v>
      </c>
      <c r="Q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1636.9</v>
      </c>
      <c r="R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1620.43</v>
      </c>
      <c r="S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1627.12</v>
      </c>
      <c r="T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1657.25</v>
      </c>
      <c r="U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1641.5700000000002</v>
      </c>
      <c r="V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1711.87</v>
      </c>
      <c r="W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1770.51</v>
      </c>
      <c r="X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1824.37</v>
      </c>
      <c r="Y389" s="114">
        <f>VLOOKUP($A389+ROUND((COLUMN()-2)/24,5),АТС!$A$41:$F$784,6)+VLOOKUP($A389+ROUND((COLUMN()-2)/24,5),'Расчет сбытовых надбавок'!$B$43:'Расчет сбытовых надбавок'!$G$787,5)+'Иные услуги '!$C$5+'РСТ РСО-А'!$M$7</f>
        <v>1704.96</v>
      </c>
      <c r="Z389" s="145"/>
    </row>
    <row r="390" spans="1:26" x14ac:dyDescent="0.2">
      <c r="A390" s="86">
        <f t="shared" si="10"/>
        <v>41916</v>
      </c>
      <c r="B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1663.92</v>
      </c>
      <c r="C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1622.3000000000002</v>
      </c>
      <c r="D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1618.46</v>
      </c>
      <c r="E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1614.87</v>
      </c>
      <c r="F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1622.49</v>
      </c>
      <c r="G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1621.74</v>
      </c>
      <c r="H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1621.08</v>
      </c>
      <c r="I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1621.3200000000002</v>
      </c>
      <c r="J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1651.6100000000001</v>
      </c>
      <c r="K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1640.43</v>
      </c>
      <c r="L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1644</v>
      </c>
      <c r="M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1642.88</v>
      </c>
      <c r="N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1636.54</v>
      </c>
      <c r="O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1623.9099999999999</v>
      </c>
      <c r="P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1621.84</v>
      </c>
      <c r="Q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1629.21</v>
      </c>
      <c r="R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1633.1</v>
      </c>
      <c r="S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1619.78</v>
      </c>
      <c r="T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1628.82</v>
      </c>
      <c r="U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1737.99</v>
      </c>
      <c r="V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1777.55</v>
      </c>
      <c r="W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1730.23</v>
      </c>
      <c r="X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1640.6100000000001</v>
      </c>
      <c r="Y390" s="114">
        <f>VLOOKUP($A390+ROUND((COLUMN()-2)/24,5),АТС!$A$41:$F$784,6)+VLOOKUP($A390+ROUND((COLUMN()-2)/24,5),'Расчет сбытовых надбавок'!$B$43:'Расчет сбытовых надбавок'!$G$787,5)+'Иные услуги '!$C$5+'РСТ РСО-А'!$M$7</f>
        <v>1796.35</v>
      </c>
      <c r="Z390" s="145"/>
    </row>
    <row r="391" spans="1:26" x14ac:dyDescent="0.2">
      <c r="A391" s="86">
        <f t="shared" si="10"/>
        <v>41917</v>
      </c>
      <c r="B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1660</v>
      </c>
      <c r="C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1622.17</v>
      </c>
      <c r="D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1618.46</v>
      </c>
      <c r="E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1614.8899999999999</v>
      </c>
      <c r="F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1622.71</v>
      </c>
      <c r="G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1620.6399999999999</v>
      </c>
      <c r="H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1620.86</v>
      </c>
      <c r="I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1620.3200000000002</v>
      </c>
      <c r="J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1650.38</v>
      </c>
      <c r="K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1634.9899999999998</v>
      </c>
      <c r="L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1637.74</v>
      </c>
      <c r="M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1638.5</v>
      </c>
      <c r="N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1633.56</v>
      </c>
      <c r="O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1620.85</v>
      </c>
      <c r="P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1622.23</v>
      </c>
      <c r="Q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1630.46</v>
      </c>
      <c r="R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1634.52</v>
      </c>
      <c r="S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1620.47</v>
      </c>
      <c r="T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1627.79</v>
      </c>
      <c r="U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1736.85</v>
      </c>
      <c r="V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1775.9</v>
      </c>
      <c r="W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1737.66</v>
      </c>
      <c r="X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1642.71</v>
      </c>
      <c r="Y391" s="114">
        <f>VLOOKUP($A391+ROUND((COLUMN()-2)/24,5),АТС!$A$41:$F$784,6)+VLOOKUP($A391+ROUND((COLUMN()-2)/24,5),'Расчет сбытовых надбавок'!$B$43:'Расчет сбытовых надбавок'!$G$787,5)+'Иные услуги '!$C$5+'РСТ РСО-А'!$M$7</f>
        <v>1774.64</v>
      </c>
      <c r="Z391" s="145"/>
    </row>
    <row r="392" spans="1:26" x14ac:dyDescent="0.2">
      <c r="A392" s="86">
        <f t="shared" si="10"/>
        <v>41918</v>
      </c>
      <c r="B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1627.1299999999999</v>
      </c>
      <c r="C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1621.42</v>
      </c>
      <c r="D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1642.48</v>
      </c>
      <c r="E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1649.76</v>
      </c>
      <c r="F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1653.5700000000002</v>
      </c>
      <c r="G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1648.08</v>
      </c>
      <c r="H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1626.4</v>
      </c>
      <c r="I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1630.79</v>
      </c>
      <c r="J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1641.85</v>
      </c>
      <c r="K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1642.9099999999999</v>
      </c>
      <c r="L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1643.9899999999998</v>
      </c>
      <c r="M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1635.84</v>
      </c>
      <c r="N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1694.98</v>
      </c>
      <c r="O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1669.41</v>
      </c>
      <c r="P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1636.5700000000002</v>
      </c>
      <c r="Q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1636.1299999999999</v>
      </c>
      <c r="R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1636.35</v>
      </c>
      <c r="S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1636.5700000000002</v>
      </c>
      <c r="T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1635.3400000000001</v>
      </c>
      <c r="U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1773.77</v>
      </c>
      <c r="V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1802.98</v>
      </c>
      <c r="W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1837.73</v>
      </c>
      <c r="X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1862.13</v>
      </c>
      <c r="Y392" s="114">
        <f>VLOOKUP($A392+ROUND((COLUMN()-2)/24,5),АТС!$A$41:$F$784,6)+VLOOKUP($A392+ROUND((COLUMN()-2)/24,5),'Расчет сбытовых надбавок'!$B$43:'Расчет сбытовых надбавок'!$G$787,5)+'Иные услуги '!$C$5+'РСТ РСО-А'!$M$7</f>
        <v>1733.55</v>
      </c>
      <c r="Z392" s="145"/>
    </row>
    <row r="393" spans="1:26" x14ac:dyDescent="0.2">
      <c r="A393" s="86">
        <f t="shared" si="10"/>
        <v>41919</v>
      </c>
      <c r="B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1624.9699999999998</v>
      </c>
      <c r="C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1621.44</v>
      </c>
      <c r="D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1642.6</v>
      </c>
      <c r="E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1649.96</v>
      </c>
      <c r="F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1653.74</v>
      </c>
      <c r="G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1647.79</v>
      </c>
      <c r="H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1625.09</v>
      </c>
      <c r="I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1631.87</v>
      </c>
      <c r="J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1638.73</v>
      </c>
      <c r="K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1639.2800000000002</v>
      </c>
      <c r="L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1639.6799999999998</v>
      </c>
      <c r="M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1633.11</v>
      </c>
      <c r="N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1688.9099999999999</v>
      </c>
      <c r="O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1665.03</v>
      </c>
      <c r="P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1633.71</v>
      </c>
      <c r="Q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1633.26</v>
      </c>
      <c r="R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1633.08</v>
      </c>
      <c r="S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1630.26</v>
      </c>
      <c r="T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1630.81</v>
      </c>
      <c r="U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1750.3</v>
      </c>
      <c r="V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1766.23</v>
      </c>
      <c r="W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1807.5</v>
      </c>
      <c r="X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1851.48</v>
      </c>
      <c r="Y393" s="114">
        <f>VLOOKUP($A393+ROUND((COLUMN()-2)/24,5),АТС!$A$41:$F$784,6)+VLOOKUP($A393+ROUND((COLUMN()-2)/24,5),'Расчет сбытовых надбавок'!$B$43:'Расчет сбытовых надбавок'!$G$787,5)+'Иные услуги '!$C$5+'РСТ РСО-А'!$M$7</f>
        <v>1732.13</v>
      </c>
      <c r="Z393" s="145"/>
    </row>
    <row r="394" spans="1:26" x14ac:dyDescent="0.2">
      <c r="A394" s="86">
        <f t="shared" si="10"/>
        <v>41920</v>
      </c>
      <c r="B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1625.63</v>
      </c>
      <c r="C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1621.5900000000001</v>
      </c>
      <c r="D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1635.48</v>
      </c>
      <c r="E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1642.65</v>
      </c>
      <c r="F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1642.71</v>
      </c>
      <c r="G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1643.85</v>
      </c>
      <c r="H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1624.8899999999999</v>
      </c>
      <c r="I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1626.46</v>
      </c>
      <c r="J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1638.63</v>
      </c>
      <c r="K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1639.3600000000001</v>
      </c>
      <c r="L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1639.83</v>
      </c>
      <c r="M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1639.77</v>
      </c>
      <c r="N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1712.33</v>
      </c>
      <c r="O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1712.74</v>
      </c>
      <c r="P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1724.1399999999999</v>
      </c>
      <c r="Q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1723.29</v>
      </c>
      <c r="R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1736.62</v>
      </c>
      <c r="S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1741.4</v>
      </c>
      <c r="T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1725.9</v>
      </c>
      <c r="U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1809.8899999999999</v>
      </c>
      <c r="V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1798.75</v>
      </c>
      <c r="W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1840.02</v>
      </c>
      <c r="X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1879.35</v>
      </c>
      <c r="Y394" s="114">
        <f>VLOOKUP($A394+ROUND((COLUMN()-2)/24,5),АТС!$A$41:$F$784,6)+VLOOKUP($A394+ROUND((COLUMN()-2)/24,5),'Расчет сбытовых надбавок'!$B$43:'Расчет сбытовых надбавок'!$G$787,5)+'Иные услуги '!$C$5+'РСТ РСО-А'!$M$7</f>
        <v>1752.79</v>
      </c>
      <c r="Z394" s="145"/>
    </row>
    <row r="395" spans="1:26" x14ac:dyDescent="0.2">
      <c r="A395" s="86">
        <f t="shared" si="10"/>
        <v>41921</v>
      </c>
      <c r="B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1625.48</v>
      </c>
      <c r="C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1620.27</v>
      </c>
      <c r="D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1617.48</v>
      </c>
      <c r="E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1617.29</v>
      </c>
      <c r="F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1614.79</v>
      </c>
      <c r="G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1619.9499999999998</v>
      </c>
      <c r="H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1625.79</v>
      </c>
      <c r="I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1626.05</v>
      </c>
      <c r="J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1639.19</v>
      </c>
      <c r="K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1672.52</v>
      </c>
      <c r="L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1734.38</v>
      </c>
      <c r="M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1723.21</v>
      </c>
      <c r="N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1778.67</v>
      </c>
      <c r="O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1773.1100000000001</v>
      </c>
      <c r="P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1789.44</v>
      </c>
      <c r="Q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1785.08</v>
      </c>
      <c r="R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1783.28</v>
      </c>
      <c r="S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1758.4499999999998</v>
      </c>
      <c r="T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1717.8</v>
      </c>
      <c r="U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1816.4099999999999</v>
      </c>
      <c r="V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1822.67</v>
      </c>
      <c r="W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1864.83</v>
      </c>
      <c r="X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1908.6999999999998</v>
      </c>
      <c r="Y395" s="114">
        <f>VLOOKUP($A395+ROUND((COLUMN()-2)/24,5),АТС!$A$41:$F$784,6)+VLOOKUP($A395+ROUND((COLUMN()-2)/24,5),'Расчет сбытовых надбавок'!$B$43:'Расчет сбытовых надбавок'!$G$787,5)+'Иные услуги '!$C$5+'РСТ РСО-А'!$M$7</f>
        <v>1778.71</v>
      </c>
      <c r="Z395" s="145"/>
    </row>
    <row r="396" spans="1:26" x14ac:dyDescent="0.2">
      <c r="A396" s="86">
        <f t="shared" si="10"/>
        <v>41922</v>
      </c>
      <c r="B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1631.84</v>
      </c>
      <c r="C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1621.4299999999998</v>
      </c>
      <c r="D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1618.16</v>
      </c>
      <c r="E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1618.6599999999999</v>
      </c>
      <c r="F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1614.84</v>
      </c>
      <c r="G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1621.6999999999998</v>
      </c>
      <c r="H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1627.5700000000002</v>
      </c>
      <c r="I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1627.28</v>
      </c>
      <c r="J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1639.9699999999998</v>
      </c>
      <c r="K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1639.74</v>
      </c>
      <c r="L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1640.21</v>
      </c>
      <c r="M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1640.9699999999998</v>
      </c>
      <c r="N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1745.88</v>
      </c>
      <c r="O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1745.6399999999999</v>
      </c>
      <c r="P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1746</v>
      </c>
      <c r="Q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1745.96</v>
      </c>
      <c r="R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1750.1399999999999</v>
      </c>
      <c r="S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1761.8899999999999</v>
      </c>
      <c r="T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1725.43</v>
      </c>
      <c r="U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1817.87</v>
      </c>
      <c r="V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1806.0500000000002</v>
      </c>
      <c r="W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1889.67</v>
      </c>
      <c r="X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1926.54</v>
      </c>
      <c r="Y396" s="114">
        <f>VLOOKUP($A396+ROUND((COLUMN()-2)/24,5),АТС!$A$41:$F$784,6)+VLOOKUP($A396+ROUND((COLUMN()-2)/24,5),'Расчет сбытовых надбавок'!$B$43:'Расчет сбытовых надбавок'!$G$787,5)+'Иные услуги '!$C$5+'РСТ РСО-А'!$M$7</f>
        <v>1811.99</v>
      </c>
      <c r="Z396" s="145"/>
    </row>
    <row r="397" spans="1:26" x14ac:dyDescent="0.2">
      <c r="A397" s="86">
        <f t="shared" si="10"/>
        <v>41923</v>
      </c>
      <c r="B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1673.72</v>
      </c>
      <c r="C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1619.8600000000001</v>
      </c>
      <c r="D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1619.47</v>
      </c>
      <c r="E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1618.88</v>
      </c>
      <c r="F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1618.67</v>
      </c>
      <c r="G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1619.37</v>
      </c>
      <c r="H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1618.74</v>
      </c>
      <c r="I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1618.54</v>
      </c>
      <c r="J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1628.21</v>
      </c>
      <c r="K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1631.75</v>
      </c>
      <c r="L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1632.31</v>
      </c>
      <c r="M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1633.27</v>
      </c>
      <c r="N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1633.35</v>
      </c>
      <c r="O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1633.55</v>
      </c>
      <c r="P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1633.84</v>
      </c>
      <c r="Q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1633.3400000000001</v>
      </c>
      <c r="R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1632.78</v>
      </c>
      <c r="S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1630.3000000000002</v>
      </c>
      <c r="T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1753</v>
      </c>
      <c r="U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1905.09</v>
      </c>
      <c r="V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1879.8</v>
      </c>
      <c r="W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1855.0300000000002</v>
      </c>
      <c r="X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1759.26</v>
      </c>
      <c r="Y397" s="114">
        <f>VLOOKUP($A397+ROUND((COLUMN()-2)/24,5),АТС!$A$41:$F$784,6)+VLOOKUP($A397+ROUND((COLUMN()-2)/24,5),'Расчет сбытовых надбавок'!$B$43:'Расчет сбытовых надбавок'!$G$787,5)+'Иные услуги '!$C$5+'РСТ РСО-А'!$M$7</f>
        <v>1814.83</v>
      </c>
      <c r="Z397" s="145"/>
    </row>
    <row r="398" spans="1:26" x14ac:dyDescent="0.2">
      <c r="A398" s="86">
        <f t="shared" si="10"/>
        <v>41924</v>
      </c>
      <c r="B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1720</v>
      </c>
      <c r="C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1622.43</v>
      </c>
      <c r="D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1622.3000000000002</v>
      </c>
      <c r="E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1622.33</v>
      </c>
      <c r="F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1622.43</v>
      </c>
      <c r="G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1620.33</v>
      </c>
      <c r="H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1620.3899999999999</v>
      </c>
      <c r="I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1621.16</v>
      </c>
      <c r="J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1628.6799999999998</v>
      </c>
      <c r="K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1631.53</v>
      </c>
      <c r="L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1633.83</v>
      </c>
      <c r="M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1634.51</v>
      </c>
      <c r="N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1634.72</v>
      </c>
      <c r="O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1634.03</v>
      </c>
      <c r="P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1634.54</v>
      </c>
      <c r="Q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1634.3600000000001</v>
      </c>
      <c r="R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1635.02</v>
      </c>
      <c r="S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1635.3899999999999</v>
      </c>
      <c r="T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1731.24</v>
      </c>
      <c r="U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1888.18</v>
      </c>
      <c r="V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1874.71</v>
      </c>
      <c r="W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1841.78</v>
      </c>
      <c r="X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1744.57</v>
      </c>
      <c r="Y398" s="114">
        <f>VLOOKUP($A398+ROUND((COLUMN()-2)/24,5),АТС!$A$41:$F$784,6)+VLOOKUP($A398+ROUND((COLUMN()-2)/24,5),'Расчет сбытовых надбавок'!$B$43:'Расчет сбытовых надбавок'!$G$787,5)+'Иные услуги '!$C$5+'РСТ РСО-А'!$M$7</f>
        <v>1815.92</v>
      </c>
      <c r="Z398" s="145"/>
    </row>
    <row r="399" spans="1:26" x14ac:dyDescent="0.2">
      <c r="A399" s="86">
        <f t="shared" si="10"/>
        <v>41925</v>
      </c>
      <c r="B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1634.18</v>
      </c>
      <c r="C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1628.16</v>
      </c>
      <c r="D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1622.3899999999999</v>
      </c>
      <c r="E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1619.1</v>
      </c>
      <c r="F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1616.23</v>
      </c>
      <c r="G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1622.09</v>
      </c>
      <c r="H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1628.11</v>
      </c>
      <c r="I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1629.5900000000001</v>
      </c>
      <c r="J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1643.08</v>
      </c>
      <c r="K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1642.94</v>
      </c>
      <c r="L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1643.27</v>
      </c>
      <c r="M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1643.9099999999999</v>
      </c>
      <c r="N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1723.7</v>
      </c>
      <c r="O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1729.68</v>
      </c>
      <c r="P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1735.0900000000001</v>
      </c>
      <c r="Q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1743.15</v>
      </c>
      <c r="R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1744.8600000000001</v>
      </c>
      <c r="S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1756</v>
      </c>
      <c r="T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1741.19</v>
      </c>
      <c r="U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1836.3600000000001</v>
      </c>
      <c r="V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1849.29</v>
      </c>
      <c r="W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1870.52</v>
      </c>
      <c r="X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1910.92</v>
      </c>
      <c r="Y399" s="114">
        <f>VLOOKUP($A399+ROUND((COLUMN()-2)/24,5),АТС!$A$41:$F$784,6)+VLOOKUP($A399+ROUND((COLUMN()-2)/24,5),'Расчет сбытовых надбавок'!$B$43:'Расчет сбытовых надбавок'!$G$787,5)+'Иные услуги '!$C$5+'РСТ РСО-А'!$M$7</f>
        <v>1790.7</v>
      </c>
      <c r="Z399" s="145"/>
    </row>
    <row r="400" spans="1:26" x14ac:dyDescent="0.2">
      <c r="A400" s="86">
        <f t="shared" si="10"/>
        <v>41926</v>
      </c>
      <c r="B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1625.08</v>
      </c>
      <c r="C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1620.71</v>
      </c>
      <c r="D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1617.94</v>
      </c>
      <c r="E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1617.82</v>
      </c>
      <c r="F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1615.11</v>
      </c>
      <c r="G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1621.9299999999998</v>
      </c>
      <c r="H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1627.15</v>
      </c>
      <c r="I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1628.25</v>
      </c>
      <c r="J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1643.77</v>
      </c>
      <c r="K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1643.04</v>
      </c>
      <c r="L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1643.14</v>
      </c>
      <c r="M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1629.9</v>
      </c>
      <c r="N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1643.1299999999999</v>
      </c>
      <c r="O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1643.23</v>
      </c>
      <c r="P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1643.03</v>
      </c>
      <c r="Q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1641.31</v>
      </c>
      <c r="R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1641.2800000000002</v>
      </c>
      <c r="S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1640.18</v>
      </c>
      <c r="T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1654.79</v>
      </c>
      <c r="U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1816.81</v>
      </c>
      <c r="V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1839.01</v>
      </c>
      <c r="W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1878.74</v>
      </c>
      <c r="X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1914.77</v>
      </c>
      <c r="Y400" s="114">
        <f>VLOOKUP($A400+ROUND((COLUMN()-2)/24,5),АТС!$A$41:$F$784,6)+VLOOKUP($A400+ROUND((COLUMN()-2)/24,5),'Расчет сбытовых надбавок'!$B$43:'Расчет сбытовых надбавок'!$G$787,5)+'Иные услуги '!$C$5+'РСТ РСО-А'!$M$7</f>
        <v>1799.15</v>
      </c>
      <c r="Z400" s="145"/>
    </row>
    <row r="401" spans="1:27" x14ac:dyDescent="0.2">
      <c r="A401" s="86">
        <f t="shared" si="10"/>
        <v>41927</v>
      </c>
      <c r="B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1634.23</v>
      </c>
      <c r="C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1622.46</v>
      </c>
      <c r="D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1634.78</v>
      </c>
      <c r="E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1634.84</v>
      </c>
      <c r="F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1634.76</v>
      </c>
      <c r="G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1634.79</v>
      </c>
      <c r="H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1619.99</v>
      </c>
      <c r="I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1617.4</v>
      </c>
      <c r="J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1623.38</v>
      </c>
      <c r="K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1644.63</v>
      </c>
      <c r="L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1645.09</v>
      </c>
      <c r="M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1627.74</v>
      </c>
      <c r="N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1645.4</v>
      </c>
      <c r="O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1648.45</v>
      </c>
      <c r="P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1645.6999999999998</v>
      </c>
      <c r="Q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1645.84</v>
      </c>
      <c r="R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1645.69</v>
      </c>
      <c r="S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1643.83</v>
      </c>
      <c r="T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1645.49</v>
      </c>
      <c r="U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1751.59</v>
      </c>
      <c r="V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1764.56</v>
      </c>
      <c r="W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1828.53</v>
      </c>
      <c r="X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1884.48</v>
      </c>
      <c r="Y401" s="114">
        <f>VLOOKUP($A401+ROUND((COLUMN()-2)/24,5),АТС!$A$41:$F$784,6)+VLOOKUP($A401+ROUND((COLUMN()-2)/24,5),'Расчет сбытовых надбавок'!$B$43:'Расчет сбытовых надбавок'!$G$787,5)+'Иные услуги '!$C$5+'РСТ РСО-А'!$M$7</f>
        <v>1761.96</v>
      </c>
      <c r="Z401" s="145"/>
    </row>
    <row r="402" spans="1:27" x14ac:dyDescent="0.2">
      <c r="A402" s="86">
        <f t="shared" si="10"/>
        <v>41928</v>
      </c>
      <c r="B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1639.87</v>
      </c>
      <c r="C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1628.08</v>
      </c>
      <c r="D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1634.72</v>
      </c>
      <c r="E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1638.44</v>
      </c>
      <c r="F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1642.14</v>
      </c>
      <c r="G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1642.6999999999998</v>
      </c>
      <c r="H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1615.23</v>
      </c>
      <c r="I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1630.3400000000001</v>
      </c>
      <c r="J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1625.3200000000002</v>
      </c>
      <c r="K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1630.23</v>
      </c>
      <c r="L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1630.9</v>
      </c>
      <c r="M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1620.65</v>
      </c>
      <c r="N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1646.4</v>
      </c>
      <c r="O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1634.27</v>
      </c>
      <c r="P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1619.85</v>
      </c>
      <c r="Q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1616.08</v>
      </c>
      <c r="R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1619.4099999999999</v>
      </c>
      <c r="S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1632.37</v>
      </c>
      <c r="T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1641.62</v>
      </c>
      <c r="U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1775.15</v>
      </c>
      <c r="V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1762.4</v>
      </c>
      <c r="W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1811.3</v>
      </c>
      <c r="X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1862.53</v>
      </c>
      <c r="Y402" s="114">
        <f>VLOOKUP($A402+ROUND((COLUMN()-2)/24,5),АТС!$A$41:$F$784,6)+VLOOKUP($A402+ROUND((COLUMN()-2)/24,5),'Расчет сбытовых надбавок'!$B$43:'Расчет сбытовых надбавок'!$G$787,5)+'Иные услуги '!$C$5+'РСТ РСО-А'!$M$7</f>
        <v>1774.1100000000001</v>
      </c>
      <c r="Z402" s="145"/>
    </row>
    <row r="403" spans="1:27" x14ac:dyDescent="0.2">
      <c r="A403" s="86">
        <f t="shared" si="10"/>
        <v>41929</v>
      </c>
      <c r="B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1628.8600000000001</v>
      </c>
      <c r="C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1628.2</v>
      </c>
      <c r="D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1628.04</v>
      </c>
      <c r="E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1628.19</v>
      </c>
      <c r="F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1628.11</v>
      </c>
      <c r="G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1628.74</v>
      </c>
      <c r="H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1615.58</v>
      </c>
      <c r="I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1633.96</v>
      </c>
      <c r="J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1640.3200000000002</v>
      </c>
      <c r="K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1621.72</v>
      </c>
      <c r="L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1622.55</v>
      </c>
      <c r="M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1617.3600000000001</v>
      </c>
      <c r="N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1642.44</v>
      </c>
      <c r="O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1642.6399999999999</v>
      </c>
      <c r="P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1643.63</v>
      </c>
      <c r="Q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1642.67</v>
      </c>
      <c r="R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1642.52</v>
      </c>
      <c r="S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1640.63</v>
      </c>
      <c r="T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1641.6100000000001</v>
      </c>
      <c r="U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1736.36</v>
      </c>
      <c r="V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1751.4499999999998</v>
      </c>
      <c r="W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1793.24</v>
      </c>
      <c r="X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1866.38</v>
      </c>
      <c r="Y403" s="114">
        <f>VLOOKUP($A403+ROUND((COLUMN()-2)/24,5),АТС!$A$41:$F$784,6)+VLOOKUP($A403+ROUND((COLUMN()-2)/24,5),'Расчет сбытовых надбавок'!$B$43:'Расчет сбытовых надбавок'!$G$787,5)+'Иные услуги '!$C$5+'РСТ РСО-А'!$M$7</f>
        <v>1739.38</v>
      </c>
      <c r="Z403" s="145"/>
    </row>
    <row r="404" spans="1:27" x14ac:dyDescent="0.2">
      <c r="A404" s="86">
        <f t="shared" si="10"/>
        <v>41930</v>
      </c>
      <c r="B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1670.13</v>
      </c>
      <c r="C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1625.21</v>
      </c>
      <c r="D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1624.2</v>
      </c>
      <c r="E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1622.73</v>
      </c>
      <c r="F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1622.56</v>
      </c>
      <c r="G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1623.26</v>
      </c>
      <c r="H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1623.6100000000001</v>
      </c>
      <c r="I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1625.6399999999999</v>
      </c>
      <c r="J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1641.02</v>
      </c>
      <c r="K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1643.37</v>
      </c>
      <c r="L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1643.6999999999998</v>
      </c>
      <c r="M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1643.82</v>
      </c>
      <c r="N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1644.67</v>
      </c>
      <c r="O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1645.48</v>
      </c>
      <c r="P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1645.2800000000002</v>
      </c>
      <c r="Q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1645.4099999999999</v>
      </c>
      <c r="R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1644.73</v>
      </c>
      <c r="S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1643.15</v>
      </c>
      <c r="T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1637.37</v>
      </c>
      <c r="U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1788.0700000000002</v>
      </c>
      <c r="V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1785.69</v>
      </c>
      <c r="W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1757.81</v>
      </c>
      <c r="X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1651.3899999999999</v>
      </c>
      <c r="Y404" s="114">
        <f>VLOOKUP($A404+ROUND((COLUMN()-2)/24,5),АТС!$A$41:$F$784,6)+VLOOKUP($A404+ROUND((COLUMN()-2)/24,5),'Расчет сбытовых надбавок'!$B$43:'Расчет сбытовых надбавок'!$G$787,5)+'Иные услуги '!$C$5+'РСТ РСО-А'!$M$7</f>
        <v>1781.97</v>
      </c>
      <c r="Z404" s="145"/>
    </row>
    <row r="405" spans="1:27" x14ac:dyDescent="0.2">
      <c r="A405" s="86">
        <f t="shared" si="10"/>
        <v>41931</v>
      </c>
      <c r="B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1688.43</v>
      </c>
      <c r="C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1636.85</v>
      </c>
      <c r="D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1630.98</v>
      </c>
      <c r="E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1625.49</v>
      </c>
      <c r="F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1635.12</v>
      </c>
      <c r="G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1635.1299999999999</v>
      </c>
      <c r="H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1634.18</v>
      </c>
      <c r="I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1636.1299999999999</v>
      </c>
      <c r="J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1643.52</v>
      </c>
      <c r="K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1648.92</v>
      </c>
      <c r="L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1648.65</v>
      </c>
      <c r="M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1649.45</v>
      </c>
      <c r="N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1649.48</v>
      </c>
      <c r="O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1643.15</v>
      </c>
      <c r="P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1642.8</v>
      </c>
      <c r="Q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1642.6399999999999</v>
      </c>
      <c r="R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1642.26</v>
      </c>
      <c r="S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1641.3600000000001</v>
      </c>
      <c r="T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1636.56</v>
      </c>
      <c r="U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1972.23</v>
      </c>
      <c r="V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1954.85</v>
      </c>
      <c r="W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1951.49</v>
      </c>
      <c r="X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1850.24</v>
      </c>
      <c r="Y405" s="114">
        <f>VLOOKUP($A405+ROUND((COLUMN()-2)/24,5),АТС!$A$41:$F$784,6)+VLOOKUP($A405+ROUND((COLUMN()-2)/24,5),'Расчет сбытовых надбавок'!$B$43:'Расчет сбытовых надбавок'!$G$787,5)+'Иные услуги '!$C$5+'РСТ РСО-А'!$M$7</f>
        <v>1889.4099999999999</v>
      </c>
      <c r="Z405" s="145"/>
    </row>
    <row r="406" spans="1:27" x14ac:dyDescent="0.2">
      <c r="A406" s="86">
        <f t="shared" si="10"/>
        <v>41932</v>
      </c>
      <c r="B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1634.69</v>
      </c>
      <c r="C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1622.44</v>
      </c>
      <c r="D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1623.1399999999999</v>
      </c>
      <c r="E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1619.4299999999998</v>
      </c>
      <c r="F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1619.77</v>
      </c>
      <c r="G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1622.43</v>
      </c>
      <c r="H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1641.15</v>
      </c>
      <c r="I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1631.22</v>
      </c>
      <c r="J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1643.92</v>
      </c>
      <c r="K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1643.54</v>
      </c>
      <c r="L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1643.53</v>
      </c>
      <c r="M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1644.6599999999999</v>
      </c>
      <c r="N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1670.96</v>
      </c>
      <c r="O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1671.34</v>
      </c>
      <c r="P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1670.16</v>
      </c>
      <c r="Q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1668.6</v>
      </c>
      <c r="R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1678.62</v>
      </c>
      <c r="S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1699.13</v>
      </c>
      <c r="T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1721.9099999999999</v>
      </c>
      <c r="U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1820.25</v>
      </c>
      <c r="V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1829.0900000000001</v>
      </c>
      <c r="W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1872.15</v>
      </c>
      <c r="X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1937.74</v>
      </c>
      <c r="Y406" s="114">
        <f>VLOOKUP($A406+ROUND((COLUMN()-2)/24,5),АТС!$A$41:$F$784,6)+VLOOKUP($A406+ROUND((COLUMN()-2)/24,5),'Расчет сбытовых надбавок'!$B$43:'Расчет сбытовых надбавок'!$G$787,5)+'Иные услуги '!$C$5+'РСТ РСО-А'!$M$7</f>
        <v>1815.55</v>
      </c>
      <c r="Z406" s="145"/>
    </row>
    <row r="407" spans="1:27" x14ac:dyDescent="0.2">
      <c r="A407" s="86">
        <f t="shared" si="10"/>
        <v>41933</v>
      </c>
      <c r="B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1633.48</v>
      </c>
      <c r="C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1621.3200000000002</v>
      </c>
      <c r="D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1628.3200000000002</v>
      </c>
      <c r="E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1628.43</v>
      </c>
      <c r="F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1628.44</v>
      </c>
      <c r="G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1628.75</v>
      </c>
      <c r="H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1623.94</v>
      </c>
      <c r="I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1627.3600000000001</v>
      </c>
      <c r="J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1640.81</v>
      </c>
      <c r="K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1640.1299999999999</v>
      </c>
      <c r="L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1640.6999999999998</v>
      </c>
      <c r="M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1642.19</v>
      </c>
      <c r="N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1641.1</v>
      </c>
      <c r="O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1641.2</v>
      </c>
      <c r="P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1640.9699999999998</v>
      </c>
      <c r="Q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1641.05</v>
      </c>
      <c r="R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1640.6599999999999</v>
      </c>
      <c r="S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1639.38</v>
      </c>
      <c r="T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1732.08</v>
      </c>
      <c r="U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1773.31</v>
      </c>
      <c r="V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1781.08</v>
      </c>
      <c r="W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1823.01</v>
      </c>
      <c r="X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1872.87</v>
      </c>
      <c r="Y407" s="114">
        <f>VLOOKUP($A407+ROUND((COLUMN()-2)/24,5),АТС!$A$41:$F$784,6)+VLOOKUP($A407+ROUND((COLUMN()-2)/24,5),'Расчет сбытовых надбавок'!$B$43:'Расчет сбытовых надбавок'!$G$787,5)+'Иные услуги '!$C$5+'РСТ РСО-А'!$M$7</f>
        <v>1756.9099999999999</v>
      </c>
      <c r="Z407" s="145"/>
    </row>
    <row r="408" spans="1:27" x14ac:dyDescent="0.2">
      <c r="A408" s="86">
        <f t="shared" si="10"/>
        <v>41934</v>
      </c>
      <c r="B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1631.62</v>
      </c>
      <c r="C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1614.9499999999998</v>
      </c>
      <c r="D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1621.6599999999999</v>
      </c>
      <c r="E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1628.69</v>
      </c>
      <c r="F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1628.85</v>
      </c>
      <c r="G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1618.79</v>
      </c>
      <c r="H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1623.88</v>
      </c>
      <c r="I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1620.78</v>
      </c>
      <c r="J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1639.9099999999999</v>
      </c>
      <c r="K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1641.11</v>
      </c>
      <c r="L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1641.5900000000001</v>
      </c>
      <c r="M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1642.03</v>
      </c>
      <c r="N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1641.9899999999998</v>
      </c>
      <c r="O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1640.72</v>
      </c>
      <c r="P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1640.15</v>
      </c>
      <c r="Q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1640.11</v>
      </c>
      <c r="R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1640.3000000000002</v>
      </c>
      <c r="S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1639.19</v>
      </c>
      <c r="T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1633.73</v>
      </c>
      <c r="U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1707.5</v>
      </c>
      <c r="V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1718.32</v>
      </c>
      <c r="W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1797.22</v>
      </c>
      <c r="X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1863.28</v>
      </c>
      <c r="Y408" s="114">
        <f>VLOOKUP($A408+ROUND((COLUMN()-2)/24,5),АТС!$A$41:$F$784,6)+VLOOKUP($A408+ROUND((COLUMN()-2)/24,5),'Расчет сбытовых надбавок'!$B$43:'Расчет сбытовых надбавок'!$G$787,5)+'Иные услуги '!$C$5+'РСТ РСО-А'!$M$7</f>
        <v>1755.15</v>
      </c>
      <c r="Z408" s="145"/>
    </row>
    <row r="409" spans="1:27" x14ac:dyDescent="0.2">
      <c r="A409" s="86">
        <f t="shared" si="10"/>
        <v>41935</v>
      </c>
      <c r="B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1632.21</v>
      </c>
      <c r="C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1625.56</v>
      </c>
      <c r="D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1624.04</v>
      </c>
      <c r="E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1621.82</v>
      </c>
      <c r="F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1621.77</v>
      </c>
      <c r="G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1623.99</v>
      </c>
      <c r="H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1624</v>
      </c>
      <c r="I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1644.48</v>
      </c>
      <c r="J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1638.74</v>
      </c>
      <c r="K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1640.62</v>
      </c>
      <c r="L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1641.9899999999998</v>
      </c>
      <c r="M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1641.62</v>
      </c>
      <c r="N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1639.92</v>
      </c>
      <c r="O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1640.31</v>
      </c>
      <c r="P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1640.15</v>
      </c>
      <c r="Q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1640.3000000000002</v>
      </c>
      <c r="R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1640.23</v>
      </c>
      <c r="S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1638.6399999999999</v>
      </c>
      <c r="T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1708.48</v>
      </c>
      <c r="U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1807.4499999999998</v>
      </c>
      <c r="V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1820.92</v>
      </c>
      <c r="W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1859.46</v>
      </c>
      <c r="X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1920.43</v>
      </c>
      <c r="Y409" s="114">
        <f>VLOOKUP($A409+ROUND((COLUMN()-2)/24,5),АТС!$A$41:$F$784,6)+VLOOKUP($A409+ROUND((COLUMN()-2)/24,5),'Расчет сбытовых надбавок'!$B$43:'Расчет сбытовых надбавок'!$G$787,5)+'Иные услуги '!$C$5+'РСТ РСО-А'!$M$7</f>
        <v>1804.13</v>
      </c>
      <c r="Z409" s="145"/>
    </row>
    <row r="410" spans="1:27" x14ac:dyDescent="0.2">
      <c r="A410" s="86">
        <f t="shared" si="10"/>
        <v>41936</v>
      </c>
      <c r="B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1638.84</v>
      </c>
      <c r="C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1638.69</v>
      </c>
      <c r="D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1628.3600000000001</v>
      </c>
      <c r="E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1628.49</v>
      </c>
      <c r="F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1628.51</v>
      </c>
      <c r="G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1622.72</v>
      </c>
      <c r="H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1624.55</v>
      </c>
      <c r="I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1646.09</v>
      </c>
      <c r="J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1641.23</v>
      </c>
      <c r="K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1642.14</v>
      </c>
      <c r="L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1693.42</v>
      </c>
      <c r="M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1680.74</v>
      </c>
      <c r="N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1710.32</v>
      </c>
      <c r="O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1641.21</v>
      </c>
      <c r="P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1640.69</v>
      </c>
      <c r="Q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1641.04</v>
      </c>
      <c r="R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1640.51</v>
      </c>
      <c r="S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1639.05</v>
      </c>
      <c r="T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1711.9299999999998</v>
      </c>
      <c r="U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1842.23</v>
      </c>
      <c r="V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1835.82</v>
      </c>
      <c r="W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1875.35</v>
      </c>
      <c r="X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1936.92</v>
      </c>
      <c r="Y410" s="114">
        <f>VLOOKUP($A410+ROUND((COLUMN()-2)/24,5),АТС!$A$41:$F$784,6)+VLOOKUP($A410+ROUND((COLUMN()-2)/24,5),'Расчет сбытовых надбавок'!$B$43:'Расчет сбытовых надбавок'!$G$787,5)+'Иные услуги '!$C$5+'РСТ РСО-А'!$M$7</f>
        <v>1837.3</v>
      </c>
      <c r="Z410" s="145"/>
      <c r="AA410" s="87"/>
    </row>
    <row r="411" spans="1:27" x14ac:dyDescent="0.2">
      <c r="A411" s="86">
        <f t="shared" si="10"/>
        <v>41937</v>
      </c>
      <c r="B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1663.71</v>
      </c>
      <c r="C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1627.72</v>
      </c>
      <c r="D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1633.78</v>
      </c>
      <c r="E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1633.82</v>
      </c>
      <c r="F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1634.31</v>
      </c>
      <c r="G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1624.81</v>
      </c>
      <c r="H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1620.35</v>
      </c>
      <c r="I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1622.3200000000002</v>
      </c>
      <c r="J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1644.22</v>
      </c>
      <c r="K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1644.96</v>
      </c>
      <c r="L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1644.08</v>
      </c>
      <c r="M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1635.51</v>
      </c>
      <c r="N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1635.75</v>
      </c>
      <c r="O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1634.69</v>
      </c>
      <c r="P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1635.21</v>
      </c>
      <c r="Q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1634.52</v>
      </c>
      <c r="R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1633.17</v>
      </c>
      <c r="S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1633.87</v>
      </c>
      <c r="T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1846.8</v>
      </c>
      <c r="U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1895.42</v>
      </c>
      <c r="V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1877.51</v>
      </c>
      <c r="W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1850.0500000000002</v>
      </c>
      <c r="X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1786.79</v>
      </c>
      <c r="Y411" s="114">
        <f>VLOOKUP($A411+ROUND((COLUMN()-2)/24,5),АТС!$A$41:$F$784,6)+VLOOKUP($A411+ROUND((COLUMN()-2)/24,5),'Расчет сбытовых надбавок'!$B$43:'Расчет сбытовых надбавок'!$G$787,5)+'Иные услуги '!$C$5+'РСТ РСО-А'!$M$7</f>
        <v>1894.25</v>
      </c>
      <c r="Z411" s="145"/>
    </row>
    <row r="412" spans="1:27" x14ac:dyDescent="0.2">
      <c r="A412" s="86">
        <f t="shared" si="10"/>
        <v>41938</v>
      </c>
      <c r="B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1688.75</v>
      </c>
      <c r="C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1632.77</v>
      </c>
      <c r="D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1627.45</v>
      </c>
      <c r="E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1635.29</v>
      </c>
      <c r="F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1643.69</v>
      </c>
      <c r="G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1644.33</v>
      </c>
      <c r="H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1636.37</v>
      </c>
      <c r="I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1621.3600000000001</v>
      </c>
      <c r="J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1720.08</v>
      </c>
      <c r="K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1658.82</v>
      </c>
      <c r="L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1630.29</v>
      </c>
      <c r="M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1623.31</v>
      </c>
      <c r="N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1615.6100000000001</v>
      </c>
      <c r="O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1615.51</v>
      </c>
      <c r="P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1619.38</v>
      </c>
      <c r="Q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1622.76</v>
      </c>
      <c r="R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1627.6399999999999</v>
      </c>
      <c r="S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1732.73</v>
      </c>
      <c r="T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1859.2</v>
      </c>
      <c r="U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1909.14</v>
      </c>
      <c r="V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1895.8899999999999</v>
      </c>
      <c r="W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1854.9</v>
      </c>
      <c r="X412" s="114">
        <f>VLOOKUP($A412+ROUND((COLUMN()-2)/24,5),АТС!$A$41:$F$784,6)+VLOOKUP($A412+ROUND((COLUMN()-2)/24,5),'Расчет сбытовых надбавок'!$B$43:'Расчет сбытовых надбавок'!$G$787,5)+'Иные услуги '!$C$5+'РСТ РСО-А'!$M$7</f>
        <v>1783.04</v>
      </c>
      <c r="Y412" s="114">
        <v>1886.75</v>
      </c>
      <c r="Z412" s="133">
        <v>2676.69</v>
      </c>
    </row>
    <row r="413" spans="1:27" x14ac:dyDescent="0.2">
      <c r="A413" s="86">
        <f t="shared" si="10"/>
        <v>41939</v>
      </c>
      <c r="B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1671.72</v>
      </c>
      <c r="C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1631.35</v>
      </c>
      <c r="D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1618.57</v>
      </c>
      <c r="E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1628.85</v>
      </c>
      <c r="F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1629.1</v>
      </c>
      <c r="G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1619.87</v>
      </c>
      <c r="H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1664.63</v>
      </c>
      <c r="I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1615.55</v>
      </c>
      <c r="J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1616.82</v>
      </c>
      <c r="K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1681.48</v>
      </c>
      <c r="L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1713.17</v>
      </c>
      <c r="M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1698.75</v>
      </c>
      <c r="N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1777.64</v>
      </c>
      <c r="O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1759.54</v>
      </c>
      <c r="P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1742.46</v>
      </c>
      <c r="Q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1734.26</v>
      </c>
      <c r="R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1728.1</v>
      </c>
      <c r="S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1732.32</v>
      </c>
      <c r="T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1781.87</v>
      </c>
      <c r="U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1856.86</v>
      </c>
      <c r="V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1836.57</v>
      </c>
      <c r="W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1861.4</v>
      </c>
      <c r="X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1898.31</v>
      </c>
      <c r="Y413" s="114">
        <f>VLOOKUP($A413+ROUND((COLUMN()-2)/24,5),АТС!$A$41:$F$784,6)+VLOOKUP($A413+ROUND((COLUMN()-2)/24,5),'Расчет сбытовых надбавок'!$B$43:'Расчет сбытовых надбавок'!$G$787,5)+'Иные услуги '!$C$5+'РСТ РСО-А'!$M$7</f>
        <v>1816.53</v>
      </c>
      <c r="Z413" s="145"/>
    </row>
    <row r="414" spans="1:27" x14ac:dyDescent="0.2">
      <c r="A414" s="86">
        <f t="shared" si="10"/>
        <v>41940</v>
      </c>
      <c r="B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1675.46</v>
      </c>
      <c r="C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1630.8600000000001</v>
      </c>
      <c r="D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1619.31</v>
      </c>
      <c r="E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1629.98</v>
      </c>
      <c r="F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1630.2</v>
      </c>
      <c r="G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1623.3600000000001</v>
      </c>
      <c r="H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1641.17</v>
      </c>
      <c r="I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1619.3400000000001</v>
      </c>
      <c r="J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1620.42</v>
      </c>
      <c r="K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1673.45</v>
      </c>
      <c r="L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1705.76</v>
      </c>
      <c r="M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1694.13</v>
      </c>
      <c r="N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1774.35</v>
      </c>
      <c r="O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1761.95</v>
      </c>
      <c r="P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1742.7</v>
      </c>
      <c r="Q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1731.46</v>
      </c>
      <c r="R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1728.46</v>
      </c>
      <c r="S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1750.96</v>
      </c>
      <c r="T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1788.3</v>
      </c>
      <c r="U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1860.74</v>
      </c>
      <c r="V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1836.4299999999998</v>
      </c>
      <c r="W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1866.75</v>
      </c>
      <c r="X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1929.02</v>
      </c>
      <c r="Y414" s="114">
        <f>VLOOKUP($A414+ROUND((COLUMN()-2)/24,5),АТС!$A$41:$F$784,6)+VLOOKUP($A414+ROUND((COLUMN()-2)/24,5),'Расчет сбытовых надбавок'!$B$43:'Расчет сбытовых надбавок'!$G$787,5)+'Иные услуги '!$C$5+'РСТ РСО-А'!$M$7</f>
        <v>1820.82</v>
      </c>
      <c r="Z414" s="145"/>
    </row>
    <row r="415" spans="1:27" x14ac:dyDescent="0.2">
      <c r="A415" s="86">
        <f t="shared" si="10"/>
        <v>41941</v>
      </c>
      <c r="B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1704.21</v>
      </c>
      <c r="C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1637.8899999999999</v>
      </c>
      <c r="D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1637.76</v>
      </c>
      <c r="E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1635.84</v>
      </c>
      <c r="F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1625.62</v>
      </c>
      <c r="G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1627.3000000000002</v>
      </c>
      <c r="H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1664.31</v>
      </c>
      <c r="I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1632.14</v>
      </c>
      <c r="J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1637.81</v>
      </c>
      <c r="K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1677.65</v>
      </c>
      <c r="L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1731.46</v>
      </c>
      <c r="M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1733.17</v>
      </c>
      <c r="N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1817.4</v>
      </c>
      <c r="O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1778.02</v>
      </c>
      <c r="P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1776.56</v>
      </c>
      <c r="Q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1765.54</v>
      </c>
      <c r="R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1821.95</v>
      </c>
      <c r="S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1903.9</v>
      </c>
      <c r="T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1904.18</v>
      </c>
      <c r="U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1888.37</v>
      </c>
      <c r="V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1871.15</v>
      </c>
      <c r="W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1883.3000000000002</v>
      </c>
      <c r="X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1938.7</v>
      </c>
      <c r="Y415" s="114">
        <f>VLOOKUP($A415+ROUND((COLUMN()-2)/24,5),АТС!$A$41:$F$784,6)+VLOOKUP($A415+ROUND((COLUMN()-2)/24,5),'Расчет сбытовых надбавок'!$B$43:'Расчет сбытовых надбавок'!$G$787,5)+'Иные услуги '!$C$5+'РСТ РСО-А'!$M$7</f>
        <v>1838.55</v>
      </c>
      <c r="Z415" s="145"/>
    </row>
    <row r="416" spans="1:27" x14ac:dyDescent="0.2">
      <c r="A416" s="86">
        <f t="shared" si="10"/>
        <v>41942</v>
      </c>
      <c r="B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1744.92</v>
      </c>
      <c r="C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1703.34</v>
      </c>
      <c r="D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1701.6399999999999</v>
      </c>
      <c r="E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1675.92</v>
      </c>
      <c r="F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1676.27</v>
      </c>
      <c r="G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1652.15</v>
      </c>
      <c r="H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1760.32</v>
      </c>
      <c r="I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1760.93</v>
      </c>
      <c r="J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1673.65</v>
      </c>
      <c r="K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1845.95</v>
      </c>
      <c r="L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1845.1599999999999</v>
      </c>
      <c r="M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1844.81</v>
      </c>
      <c r="N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1945.79</v>
      </c>
      <c r="O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1906.58</v>
      </c>
      <c r="P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1865.8899999999999</v>
      </c>
      <c r="Q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1864.3600000000001</v>
      </c>
      <c r="R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1902.02</v>
      </c>
      <c r="S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1951.02</v>
      </c>
      <c r="T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1972.65</v>
      </c>
      <c r="U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1989.71</v>
      </c>
      <c r="V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1953.99</v>
      </c>
      <c r="W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1947.82</v>
      </c>
      <c r="X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1984.1399999999999</v>
      </c>
      <c r="Y416" s="114">
        <f>VLOOKUP($A416+ROUND((COLUMN()-2)/24,5),АТС!$A$41:$F$784,6)+VLOOKUP($A416+ROUND((COLUMN()-2)/24,5),'Расчет сбытовых надбавок'!$B$43:'Расчет сбытовых надбавок'!$G$787,5)+'Иные услуги '!$C$5+'РСТ РСО-А'!$M$7</f>
        <v>1885.75</v>
      </c>
      <c r="Z416" s="145"/>
    </row>
    <row r="417" spans="1:26" x14ac:dyDescent="0.2">
      <c r="A417" s="86">
        <f t="shared" si="10"/>
        <v>41943</v>
      </c>
      <c r="B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1708.54</v>
      </c>
      <c r="C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1656.55</v>
      </c>
      <c r="D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1637.19</v>
      </c>
      <c r="E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1631.26</v>
      </c>
      <c r="F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1634.11</v>
      </c>
      <c r="G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1647.45</v>
      </c>
      <c r="H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1684.34</v>
      </c>
      <c r="I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1677</v>
      </c>
      <c r="J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1670.46</v>
      </c>
      <c r="K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1774.1999999999998</v>
      </c>
      <c r="L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1813.6799999999998</v>
      </c>
      <c r="M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1821.97</v>
      </c>
      <c r="N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1871.57</v>
      </c>
      <c r="O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1866.78</v>
      </c>
      <c r="P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1874.02</v>
      </c>
      <c r="Q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1884.56</v>
      </c>
      <c r="R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1886.99</v>
      </c>
      <c r="S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1962.07</v>
      </c>
      <c r="T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1964.23</v>
      </c>
      <c r="U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1961.02</v>
      </c>
      <c r="V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1915.96</v>
      </c>
      <c r="W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1929.48</v>
      </c>
      <c r="X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1970.81</v>
      </c>
      <c r="Y417" s="114">
        <f>VLOOKUP($A417+ROUND((COLUMN()-2)/24,5),АТС!$A$41:$F$784,6)+VLOOKUP($A417+ROUND((COLUMN()-2)/24,5),'Расчет сбытовых надбавок'!$B$43:'Расчет сбытовых надбавок'!$G$787,5)+'Иные услуги '!$C$5+'РСТ РСО-А'!$M$7</f>
        <v>1954.9899999999998</v>
      </c>
      <c r="Z417" s="145"/>
    </row>
    <row r="418" spans="1:26" x14ac:dyDescent="0.2">
      <c r="A418" s="92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6" x14ac:dyDescent="0.25">
      <c r="A419" s="94" t="s">
        <v>159</v>
      </c>
    </row>
    <row r="420" spans="1:26" ht="12.75" customHeight="1" x14ac:dyDescent="0.2">
      <c r="A420" s="184" t="s">
        <v>49</v>
      </c>
      <c r="B420" s="172" t="s">
        <v>128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</row>
    <row r="421" spans="1:26" ht="12.75" customHeight="1" x14ac:dyDescent="0.2">
      <c r="A421" s="185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</row>
    <row r="422" spans="1:26" ht="12.75" x14ac:dyDescent="0.2">
      <c r="A422" s="185"/>
      <c r="B422" s="212" t="s">
        <v>129</v>
      </c>
      <c r="C422" s="198" t="s">
        <v>130</v>
      </c>
      <c r="D422" s="198" t="s">
        <v>131</v>
      </c>
      <c r="E422" s="198" t="s">
        <v>132</v>
      </c>
      <c r="F422" s="198" t="s">
        <v>133</v>
      </c>
      <c r="G422" s="198" t="s">
        <v>134</v>
      </c>
      <c r="H422" s="198" t="s">
        <v>135</v>
      </c>
      <c r="I422" s="198" t="s">
        <v>136</v>
      </c>
      <c r="J422" s="198" t="s">
        <v>137</v>
      </c>
      <c r="K422" s="198" t="s">
        <v>138</v>
      </c>
      <c r="L422" s="198" t="s">
        <v>139</v>
      </c>
      <c r="M422" s="198" t="s">
        <v>140</v>
      </c>
      <c r="N422" s="211" t="s">
        <v>141</v>
      </c>
      <c r="O422" s="198" t="s">
        <v>142</v>
      </c>
      <c r="P422" s="198" t="s">
        <v>143</v>
      </c>
      <c r="Q422" s="198" t="s">
        <v>144</v>
      </c>
      <c r="R422" s="198" t="s">
        <v>145</v>
      </c>
      <c r="S422" s="198" t="s">
        <v>146</v>
      </c>
      <c r="T422" s="198" t="s">
        <v>147</v>
      </c>
      <c r="U422" s="198" t="s">
        <v>148</v>
      </c>
      <c r="V422" s="198" t="s">
        <v>149</v>
      </c>
      <c r="W422" s="198" t="s">
        <v>150</v>
      </c>
      <c r="X422" s="198" t="s">
        <v>151</v>
      </c>
      <c r="Y422" s="198" t="s">
        <v>152</v>
      </c>
      <c r="Z422" s="198" t="s">
        <v>152</v>
      </c>
    </row>
    <row r="423" spans="1:26" ht="12.75" x14ac:dyDescent="0.2">
      <c r="A423" s="186"/>
      <c r="B423" s="188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74"/>
      <c r="N423" s="190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</row>
    <row r="424" spans="1:26" x14ac:dyDescent="0.2">
      <c r="A424" s="86">
        <f>A387</f>
        <v>41913</v>
      </c>
      <c r="B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1601.35</v>
      </c>
      <c r="C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1595.8</v>
      </c>
      <c r="D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1616.49</v>
      </c>
      <c r="E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1627.46</v>
      </c>
      <c r="F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1631.24</v>
      </c>
      <c r="G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1613.31</v>
      </c>
      <c r="H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1590.7399999999998</v>
      </c>
      <c r="I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1608.28</v>
      </c>
      <c r="J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1611.49</v>
      </c>
      <c r="K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1609.56</v>
      </c>
      <c r="L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1609.3899999999999</v>
      </c>
      <c r="M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1609.4</v>
      </c>
      <c r="N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1602.42</v>
      </c>
      <c r="O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1603.71</v>
      </c>
      <c r="P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1604.13</v>
      </c>
      <c r="Q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1602.8400000000001</v>
      </c>
      <c r="R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1602.4</v>
      </c>
      <c r="S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1599.37</v>
      </c>
      <c r="T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1601.72</v>
      </c>
      <c r="U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1635.99</v>
      </c>
      <c r="V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1649.8400000000001</v>
      </c>
      <c r="W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1703.51</v>
      </c>
      <c r="X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1753.8200000000002</v>
      </c>
      <c r="Y424" s="114">
        <f>VLOOKUP($A424+ROUND((COLUMN()-2)/24,5),АТС!$A$41:$F$784,6)+VLOOKUP($A424+ROUND((COLUMN()-2)/24,5),'Расчет сбытовых надбавок'!$B$43:'Расчет сбытовых надбавок'!$G$787,6)+'Иные услуги '!$C$5+'РСТ РСО-А'!$M$7</f>
        <v>1655.62</v>
      </c>
      <c r="Z424" s="145"/>
    </row>
    <row r="425" spans="1:26" x14ac:dyDescent="0.2">
      <c r="A425" s="86">
        <f t="shared" ref="A425:A454" si="11">A388</f>
        <v>41914</v>
      </c>
      <c r="B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1600.65</v>
      </c>
      <c r="C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1589.94</v>
      </c>
      <c r="D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1595.98</v>
      </c>
      <c r="E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1602.62</v>
      </c>
      <c r="F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1592.72</v>
      </c>
      <c r="G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1583.6799999999998</v>
      </c>
      <c r="H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1594.6399999999999</v>
      </c>
      <c r="I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1608.1599999999999</v>
      </c>
      <c r="J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1611.23</v>
      </c>
      <c r="K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1611.98</v>
      </c>
      <c r="L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1613.61</v>
      </c>
      <c r="M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1612.49</v>
      </c>
      <c r="N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1605.08</v>
      </c>
      <c r="O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1605.21</v>
      </c>
      <c r="P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1605.24</v>
      </c>
      <c r="Q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1605.1799999999998</v>
      </c>
      <c r="R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1588.84</v>
      </c>
      <c r="S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1595.38</v>
      </c>
      <c r="T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1623.3</v>
      </c>
      <c r="U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1632.19</v>
      </c>
      <c r="V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1663.51</v>
      </c>
      <c r="W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1745.11</v>
      </c>
      <c r="X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1795.96</v>
      </c>
      <c r="Y425" s="114">
        <f>VLOOKUP($A425+ROUND((COLUMN()-2)/24,5),АТС!$A$41:$F$784,6)+VLOOKUP($A425+ROUND((COLUMN()-2)/24,5),'Расчет сбытовых надбавок'!$B$43:'Расчет сбытовых надбавок'!$G$787,6)+'Иные услуги '!$C$5+'РСТ РСО-А'!$M$7</f>
        <v>1690.78</v>
      </c>
      <c r="Z425" s="145"/>
    </row>
    <row r="426" spans="1:26" x14ac:dyDescent="0.2">
      <c r="A426" s="86">
        <f t="shared" si="11"/>
        <v>41915</v>
      </c>
      <c r="B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1600.93</v>
      </c>
      <c r="C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1589.9299999999998</v>
      </c>
      <c r="D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1602.51</v>
      </c>
      <c r="E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1612.8400000000001</v>
      </c>
      <c r="F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1609.46</v>
      </c>
      <c r="G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1602.6599999999999</v>
      </c>
      <c r="H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1600.4499999999998</v>
      </c>
      <c r="I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1611.38</v>
      </c>
      <c r="J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1622.3200000000002</v>
      </c>
      <c r="K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1611.4099999999999</v>
      </c>
      <c r="L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1611.86</v>
      </c>
      <c r="M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1610.03</v>
      </c>
      <c r="N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1604.0900000000001</v>
      </c>
      <c r="O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1604.23</v>
      </c>
      <c r="P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1604.27</v>
      </c>
      <c r="Q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1604.3400000000001</v>
      </c>
      <c r="R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1588.72</v>
      </c>
      <c r="S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1595.06</v>
      </c>
      <c r="T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1623.63</v>
      </c>
      <c r="U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1608.76</v>
      </c>
      <c r="V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1675.4299999999998</v>
      </c>
      <c r="W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1731.0500000000002</v>
      </c>
      <c r="X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1782.12</v>
      </c>
      <c r="Y426" s="114">
        <f>VLOOKUP($A426+ROUND((COLUMN()-2)/24,5),АТС!$A$41:$F$784,6)+VLOOKUP($A426+ROUND((COLUMN()-2)/24,5),'Расчет сбытовых надбавок'!$B$43:'Расчет сбытовых надбавок'!$G$787,6)+'Иные услуги '!$C$5+'РСТ РСО-А'!$M$7</f>
        <v>1668.88</v>
      </c>
      <c r="Z426" s="145"/>
    </row>
    <row r="427" spans="1:26" x14ac:dyDescent="0.2">
      <c r="A427" s="86">
        <f t="shared" si="11"/>
        <v>41916</v>
      </c>
      <c r="B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1629.96</v>
      </c>
      <c r="C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1590.48</v>
      </c>
      <c r="D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1586.8400000000001</v>
      </c>
      <c r="E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1583.44</v>
      </c>
      <c r="F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1590.67</v>
      </c>
      <c r="G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1589.95</v>
      </c>
      <c r="H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1589.3400000000001</v>
      </c>
      <c r="I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1589.56</v>
      </c>
      <c r="J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1618.28</v>
      </c>
      <c r="K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1607.69</v>
      </c>
      <c r="L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1611.0700000000002</v>
      </c>
      <c r="M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1610.01</v>
      </c>
      <c r="N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1603.99</v>
      </c>
      <c r="O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1592.01</v>
      </c>
      <c r="P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1590.05</v>
      </c>
      <c r="Q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1597.04</v>
      </c>
      <c r="R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1600.73</v>
      </c>
      <c r="S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1588.1</v>
      </c>
      <c r="T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1596.67</v>
      </c>
      <c r="U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1700.21</v>
      </c>
      <c r="V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1737.72</v>
      </c>
      <c r="W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1692.84</v>
      </c>
      <c r="X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1607.85</v>
      </c>
      <c r="Y427" s="114">
        <f>VLOOKUP($A427+ROUND((COLUMN()-2)/24,5),АТС!$A$41:$F$784,6)+VLOOKUP($A427+ROUND((COLUMN()-2)/24,5),'Расчет сбытовых надбавок'!$B$43:'Расчет сбытовых надбавок'!$G$787,6)+'Иные услуги '!$C$5+'РСТ РСО-А'!$M$7</f>
        <v>1755.5500000000002</v>
      </c>
      <c r="Z427" s="145"/>
    </row>
    <row r="428" spans="1:26" x14ac:dyDescent="0.2">
      <c r="A428" s="86">
        <f t="shared" si="11"/>
        <v>41917</v>
      </c>
      <c r="B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1626.24</v>
      </c>
      <c r="C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1590.37</v>
      </c>
      <c r="D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1586.8400000000001</v>
      </c>
      <c r="E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1583.47</v>
      </c>
      <c r="F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1590.87</v>
      </c>
      <c r="G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1588.9099999999999</v>
      </c>
      <c r="H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1589.12</v>
      </c>
      <c r="I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1588.6100000000001</v>
      </c>
      <c r="J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1617.12</v>
      </c>
      <c r="K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1602.52</v>
      </c>
      <c r="L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1605.13</v>
      </c>
      <c r="M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1605.8600000000001</v>
      </c>
      <c r="N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1601.17</v>
      </c>
      <c r="O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1589.11</v>
      </c>
      <c r="P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1590.42</v>
      </c>
      <c r="Q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1598.23</v>
      </c>
      <c r="R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1602.08</v>
      </c>
      <c r="S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1588.75</v>
      </c>
      <c r="T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1595.7</v>
      </c>
      <c r="U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1699.12</v>
      </c>
      <c r="V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1736.1599999999999</v>
      </c>
      <c r="W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1699.89</v>
      </c>
      <c r="X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1609.8400000000001</v>
      </c>
      <c r="Y428" s="114">
        <f>VLOOKUP($A428+ROUND((COLUMN()-2)/24,5),АТС!$A$41:$F$784,6)+VLOOKUP($A428+ROUND((COLUMN()-2)/24,5),'Расчет сбытовых надбавок'!$B$43:'Расчет сбытовых надбавок'!$G$787,6)+'Иные услуги '!$C$5+'РСТ РСО-А'!$M$7</f>
        <v>1734.96</v>
      </c>
      <c r="Z428" s="145"/>
    </row>
    <row r="429" spans="1:26" x14ac:dyDescent="0.2">
      <c r="A429" s="86">
        <f t="shared" si="11"/>
        <v>41918</v>
      </c>
      <c r="B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1595.07</v>
      </c>
      <c r="C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1589.65</v>
      </c>
      <c r="D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1609.63</v>
      </c>
      <c r="E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1616.53</v>
      </c>
      <c r="F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1620.1399999999999</v>
      </c>
      <c r="G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1614.9299999999998</v>
      </c>
      <c r="H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1594.37</v>
      </c>
      <c r="I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1598.54</v>
      </c>
      <c r="J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1609.0300000000002</v>
      </c>
      <c r="K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1610.04</v>
      </c>
      <c r="L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1611.06</v>
      </c>
      <c r="M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1603.33</v>
      </c>
      <c r="N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1659.41</v>
      </c>
      <c r="O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1635.17</v>
      </c>
      <c r="P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1604.0300000000002</v>
      </c>
      <c r="Q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1603.6</v>
      </c>
      <c r="R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1603.81</v>
      </c>
      <c r="S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1604.0300000000002</v>
      </c>
      <c r="T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1602.8600000000001</v>
      </c>
      <c r="U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1734.1399999999999</v>
      </c>
      <c r="V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1761.83</v>
      </c>
      <c r="W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1794.8</v>
      </c>
      <c r="X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1817.94</v>
      </c>
      <c r="Y429" s="114">
        <f>VLOOKUP($A429+ROUND((COLUMN()-2)/24,5),АТС!$A$41:$F$784,6)+VLOOKUP($A429+ROUND((COLUMN()-2)/24,5),'Расчет сбытовых надбавок'!$B$43:'Расчет сбытовых надбавок'!$G$787,6)+'Иные услуги '!$C$5+'РСТ РСО-А'!$M$7</f>
        <v>1695.99</v>
      </c>
      <c r="Z429" s="145"/>
    </row>
    <row r="430" spans="1:26" x14ac:dyDescent="0.2">
      <c r="A430" s="86">
        <f t="shared" si="11"/>
        <v>41919</v>
      </c>
      <c r="B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1593.02</v>
      </c>
      <c r="C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1589.67</v>
      </c>
      <c r="D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1609.75</v>
      </c>
      <c r="E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1616.7199999999998</v>
      </c>
      <c r="F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1620.31</v>
      </c>
      <c r="G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1614.6599999999999</v>
      </c>
      <c r="H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1593.1399999999999</v>
      </c>
      <c r="I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1599.56</v>
      </c>
      <c r="J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1606.0700000000002</v>
      </c>
      <c r="K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1606.5900000000001</v>
      </c>
      <c r="L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1606.9699999999998</v>
      </c>
      <c r="M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1600.74</v>
      </c>
      <c r="N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1653.6599999999999</v>
      </c>
      <c r="O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1631.01</v>
      </c>
      <c r="P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1601.31</v>
      </c>
      <c r="Q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1600.88</v>
      </c>
      <c r="R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1600.71</v>
      </c>
      <c r="S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1598.03</v>
      </c>
      <c r="T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1598.55</v>
      </c>
      <c r="U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1711.87</v>
      </c>
      <c r="V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1726.99</v>
      </c>
      <c r="W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1766.12</v>
      </c>
      <c r="X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1807.83</v>
      </c>
      <c r="Y430" s="114">
        <f>VLOOKUP($A430+ROUND((COLUMN()-2)/24,5),АТС!$A$41:$F$784,6)+VLOOKUP($A430+ROUND((COLUMN()-2)/24,5),'Расчет сбытовых надбавок'!$B$43:'Расчет сбытовых надбавок'!$G$787,6)+'Иные услуги '!$C$5+'РСТ РСО-А'!$M$7</f>
        <v>1694.65</v>
      </c>
      <c r="Z430" s="145"/>
    </row>
    <row r="431" spans="1:26" x14ac:dyDescent="0.2">
      <c r="A431" s="86">
        <f t="shared" si="11"/>
        <v>41920</v>
      </c>
      <c r="B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1593.65</v>
      </c>
      <c r="C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1589.81</v>
      </c>
      <c r="D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1602.99</v>
      </c>
      <c r="E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1609.79</v>
      </c>
      <c r="F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1609.8400000000001</v>
      </c>
      <c r="G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1610.93</v>
      </c>
      <c r="H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1592.94</v>
      </c>
      <c r="I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1594.44</v>
      </c>
      <c r="J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1605.98</v>
      </c>
      <c r="K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1606.67</v>
      </c>
      <c r="L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1607.11</v>
      </c>
      <c r="M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1607.06</v>
      </c>
      <c r="N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1675.87</v>
      </c>
      <c r="O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1676.26</v>
      </c>
      <c r="P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1687.0700000000002</v>
      </c>
      <c r="Q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1686.27</v>
      </c>
      <c r="R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1698.9099999999999</v>
      </c>
      <c r="S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1703.44</v>
      </c>
      <c r="T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1688.74</v>
      </c>
      <c r="U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1768.3899999999999</v>
      </c>
      <c r="V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1757.83</v>
      </c>
      <c r="W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1796.9699999999998</v>
      </c>
      <c r="X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1834.26</v>
      </c>
      <c r="Y431" s="114">
        <f>VLOOKUP($A431+ROUND((COLUMN()-2)/24,5),АТС!$A$41:$F$784,6)+VLOOKUP($A431+ROUND((COLUMN()-2)/24,5),'Расчет сбытовых надбавок'!$B$43:'Расчет сбытовых надбавок'!$G$787,6)+'Иные услуги '!$C$5+'РСТ РСО-А'!$M$7</f>
        <v>1714.2399999999998</v>
      </c>
      <c r="Z431" s="145"/>
    </row>
    <row r="432" spans="1:26" x14ac:dyDescent="0.2">
      <c r="A432" s="86">
        <f t="shared" si="11"/>
        <v>41921</v>
      </c>
      <c r="B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1593.51</v>
      </c>
      <c r="C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1588.57</v>
      </c>
      <c r="D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1585.9099999999999</v>
      </c>
      <c r="E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1585.74</v>
      </c>
      <c r="F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1583.37</v>
      </c>
      <c r="G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1588.26</v>
      </c>
      <c r="H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1593.8</v>
      </c>
      <c r="I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1594.05</v>
      </c>
      <c r="J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1606.51</v>
      </c>
      <c r="K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1638.12</v>
      </c>
      <c r="L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1696.79</v>
      </c>
      <c r="M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1686.19</v>
      </c>
      <c r="N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1738.78</v>
      </c>
      <c r="O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1733.51</v>
      </c>
      <c r="P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1749</v>
      </c>
      <c r="Q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1744.8600000000001</v>
      </c>
      <c r="R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1743.1599999999999</v>
      </c>
      <c r="S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1719.6100000000001</v>
      </c>
      <c r="T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1681.06</v>
      </c>
      <c r="U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1774.57</v>
      </c>
      <c r="V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1780.51</v>
      </c>
      <c r="W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1820.49</v>
      </c>
      <c r="X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1862.1</v>
      </c>
      <c r="Y432" s="114">
        <f>VLOOKUP($A432+ROUND((COLUMN()-2)/24,5),АТС!$A$41:$F$784,6)+VLOOKUP($A432+ROUND((COLUMN()-2)/24,5),'Расчет сбытовых надбавок'!$B$43:'Расчет сбытовых надбавок'!$G$787,6)+'Иные услуги '!$C$5+'РСТ РСО-А'!$M$7</f>
        <v>1738.83</v>
      </c>
      <c r="Z432" s="145"/>
    </row>
    <row r="433" spans="1:27" x14ac:dyDescent="0.2">
      <c r="A433" s="86">
        <f t="shared" si="11"/>
        <v>41922</v>
      </c>
      <c r="B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1599.54</v>
      </c>
      <c r="C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1589.6599999999999</v>
      </c>
      <c r="D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1586.56</v>
      </c>
      <c r="E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1587.04</v>
      </c>
      <c r="F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1583.4099999999999</v>
      </c>
      <c r="G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1589.92</v>
      </c>
      <c r="H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1595.49</v>
      </c>
      <c r="I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1595.21</v>
      </c>
      <c r="J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1607.24</v>
      </c>
      <c r="K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1607.03</v>
      </c>
      <c r="L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1607.47</v>
      </c>
      <c r="M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1608.1999999999998</v>
      </c>
      <c r="N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1707.6799999999998</v>
      </c>
      <c r="O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1707.46</v>
      </c>
      <c r="P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1707.8</v>
      </c>
      <c r="Q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1707.76</v>
      </c>
      <c r="R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1711.72</v>
      </c>
      <c r="S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1722.87</v>
      </c>
      <c r="T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1688.29</v>
      </c>
      <c r="U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1775.96</v>
      </c>
      <c r="V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1764.75</v>
      </c>
      <c r="W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1844.05</v>
      </c>
      <c r="X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1879.02</v>
      </c>
      <c r="Y433" s="114">
        <f>VLOOKUP($A433+ROUND((COLUMN()-2)/24,5),АТС!$A$41:$F$784,6)+VLOOKUP($A433+ROUND((COLUMN()-2)/24,5),'Расчет сбытовых надбавок'!$B$43:'Расчет сбытовых надбавок'!$G$787,6)+'Иные услуги '!$C$5+'РСТ РСО-А'!$M$7</f>
        <v>1770.38</v>
      </c>
      <c r="Z433" s="145"/>
    </row>
    <row r="434" spans="1:27" x14ac:dyDescent="0.2">
      <c r="A434" s="86">
        <f t="shared" si="11"/>
        <v>41923</v>
      </c>
      <c r="B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1639.25</v>
      </c>
      <c r="C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1588.18</v>
      </c>
      <c r="D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1587.81</v>
      </c>
      <c r="E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1587.25</v>
      </c>
      <c r="F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1587.05</v>
      </c>
      <c r="G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1587.71</v>
      </c>
      <c r="H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1587.12</v>
      </c>
      <c r="I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1586.92</v>
      </c>
      <c r="J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1596.1</v>
      </c>
      <c r="K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1599.45</v>
      </c>
      <c r="L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1599.98</v>
      </c>
      <c r="M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1600.8899999999999</v>
      </c>
      <c r="N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1600.97</v>
      </c>
      <c r="O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1601.15</v>
      </c>
      <c r="P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1601.44</v>
      </c>
      <c r="Q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1600.96</v>
      </c>
      <c r="R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1600.4299999999998</v>
      </c>
      <c r="S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1598.08</v>
      </c>
      <c r="T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1714.44</v>
      </c>
      <c r="U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1858.6799999999998</v>
      </c>
      <c r="V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1834.6999999999998</v>
      </c>
      <c r="W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1811.2</v>
      </c>
      <c r="X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1720.38</v>
      </c>
      <c r="Y434" s="114">
        <f>VLOOKUP($A434+ROUND((COLUMN()-2)/24,5),АТС!$A$41:$F$784,6)+VLOOKUP($A434+ROUND((COLUMN()-2)/24,5),'Расчет сбытовых надбавок'!$B$43:'Расчет сбытовых надбавок'!$G$787,6)+'Иные услуги '!$C$5+'РСТ РСО-А'!$M$7</f>
        <v>1773.08</v>
      </c>
      <c r="Z434" s="145"/>
    </row>
    <row r="435" spans="1:27" x14ac:dyDescent="0.2">
      <c r="A435" s="86">
        <f t="shared" si="11"/>
        <v>41924</v>
      </c>
      <c r="B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1683.15</v>
      </c>
      <c r="C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1590.6100000000001</v>
      </c>
      <c r="D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1590.48</v>
      </c>
      <c r="E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1590.52</v>
      </c>
      <c r="F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1590.6100000000001</v>
      </c>
      <c r="G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1588.62</v>
      </c>
      <c r="H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1588.6799999999998</v>
      </c>
      <c r="I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1589.41</v>
      </c>
      <c r="J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1596.54</v>
      </c>
      <c r="K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1599.24</v>
      </c>
      <c r="L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1601.4299999999998</v>
      </c>
      <c r="M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1602.06</v>
      </c>
      <c r="N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1602.27</v>
      </c>
      <c r="O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1601.6100000000001</v>
      </c>
      <c r="P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1602.1</v>
      </c>
      <c r="Q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1601.92</v>
      </c>
      <c r="R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1602.5500000000002</v>
      </c>
      <c r="S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1602.9</v>
      </c>
      <c r="T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1693.81</v>
      </c>
      <c r="U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1842.6399999999999</v>
      </c>
      <c r="V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1829.86</v>
      </c>
      <c r="W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1798.63</v>
      </c>
      <c r="X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1706.45</v>
      </c>
      <c r="Y435" s="114">
        <f>VLOOKUP($A435+ROUND((COLUMN()-2)/24,5),АТС!$A$41:$F$784,6)+VLOOKUP($A435+ROUND((COLUMN()-2)/24,5),'Расчет сбытовых надбавок'!$B$43:'Расчет сбытовых надбавок'!$G$787,6)+'Иные услуги '!$C$5+'РСТ РСО-А'!$M$7</f>
        <v>1774.1100000000001</v>
      </c>
      <c r="Z435" s="145"/>
    </row>
    <row r="436" spans="1:27" x14ac:dyDescent="0.2">
      <c r="A436" s="86">
        <f t="shared" si="11"/>
        <v>41925</v>
      </c>
      <c r="B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1601.75</v>
      </c>
      <c r="C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1596.04</v>
      </c>
      <c r="D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1590.57</v>
      </c>
      <c r="E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1587.4499999999998</v>
      </c>
      <c r="F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1584.73</v>
      </c>
      <c r="G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1590.29</v>
      </c>
      <c r="H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1596</v>
      </c>
      <c r="I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1597.41</v>
      </c>
      <c r="J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1610.1999999999998</v>
      </c>
      <c r="K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1610.06</v>
      </c>
      <c r="L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1610.37</v>
      </c>
      <c r="M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1610.98</v>
      </c>
      <c r="N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1686.6599999999999</v>
      </c>
      <c r="O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1692.3200000000002</v>
      </c>
      <c r="P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1697.46</v>
      </c>
      <c r="Q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1705.0900000000001</v>
      </c>
      <c r="R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1706.72</v>
      </c>
      <c r="S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1717.28</v>
      </c>
      <c r="T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1703.24</v>
      </c>
      <c r="U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1793.5</v>
      </c>
      <c r="V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1805.76</v>
      </c>
      <c r="W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1825.8899999999999</v>
      </c>
      <c r="X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1864.2</v>
      </c>
      <c r="Y436" s="114">
        <f>VLOOKUP($A436+ROUND((COLUMN()-2)/24,5),АТС!$A$41:$F$784,6)+VLOOKUP($A436+ROUND((COLUMN()-2)/24,5),'Расчет сбытовых надбавок'!$B$43:'Расчет сбытовых надбавок'!$G$787,6)+'Иные услуги '!$C$5+'РСТ РСО-А'!$M$7</f>
        <v>1750.19</v>
      </c>
      <c r="Z436" s="145"/>
    </row>
    <row r="437" spans="1:27" x14ac:dyDescent="0.2">
      <c r="A437" s="86">
        <f t="shared" si="11"/>
        <v>41926</v>
      </c>
      <c r="B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1593.13</v>
      </c>
      <c r="C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1588.98</v>
      </c>
      <c r="D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1586.3600000000001</v>
      </c>
      <c r="E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1586.24</v>
      </c>
      <c r="F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1583.67</v>
      </c>
      <c r="G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1590.1399999999999</v>
      </c>
      <c r="H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1595.0900000000001</v>
      </c>
      <c r="I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1596.13</v>
      </c>
      <c r="J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1610.85</v>
      </c>
      <c r="K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1610.1599999999999</v>
      </c>
      <c r="L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1610.25</v>
      </c>
      <c r="M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1597.7</v>
      </c>
      <c r="N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1610.2399999999998</v>
      </c>
      <c r="O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1610.34</v>
      </c>
      <c r="P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1610.15</v>
      </c>
      <c r="Q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1608.52</v>
      </c>
      <c r="R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1608.49</v>
      </c>
      <c r="S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1607.45</v>
      </c>
      <c r="T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1621.3</v>
      </c>
      <c r="U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1774.95</v>
      </c>
      <c r="V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1796.01</v>
      </c>
      <c r="W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1833.69</v>
      </c>
      <c r="X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1867.85</v>
      </c>
      <c r="Y437" s="114">
        <f>VLOOKUP($A437+ROUND((COLUMN()-2)/24,5),АТС!$A$41:$F$784,6)+VLOOKUP($A437+ROUND((COLUMN()-2)/24,5),'Расчет сбытовых надбавок'!$B$43:'Расчет сбытовых надбавок'!$G$787,6)+'Иные услуги '!$C$5+'РСТ РСО-А'!$M$7</f>
        <v>1758.21</v>
      </c>
      <c r="Z437" s="145"/>
    </row>
    <row r="438" spans="1:27" x14ac:dyDescent="0.2">
      <c r="A438" s="86">
        <f t="shared" si="11"/>
        <v>41927</v>
      </c>
      <c r="B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1601.8</v>
      </c>
      <c r="C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1590.6399999999999</v>
      </c>
      <c r="D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1602.32</v>
      </c>
      <c r="E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1602.38</v>
      </c>
      <c r="F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1602.3</v>
      </c>
      <c r="G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1602.3400000000001</v>
      </c>
      <c r="H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1588.3</v>
      </c>
      <c r="I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1585.84</v>
      </c>
      <c r="J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1591.51</v>
      </c>
      <c r="K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1611.6599999999999</v>
      </c>
      <c r="L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1612.1100000000001</v>
      </c>
      <c r="M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1595.65</v>
      </c>
      <c r="N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1612.4</v>
      </c>
      <c r="O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1615.29</v>
      </c>
      <c r="P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1612.6799999999998</v>
      </c>
      <c r="Q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1612.81</v>
      </c>
      <c r="R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1612.67</v>
      </c>
      <c r="S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1610.9</v>
      </c>
      <c r="T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1612.49</v>
      </c>
      <c r="U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1713.1</v>
      </c>
      <c r="V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1725.4</v>
      </c>
      <c r="W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1786.07</v>
      </c>
      <c r="X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1839.13</v>
      </c>
      <c r="Y438" s="114">
        <f>VLOOKUP($A438+ROUND((COLUMN()-2)/24,5),АТС!$A$41:$F$784,6)+VLOOKUP($A438+ROUND((COLUMN()-2)/24,5),'Расчет сбытовых надбавок'!$B$43:'Расчет сбытовых надбавок'!$G$787,6)+'Иные услуги '!$C$5+'РСТ РСО-А'!$M$7</f>
        <v>1722.94</v>
      </c>
      <c r="Z438" s="145"/>
    </row>
    <row r="439" spans="1:27" s="97" customFormat="1" x14ac:dyDescent="0.25">
      <c r="A439" s="86">
        <f t="shared" si="11"/>
        <v>41928</v>
      </c>
      <c r="B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1607.16</v>
      </c>
      <c r="C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1595.97</v>
      </c>
      <c r="D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1602.27</v>
      </c>
      <c r="E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1605.79</v>
      </c>
      <c r="F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1609.3000000000002</v>
      </c>
      <c r="G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1609.83</v>
      </c>
      <c r="H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1583.78</v>
      </c>
      <c r="I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1598.1100000000001</v>
      </c>
      <c r="J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1593.3600000000001</v>
      </c>
      <c r="K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1598.01</v>
      </c>
      <c r="L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1598.6399999999999</v>
      </c>
      <c r="M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1588.92</v>
      </c>
      <c r="N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1613.34</v>
      </c>
      <c r="O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1601.84</v>
      </c>
      <c r="P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1588.17</v>
      </c>
      <c r="Q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1584.5900000000001</v>
      </c>
      <c r="R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1587.74</v>
      </c>
      <c r="S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1600.04</v>
      </c>
      <c r="T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1608.81</v>
      </c>
      <c r="U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1735.4499999999998</v>
      </c>
      <c r="V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1723.3600000000001</v>
      </c>
      <c r="W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1769.73</v>
      </c>
      <c r="X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1818.32</v>
      </c>
      <c r="Y439" s="114">
        <f>VLOOKUP($A439+ROUND((COLUMN()-2)/24,5),АТС!$A$41:$F$784,6)+VLOOKUP($A439+ROUND((COLUMN()-2)/24,5),'Расчет сбытовых надбавок'!$B$43:'Расчет сбытовых надбавок'!$G$787,6)+'Иные услуги '!$C$5+'РСТ РСО-А'!$M$7</f>
        <v>1734.46</v>
      </c>
      <c r="Z439" s="150"/>
    </row>
    <row r="440" spans="1:27" x14ac:dyDescent="0.2">
      <c r="A440" s="86">
        <f t="shared" si="11"/>
        <v>41929</v>
      </c>
      <c r="B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1596.71</v>
      </c>
      <c r="C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1596.0900000000001</v>
      </c>
      <c r="D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1595.93</v>
      </c>
      <c r="E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1596.0700000000002</v>
      </c>
      <c r="F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1596</v>
      </c>
      <c r="G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1596.5900000000001</v>
      </c>
      <c r="H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1584.12</v>
      </c>
      <c r="I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1601.54</v>
      </c>
      <c r="J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1607.58</v>
      </c>
      <c r="K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1589.94</v>
      </c>
      <c r="L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1590.7199999999998</v>
      </c>
      <c r="M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1585.8</v>
      </c>
      <c r="N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1609.5900000000001</v>
      </c>
      <c r="O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1609.78</v>
      </c>
      <c r="P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1610.72</v>
      </c>
      <c r="Q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1609.81</v>
      </c>
      <c r="R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1609.67</v>
      </c>
      <c r="S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1607.87</v>
      </c>
      <c r="T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1608.8</v>
      </c>
      <c r="U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1698.6599999999999</v>
      </c>
      <c r="V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1712.97</v>
      </c>
      <c r="W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1752.6100000000001</v>
      </c>
      <c r="X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1821.97</v>
      </c>
      <c r="Y440" s="114">
        <f>VLOOKUP($A440+ROUND((COLUMN()-2)/24,5),АТС!$A$41:$F$784,6)+VLOOKUP($A440+ROUND((COLUMN()-2)/24,5),'Расчет сбытовых надбавок'!$B$43:'Расчет сбытовых надбавок'!$G$787,6)+'Иные услуги '!$C$5+'РСТ РСО-А'!$M$7</f>
        <v>1701.52</v>
      </c>
      <c r="Z440" s="145"/>
    </row>
    <row r="441" spans="1:27" x14ac:dyDescent="0.2">
      <c r="A441" s="86">
        <f t="shared" si="11"/>
        <v>41930</v>
      </c>
      <c r="B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1635.85</v>
      </c>
      <c r="C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1593.25</v>
      </c>
      <c r="D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1592.29</v>
      </c>
      <c r="E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1590.9</v>
      </c>
      <c r="F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1590.73</v>
      </c>
      <c r="G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1591.3899999999999</v>
      </c>
      <c r="H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1591.73</v>
      </c>
      <c r="I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1593.6599999999999</v>
      </c>
      <c r="J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1608.24</v>
      </c>
      <c r="K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1610.47</v>
      </c>
      <c r="L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1610.78</v>
      </c>
      <c r="M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1610.8899999999999</v>
      </c>
      <c r="N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1611.71</v>
      </c>
      <c r="O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1612.47</v>
      </c>
      <c r="P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1612.2800000000002</v>
      </c>
      <c r="Q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1612.4099999999999</v>
      </c>
      <c r="R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1611.76</v>
      </c>
      <c r="S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1610.27</v>
      </c>
      <c r="T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1604.78</v>
      </c>
      <c r="U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1747.7</v>
      </c>
      <c r="V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1745.45</v>
      </c>
      <c r="W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1719</v>
      </c>
      <c r="X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1618.08</v>
      </c>
      <c r="Y441" s="114">
        <f>VLOOKUP($A441+ROUND((COLUMN()-2)/24,5),АТС!$A$41:$F$784,6)+VLOOKUP($A441+ROUND((COLUMN()-2)/24,5),'Расчет сбытовых надбавок'!$B$43:'Расчет сбытовых надбавок'!$G$787,6)+'Иные услуги '!$C$5+'РСТ РСО-А'!$M$7</f>
        <v>1741.9099999999999</v>
      </c>
      <c r="Z441" s="145"/>
    </row>
    <row r="442" spans="1:27" x14ac:dyDescent="0.2">
      <c r="A442" s="86">
        <f t="shared" si="11"/>
        <v>41931</v>
      </c>
      <c r="B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1653.21</v>
      </c>
      <c r="C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1604.29</v>
      </c>
      <c r="D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1598.7199999999998</v>
      </c>
      <c r="E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1593.52</v>
      </c>
      <c r="F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1602.65</v>
      </c>
      <c r="G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1602.6599999999999</v>
      </c>
      <c r="H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1601.75</v>
      </c>
      <c r="I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1603.6</v>
      </c>
      <c r="J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1610.6100000000001</v>
      </c>
      <c r="K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1615.74</v>
      </c>
      <c r="L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1615.48</v>
      </c>
      <c r="M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1616.23</v>
      </c>
      <c r="N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1616.27</v>
      </c>
      <c r="O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1610.27</v>
      </c>
      <c r="P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1609.9299999999998</v>
      </c>
      <c r="Q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1609.78</v>
      </c>
      <c r="R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1609.42</v>
      </c>
      <c r="S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1608.56</v>
      </c>
      <c r="T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1604.01</v>
      </c>
      <c r="U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1922.35</v>
      </c>
      <c r="V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1905.87</v>
      </c>
      <c r="W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1902.6799999999998</v>
      </c>
      <c r="X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1806.6599999999999</v>
      </c>
      <c r="Y442" s="114">
        <f>VLOOKUP($A442+ROUND((COLUMN()-2)/24,5),АТС!$A$41:$F$784,6)+VLOOKUP($A442+ROUND((COLUMN()-2)/24,5),'Расчет сбытовых надбавок'!$B$43:'Расчет сбытовых надбавок'!$G$787,6)+'Иные услуги '!$C$5+'РСТ РСО-А'!$M$7</f>
        <v>1843.81</v>
      </c>
      <c r="Z442" s="145"/>
    </row>
    <row r="443" spans="1:27" x14ac:dyDescent="0.2">
      <c r="A443" s="86">
        <f t="shared" si="11"/>
        <v>41932</v>
      </c>
      <c r="B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1602.24</v>
      </c>
      <c r="C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1590.63</v>
      </c>
      <c r="D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1591.29</v>
      </c>
      <c r="E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1587.77</v>
      </c>
      <c r="F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1588.0900000000001</v>
      </c>
      <c r="G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1590.6100000000001</v>
      </c>
      <c r="H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1608.37</v>
      </c>
      <c r="I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1598.94</v>
      </c>
      <c r="J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1610.99</v>
      </c>
      <c r="K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1610.63</v>
      </c>
      <c r="L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1610.62</v>
      </c>
      <c r="M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1611.69</v>
      </c>
      <c r="N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1636.63</v>
      </c>
      <c r="O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1637</v>
      </c>
      <c r="P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1635.87</v>
      </c>
      <c r="Q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1634.4</v>
      </c>
      <c r="R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1643.9</v>
      </c>
      <c r="S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1663.3600000000001</v>
      </c>
      <c r="T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1684.96</v>
      </c>
      <c r="U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1778.21</v>
      </c>
      <c r="V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1786.6</v>
      </c>
      <c r="W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1827.44</v>
      </c>
      <c r="X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1889.6399999999999</v>
      </c>
      <c r="Y443" s="114">
        <f>VLOOKUP($A443+ROUND((COLUMN()-2)/24,5),АТС!$A$41:$F$784,6)+VLOOKUP($A443+ROUND((COLUMN()-2)/24,5),'Расчет сбытовых надбавок'!$B$43:'Расчет сбытовых надбавок'!$G$787,6)+'Иные услуги '!$C$5+'РСТ РСО-А'!$M$7</f>
        <v>1773.76</v>
      </c>
      <c r="Z443" s="145"/>
    </row>
    <row r="444" spans="1:27" x14ac:dyDescent="0.2">
      <c r="A444" s="86">
        <f t="shared" si="11"/>
        <v>41933</v>
      </c>
      <c r="B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1601.0900000000001</v>
      </c>
      <c r="C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1589.56</v>
      </c>
      <c r="D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1596.19</v>
      </c>
      <c r="E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1596.3000000000002</v>
      </c>
      <c r="F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1596.31</v>
      </c>
      <c r="G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1596.6100000000001</v>
      </c>
      <c r="H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1592.04</v>
      </c>
      <c r="I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1595.28</v>
      </c>
      <c r="J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1608.04</v>
      </c>
      <c r="K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1607.3899999999999</v>
      </c>
      <c r="L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1607.94</v>
      </c>
      <c r="M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1609.3600000000001</v>
      </c>
      <c r="N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1608.32</v>
      </c>
      <c r="O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1608.4099999999999</v>
      </c>
      <c r="P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1608.1999999999998</v>
      </c>
      <c r="Q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1608.27</v>
      </c>
      <c r="R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1607.9</v>
      </c>
      <c r="S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1606.69</v>
      </c>
      <c r="T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1694.6</v>
      </c>
      <c r="U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1733.6999999999998</v>
      </c>
      <c r="V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1741.0700000000002</v>
      </c>
      <c r="W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1780.84</v>
      </c>
      <c r="X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1828.12</v>
      </c>
      <c r="Y444" s="114">
        <f>VLOOKUP($A444+ROUND((COLUMN()-2)/24,5),АТС!$A$41:$F$784,6)+VLOOKUP($A444+ROUND((COLUMN()-2)/24,5),'Расчет сбытовых надбавок'!$B$43:'Расчет сбытовых надбавок'!$G$787,6)+'Иные услуги '!$C$5+'РСТ РСО-А'!$M$7</f>
        <v>1718.15</v>
      </c>
      <c r="Z444" s="145"/>
    </row>
    <row r="445" spans="1:27" x14ac:dyDescent="0.2">
      <c r="A445" s="86">
        <f t="shared" si="11"/>
        <v>41934</v>
      </c>
      <c r="B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1599.3200000000002</v>
      </c>
      <c r="C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1583.52</v>
      </c>
      <c r="D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1589.88</v>
      </c>
      <c r="E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1596.55</v>
      </c>
      <c r="F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1596.6999999999998</v>
      </c>
      <c r="G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1587.1599999999999</v>
      </c>
      <c r="H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1591.99</v>
      </c>
      <c r="I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1589.04</v>
      </c>
      <c r="J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1607.19</v>
      </c>
      <c r="K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1608.33</v>
      </c>
      <c r="L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1608.78</v>
      </c>
      <c r="M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1609.2</v>
      </c>
      <c r="N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1609.1599999999999</v>
      </c>
      <c r="O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1607.96</v>
      </c>
      <c r="P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1607.42</v>
      </c>
      <c r="Q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1607.38</v>
      </c>
      <c r="R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1607.56</v>
      </c>
      <c r="S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1606.51</v>
      </c>
      <c r="T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1601.33</v>
      </c>
      <c r="U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1671.29</v>
      </c>
      <c r="V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1681.55</v>
      </c>
      <c r="W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1756.38</v>
      </c>
      <c r="X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1819.02</v>
      </c>
      <c r="Y445" s="114">
        <f>VLOOKUP($A445+ROUND((COLUMN()-2)/24,5),АТС!$A$41:$F$784,6)+VLOOKUP($A445+ROUND((COLUMN()-2)/24,5),'Расчет сбытовых надбавок'!$B$43:'Расчет сбытовых надбавок'!$G$787,6)+'Иные услуги '!$C$5+'РСТ РСО-А'!$M$7</f>
        <v>1716.48</v>
      </c>
      <c r="Z445" s="145"/>
      <c r="AA445" s="87"/>
    </row>
    <row r="446" spans="1:27" x14ac:dyDescent="0.2">
      <c r="A446" s="86">
        <f t="shared" si="11"/>
        <v>41935</v>
      </c>
      <c r="B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1599.8899999999999</v>
      </c>
      <c r="C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1593.58</v>
      </c>
      <c r="D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1592.1399999999999</v>
      </c>
      <c r="E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1590.03</v>
      </c>
      <c r="F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1589.99</v>
      </c>
      <c r="G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1592.09</v>
      </c>
      <c r="H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1592.1</v>
      </c>
      <c r="I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1611.52</v>
      </c>
      <c r="J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1606.08</v>
      </c>
      <c r="K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1607.8600000000001</v>
      </c>
      <c r="L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1609.1599999999999</v>
      </c>
      <c r="M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1608.81</v>
      </c>
      <c r="N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1607.2</v>
      </c>
      <c r="O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1607.5700000000002</v>
      </c>
      <c r="P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1607.42</v>
      </c>
      <c r="Q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1607.56</v>
      </c>
      <c r="R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1607.49</v>
      </c>
      <c r="S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1605.99</v>
      </c>
      <c r="T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1672.22</v>
      </c>
      <c r="U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1766.08</v>
      </c>
      <c r="V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1778.85</v>
      </c>
      <c r="W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1815.4</v>
      </c>
      <c r="X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1873.23</v>
      </c>
      <c r="Y446" s="114">
        <f>VLOOKUP($A446+ROUND((COLUMN()-2)/24,5),АТС!$A$41:$F$784,6)+VLOOKUP($A446+ROUND((COLUMN()-2)/24,5),'Расчет сбытовых надбавок'!$B$43:'Расчет сбытовых надбавок'!$G$787,6)+'Иные услуги '!$C$5+'РСТ РСО-А'!$M$7</f>
        <v>1762.9299999999998</v>
      </c>
      <c r="Z446" s="145"/>
    </row>
    <row r="447" spans="1:27" x14ac:dyDescent="0.2">
      <c r="A447" s="86">
        <f t="shared" si="11"/>
        <v>41936</v>
      </c>
      <c r="B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1606.17</v>
      </c>
      <c r="C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1606.03</v>
      </c>
      <c r="D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1596.24</v>
      </c>
      <c r="E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1596.3600000000001</v>
      </c>
      <c r="F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1596.38</v>
      </c>
      <c r="G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1590.89</v>
      </c>
      <c r="H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1592.62</v>
      </c>
      <c r="I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1613.05</v>
      </c>
      <c r="J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1608.4499999999998</v>
      </c>
      <c r="K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1609.3000000000002</v>
      </c>
      <c r="L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1657.94</v>
      </c>
      <c r="M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1645.92</v>
      </c>
      <c r="N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1673.96</v>
      </c>
      <c r="O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1608.42</v>
      </c>
      <c r="P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1607.9299999999998</v>
      </c>
      <c r="Q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1608.26</v>
      </c>
      <c r="R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1607.76</v>
      </c>
      <c r="S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1606.38</v>
      </c>
      <c r="T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1675.49</v>
      </c>
      <c r="U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1799.07</v>
      </c>
      <c r="V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1792.98</v>
      </c>
      <c r="W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1830.47</v>
      </c>
      <c r="X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1888.8600000000001</v>
      </c>
      <c r="Y447" s="114">
        <f>VLOOKUP($A447+ROUND((COLUMN()-2)/24,5),АТС!$A$41:$F$784,6)+VLOOKUP($A447+ROUND((COLUMN()-2)/24,5),'Расчет сбытовых надбавок'!$B$43:'Расчет сбытовых надбавок'!$G$787,6)+'Иные услуги '!$C$5+'РСТ РСО-А'!$M$7</f>
        <v>1794.3899999999999</v>
      </c>
      <c r="Z447" s="145"/>
    </row>
    <row r="448" spans="1:27" x14ac:dyDescent="0.2">
      <c r="A448" s="86">
        <f t="shared" si="11"/>
        <v>41937</v>
      </c>
      <c r="B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1629.76</v>
      </c>
      <c r="C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1595.63</v>
      </c>
      <c r="D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1601.37</v>
      </c>
      <c r="E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1601.4099999999999</v>
      </c>
      <c r="F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1601.88</v>
      </c>
      <c r="G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1592.87</v>
      </c>
      <c r="H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1588.6399999999999</v>
      </c>
      <c r="I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1590.51</v>
      </c>
      <c r="J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1611.27</v>
      </c>
      <c r="K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1611.98</v>
      </c>
      <c r="L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1611.1399999999999</v>
      </c>
      <c r="M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1603.02</v>
      </c>
      <c r="N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1603.25</v>
      </c>
      <c r="O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1602.24</v>
      </c>
      <c r="P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1602.74</v>
      </c>
      <c r="Q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1602.08</v>
      </c>
      <c r="R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1600.8000000000002</v>
      </c>
      <c r="S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1601.46</v>
      </c>
      <c r="T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1803.4</v>
      </c>
      <c r="U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1849.5</v>
      </c>
      <c r="V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1832.52</v>
      </c>
      <c r="W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1806.48</v>
      </c>
      <c r="X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1746.49</v>
      </c>
      <c r="Y448" s="114">
        <f>VLOOKUP($A448+ROUND((COLUMN()-2)/24,5),АТС!$A$41:$F$784,6)+VLOOKUP($A448+ROUND((COLUMN()-2)/24,5),'Расчет сбытовых надбавок'!$B$43:'Расчет сбытовых надбавок'!$G$787,6)+'Иные услуги '!$C$5+'РСТ РСО-А'!$M$7</f>
        <v>1848.4</v>
      </c>
      <c r="Z448" s="145"/>
    </row>
    <row r="449" spans="1:26" x14ac:dyDescent="0.2">
      <c r="A449" s="86">
        <f t="shared" si="11"/>
        <v>41938</v>
      </c>
      <c r="B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1653.51</v>
      </c>
      <c r="C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1600.42</v>
      </c>
      <c r="D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1595.37</v>
      </c>
      <c r="E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1602.81</v>
      </c>
      <c r="F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1610.77</v>
      </c>
      <c r="G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1611.38</v>
      </c>
      <c r="H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1603.83</v>
      </c>
      <c r="I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1589.6</v>
      </c>
      <c r="J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1683.2199999999998</v>
      </c>
      <c r="K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1625.13</v>
      </c>
      <c r="L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1598.0700000000002</v>
      </c>
      <c r="M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1591.45</v>
      </c>
      <c r="N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1584.15</v>
      </c>
      <c r="O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1584.05</v>
      </c>
      <c r="P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1587.72</v>
      </c>
      <c r="Q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1590.93</v>
      </c>
      <c r="R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1595.55</v>
      </c>
      <c r="S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1695.21</v>
      </c>
      <c r="T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1815.15</v>
      </c>
      <c r="U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1862.51</v>
      </c>
      <c r="V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1849.95</v>
      </c>
      <c r="W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1811.08</v>
      </c>
      <c r="X449" s="114">
        <f>VLOOKUP($A449+ROUND((COLUMN()-2)/24,5),АТС!$A$41:$F$784,6)+VLOOKUP($A449+ROUND((COLUMN()-2)/24,5),'Расчет сбытовых надбавок'!$B$43:'Расчет сбытовых надбавок'!$G$787,6)+'Иные услуги '!$C$5+'РСТ РСО-А'!$M$7</f>
        <v>1742.9299999999998</v>
      </c>
      <c r="Y449" s="114">
        <v>1841.2800000000002</v>
      </c>
      <c r="Z449" s="133">
        <v>2590.4300000000003</v>
      </c>
    </row>
    <row r="450" spans="1:26" x14ac:dyDescent="0.2">
      <c r="A450" s="86">
        <f t="shared" si="11"/>
        <v>41939</v>
      </c>
      <c r="B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1637.3600000000001</v>
      </c>
      <c r="C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1599.07</v>
      </c>
      <c r="D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1586.9499999999998</v>
      </c>
      <c r="E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1596.6999999999998</v>
      </c>
      <c r="F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1596.94</v>
      </c>
      <c r="G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1588.19</v>
      </c>
      <c r="H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1630.63</v>
      </c>
      <c r="I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1584.08</v>
      </c>
      <c r="J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1585.3</v>
      </c>
      <c r="K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1646.6100000000001</v>
      </c>
      <c r="L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1676.67</v>
      </c>
      <c r="M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1662.99</v>
      </c>
      <c r="N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1737.81</v>
      </c>
      <c r="O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1720.6399999999999</v>
      </c>
      <c r="P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1704.44</v>
      </c>
      <c r="Q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1696.67</v>
      </c>
      <c r="R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1690.83</v>
      </c>
      <c r="S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1694.82</v>
      </c>
      <c r="T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1741.82</v>
      </c>
      <c r="U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1812.9299999999998</v>
      </c>
      <c r="V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1793.69</v>
      </c>
      <c r="W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1817.24</v>
      </c>
      <c r="X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1852.24</v>
      </c>
      <c r="Y450" s="114">
        <f>VLOOKUP($A450+ROUND((COLUMN()-2)/24,5),АТС!$A$41:$F$784,6)+VLOOKUP($A450+ROUND((COLUMN()-2)/24,5),'Расчет сбытовых надбавок'!$B$43:'Расчет сбытовых надбавок'!$G$787,6)+'Иные услуги '!$C$5+'РСТ РСО-А'!$M$7</f>
        <v>1774.69</v>
      </c>
      <c r="Z450" s="145"/>
    </row>
    <row r="451" spans="1:26" x14ac:dyDescent="0.2">
      <c r="A451" s="86">
        <f t="shared" si="11"/>
        <v>41940</v>
      </c>
      <c r="B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1640.9</v>
      </c>
      <c r="C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1598.6100000000001</v>
      </c>
      <c r="D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1587.66</v>
      </c>
      <c r="E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1597.77</v>
      </c>
      <c r="F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1597.98</v>
      </c>
      <c r="G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1591.49</v>
      </c>
      <c r="H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1608.38</v>
      </c>
      <c r="I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1587.68</v>
      </c>
      <c r="J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1588.71</v>
      </c>
      <c r="K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1638.99</v>
      </c>
      <c r="L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1669.6399999999999</v>
      </c>
      <c r="M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1658.6100000000001</v>
      </c>
      <c r="N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1734.69</v>
      </c>
      <c r="O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1722.92</v>
      </c>
      <c r="P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1704.67</v>
      </c>
      <c r="Q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1694.01</v>
      </c>
      <c r="R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1691.1599999999999</v>
      </c>
      <c r="S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1712.5</v>
      </c>
      <c r="T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1747.92</v>
      </c>
      <c r="U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1816.62</v>
      </c>
      <c r="V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1793.56</v>
      </c>
      <c r="W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1822.31</v>
      </c>
      <c r="X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1881.37</v>
      </c>
      <c r="Y451" s="114">
        <f>VLOOKUP($A451+ROUND((COLUMN()-2)/24,5),АТС!$A$41:$F$784,6)+VLOOKUP($A451+ROUND((COLUMN()-2)/24,5),'Расчет сбытовых надбавок'!$B$43:'Расчет сбытовых надбавок'!$G$787,6)+'Иные услуги '!$C$5+'РСТ РСО-А'!$M$7</f>
        <v>1778.76</v>
      </c>
      <c r="Z451" s="145"/>
    </row>
    <row r="452" spans="1:26" x14ac:dyDescent="0.2">
      <c r="A452" s="86">
        <f t="shared" si="11"/>
        <v>41941</v>
      </c>
      <c r="B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1668.17</v>
      </c>
      <c r="C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1605.27</v>
      </c>
      <c r="D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1605.15</v>
      </c>
      <c r="E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1603.33</v>
      </c>
      <c r="F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1593.6399999999999</v>
      </c>
      <c r="G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1595.23</v>
      </c>
      <c r="H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1630.33</v>
      </c>
      <c r="I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1599.8200000000002</v>
      </c>
      <c r="J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1605.1999999999998</v>
      </c>
      <c r="K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1642.98</v>
      </c>
      <c r="L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1694.01</v>
      </c>
      <c r="M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1695.6399999999999</v>
      </c>
      <c r="N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1775.52</v>
      </c>
      <c r="O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1738.17</v>
      </c>
      <c r="P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1736.78</v>
      </c>
      <c r="Q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1726.3400000000001</v>
      </c>
      <c r="R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1779.83</v>
      </c>
      <c r="S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1857.55</v>
      </c>
      <c r="T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1857.81</v>
      </c>
      <c r="U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1842.82</v>
      </c>
      <c r="V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1826.48</v>
      </c>
      <c r="W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1838.01</v>
      </c>
      <c r="X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1890.5500000000002</v>
      </c>
      <c r="Y452" s="114">
        <f>VLOOKUP($A452+ROUND((COLUMN()-2)/24,5),АТС!$A$41:$F$784,6)+VLOOKUP($A452+ROUND((COLUMN()-2)/24,5),'Расчет сбытовых надбавок'!$B$43:'Расчет сбытовых надбавок'!$G$787,6)+'Иные услуги '!$C$5+'РСТ РСО-А'!$M$7</f>
        <v>1795.57</v>
      </c>
      <c r="Z452" s="145"/>
    </row>
    <row r="453" spans="1:26" x14ac:dyDescent="0.2">
      <c r="A453" s="86">
        <f t="shared" si="11"/>
        <v>41942</v>
      </c>
      <c r="B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1706.77</v>
      </c>
      <c r="C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1667.34</v>
      </c>
      <c r="D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1665.73</v>
      </c>
      <c r="E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1641.34</v>
      </c>
      <c r="F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1641.67</v>
      </c>
      <c r="G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1618.8000000000002</v>
      </c>
      <c r="H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1721.3899999999999</v>
      </c>
      <c r="I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1721.96</v>
      </c>
      <c r="J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1639.19</v>
      </c>
      <c r="K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1802.5900000000001</v>
      </c>
      <c r="L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1801.84</v>
      </c>
      <c r="M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1801.5</v>
      </c>
      <c r="N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1897.28</v>
      </c>
      <c r="O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1860.0900000000001</v>
      </c>
      <c r="P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1821.5</v>
      </c>
      <c r="Q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1820.05</v>
      </c>
      <c r="R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1855.76</v>
      </c>
      <c r="S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1902.24</v>
      </c>
      <c r="T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1922.74</v>
      </c>
      <c r="U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1938.93</v>
      </c>
      <c r="V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1905.0500000000002</v>
      </c>
      <c r="W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1899.1999999999998</v>
      </c>
      <c r="X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1933.6399999999999</v>
      </c>
      <c r="Y453" s="114">
        <f>VLOOKUP($A453+ROUND((COLUMN()-2)/24,5),АТС!$A$41:$F$784,6)+VLOOKUP($A453+ROUND((COLUMN()-2)/24,5),'Расчет сбытовых надбавок'!$B$43:'Расчет сбытовых надбавок'!$G$787,6)+'Иные услуги '!$C$5+'РСТ РСО-А'!$M$7</f>
        <v>1840.3400000000001</v>
      </c>
      <c r="Z453" s="145"/>
    </row>
    <row r="454" spans="1:26" x14ac:dyDescent="0.2">
      <c r="A454" s="86">
        <f t="shared" si="11"/>
        <v>41943</v>
      </c>
      <c r="B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1672.27</v>
      </c>
      <c r="C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1622.9699999999998</v>
      </c>
      <c r="D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1604.6100000000001</v>
      </c>
      <c r="E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1598.99</v>
      </c>
      <c r="F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1601.69</v>
      </c>
      <c r="G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1614.3400000000001</v>
      </c>
      <c r="H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1649.33</v>
      </c>
      <c r="I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1642.3600000000001</v>
      </c>
      <c r="J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1636.17</v>
      </c>
      <c r="K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1734.55</v>
      </c>
      <c r="L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1771.99</v>
      </c>
      <c r="M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1779.85</v>
      </c>
      <c r="N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1826.88</v>
      </c>
      <c r="O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1822.35</v>
      </c>
      <c r="P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1829.21</v>
      </c>
      <c r="Q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1839.1999999999998</v>
      </c>
      <c r="R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1841.51</v>
      </c>
      <c r="S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1912.71</v>
      </c>
      <c r="T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1914.76</v>
      </c>
      <c r="U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1911.72</v>
      </c>
      <c r="V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1868.98</v>
      </c>
      <c r="W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1881.81</v>
      </c>
      <c r="X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1921</v>
      </c>
      <c r="Y454" s="114">
        <f>VLOOKUP($A454+ROUND((COLUMN()-2)/24,5),АТС!$A$41:$F$784,6)+VLOOKUP($A454+ROUND((COLUMN()-2)/24,5),'Расчет сбытовых надбавок'!$B$43:'Расчет сбытовых надбавок'!$G$787,6)+'Иные услуги '!$C$5+'РСТ РСО-А'!$M$7</f>
        <v>1911.7399999999998</v>
      </c>
      <c r="Z454" s="145"/>
    </row>
    <row r="456" spans="1:26" x14ac:dyDescent="0.25">
      <c r="A456" s="84" t="s">
        <v>155</v>
      </c>
    </row>
    <row r="457" spans="1:26" x14ac:dyDescent="0.25">
      <c r="A457" s="94" t="s">
        <v>156</v>
      </c>
      <c r="B457" s="85"/>
      <c r="C457" s="85"/>
      <c r="D457" s="85"/>
    </row>
    <row r="458" spans="1:26" ht="12.75" customHeight="1" x14ac:dyDescent="0.2">
      <c r="A458" s="184" t="s">
        <v>49</v>
      </c>
      <c r="B458" s="172" t="s">
        <v>128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</row>
    <row r="459" spans="1:26" ht="12.75" customHeight="1" x14ac:dyDescent="0.2">
      <c r="A459" s="185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</row>
    <row r="460" spans="1:26" ht="12.75" x14ac:dyDescent="0.2">
      <c r="A460" s="185"/>
      <c r="B460" s="212" t="s">
        <v>129</v>
      </c>
      <c r="C460" s="198" t="s">
        <v>130</v>
      </c>
      <c r="D460" s="198" t="s">
        <v>131</v>
      </c>
      <c r="E460" s="198" t="s">
        <v>132</v>
      </c>
      <c r="F460" s="198" t="s">
        <v>133</v>
      </c>
      <c r="G460" s="198" t="s">
        <v>134</v>
      </c>
      <c r="H460" s="198" t="s">
        <v>135</v>
      </c>
      <c r="I460" s="198" t="s">
        <v>136</v>
      </c>
      <c r="J460" s="198" t="s">
        <v>137</v>
      </c>
      <c r="K460" s="198" t="s">
        <v>138</v>
      </c>
      <c r="L460" s="198" t="s">
        <v>139</v>
      </c>
      <c r="M460" s="198" t="s">
        <v>140</v>
      </c>
      <c r="N460" s="211" t="s">
        <v>141</v>
      </c>
      <c r="O460" s="198" t="s">
        <v>142</v>
      </c>
      <c r="P460" s="198" t="s">
        <v>143</v>
      </c>
      <c r="Q460" s="198" t="s">
        <v>144</v>
      </c>
      <c r="R460" s="198" t="s">
        <v>145</v>
      </c>
      <c r="S460" s="198" t="s">
        <v>146</v>
      </c>
      <c r="T460" s="198" t="s">
        <v>147</v>
      </c>
      <c r="U460" s="198" t="s">
        <v>148</v>
      </c>
      <c r="V460" s="198" t="s">
        <v>149</v>
      </c>
      <c r="W460" s="198" t="s">
        <v>150</v>
      </c>
      <c r="X460" s="198" t="s">
        <v>151</v>
      </c>
      <c r="Y460" s="198" t="s">
        <v>152</v>
      </c>
      <c r="Z460" s="198" t="s">
        <v>152</v>
      </c>
    </row>
    <row r="461" spans="1:26" ht="12.75" x14ac:dyDescent="0.2">
      <c r="A461" s="186"/>
      <c r="B461" s="188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74"/>
      <c r="N461" s="190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</row>
    <row r="462" spans="1:26" x14ac:dyDescent="0.2">
      <c r="A462" s="86">
        <f>A424</f>
        <v>41913</v>
      </c>
      <c r="B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1570.1599999999999</v>
      </c>
      <c r="C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1563.87</v>
      </c>
      <c r="D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1587.3200000000002</v>
      </c>
      <c r="E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1599.74</v>
      </c>
      <c r="F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1604.02</v>
      </c>
      <c r="G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1583.71</v>
      </c>
      <c r="H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1558.1399999999999</v>
      </c>
      <c r="I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1578.01</v>
      </c>
      <c r="J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1581.65</v>
      </c>
      <c r="K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1579.46</v>
      </c>
      <c r="L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1579.2599999999998</v>
      </c>
      <c r="M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1579.28</v>
      </c>
      <c r="N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1571.37</v>
      </c>
      <c r="O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1572.83</v>
      </c>
      <c r="P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1573.31</v>
      </c>
      <c r="Q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1571.85</v>
      </c>
      <c r="R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1571.35</v>
      </c>
      <c r="S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1567.9099999999999</v>
      </c>
      <c r="T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1570.58</v>
      </c>
      <c r="U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1609.4099999999999</v>
      </c>
      <c r="V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1625.0900000000001</v>
      </c>
      <c r="W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1685.9099999999999</v>
      </c>
      <c r="X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1742.9099999999999</v>
      </c>
      <c r="Y462" s="114">
        <f>VLOOKUP($A462+ROUND((COLUMN()-2)/24,5),АТС!$A$41:$F$784,6)+VLOOKUP($A462+ROUND((COLUMN()-2)/24,5),'Расчет сбытовых надбавок'!$B$43:'Расчет сбытовых надбавок'!$G$787,3)+'Иные услуги '!$C$5+'РСТ РСО-А'!$N$7</f>
        <v>1631.65</v>
      </c>
      <c r="Z462" s="145"/>
    </row>
    <row r="463" spans="1:26" x14ac:dyDescent="0.2">
      <c r="A463" s="86">
        <f>A462+1</f>
        <v>41914</v>
      </c>
      <c r="B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1569.3600000000001</v>
      </c>
      <c r="C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1557.23</v>
      </c>
      <c r="D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1564.07</v>
      </c>
      <c r="E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1571.59</v>
      </c>
      <c r="F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1560.38</v>
      </c>
      <c r="G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1550.1399999999999</v>
      </c>
      <c r="H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1562.56</v>
      </c>
      <c r="I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1577.88</v>
      </c>
      <c r="J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1581.35</v>
      </c>
      <c r="K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1582.1999999999998</v>
      </c>
      <c r="L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1584.05</v>
      </c>
      <c r="M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1582.77</v>
      </c>
      <c r="N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1574.3799999999999</v>
      </c>
      <c r="O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1574.53</v>
      </c>
      <c r="P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1574.56</v>
      </c>
      <c r="Q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1574.5</v>
      </c>
      <c r="R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1555.98</v>
      </c>
      <c r="S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1563.4</v>
      </c>
      <c r="T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1595.02</v>
      </c>
      <c r="U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1605.1</v>
      </c>
      <c r="V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1640.58</v>
      </c>
      <c r="W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1733.04</v>
      </c>
      <c r="X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1790.65</v>
      </c>
      <c r="Y463" s="114">
        <f>VLOOKUP($A463+ROUND((COLUMN()-2)/24,5),АТС!$A$41:$F$784,6)+VLOOKUP($A463+ROUND((COLUMN()-2)/24,5),'Расчет сбытовых надбавок'!$B$43:'Расчет сбытовых надбавок'!$G$787,3)+'Иные услуги '!$C$5+'РСТ РСО-А'!$N$7</f>
        <v>1671.4899999999998</v>
      </c>
      <c r="Z463" s="145"/>
    </row>
    <row r="464" spans="1:26" x14ac:dyDescent="0.2">
      <c r="A464" s="86">
        <f t="shared" ref="A464:A492" si="12">A463+1</f>
        <v>41915</v>
      </c>
      <c r="B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1569.6799999999998</v>
      </c>
      <c r="C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1557.2199999999998</v>
      </c>
      <c r="D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1571.4699999999998</v>
      </c>
      <c r="E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1583.1799999999998</v>
      </c>
      <c r="F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1579.35</v>
      </c>
      <c r="G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1571.6399999999999</v>
      </c>
      <c r="H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1569.1399999999999</v>
      </c>
      <c r="I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1581.52</v>
      </c>
      <c r="J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1593.92</v>
      </c>
      <c r="K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1581.56</v>
      </c>
      <c r="L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1582.06</v>
      </c>
      <c r="M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1579.99</v>
      </c>
      <c r="N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1573.26</v>
      </c>
      <c r="O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1573.42</v>
      </c>
      <c r="P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1573.4699999999998</v>
      </c>
      <c r="Q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1573.55</v>
      </c>
      <c r="R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1555.85</v>
      </c>
      <c r="S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1563.0299999999997</v>
      </c>
      <c r="T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1595.4</v>
      </c>
      <c r="U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1578.5500000000002</v>
      </c>
      <c r="V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1654.1</v>
      </c>
      <c r="W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1717.1100000000001</v>
      </c>
      <c r="X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1774.98</v>
      </c>
      <c r="Y464" s="114">
        <f>VLOOKUP($A464+ROUND((COLUMN()-2)/24,5),АТС!$A$41:$F$784,6)+VLOOKUP($A464+ROUND((COLUMN()-2)/24,5),'Расчет сбытовых надбавок'!$B$43:'Расчет сбытовых надбавок'!$G$787,3)+'Иные услуги '!$C$5+'РСТ РСО-А'!$N$7</f>
        <v>1646.67</v>
      </c>
      <c r="Z464" s="145"/>
    </row>
    <row r="465" spans="1:26" x14ac:dyDescent="0.2">
      <c r="A465" s="86">
        <f t="shared" si="12"/>
        <v>41916</v>
      </c>
      <c r="B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1602.57</v>
      </c>
      <c r="C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1557.85</v>
      </c>
      <c r="D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1553.72</v>
      </c>
      <c r="E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1549.87</v>
      </c>
      <c r="F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1558.06</v>
      </c>
      <c r="G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1557.25</v>
      </c>
      <c r="H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1556.55</v>
      </c>
      <c r="I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1556.8</v>
      </c>
      <c r="J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1589.3400000000001</v>
      </c>
      <c r="K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1577.3400000000001</v>
      </c>
      <c r="L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1581.17</v>
      </c>
      <c r="M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1579.96</v>
      </c>
      <c r="N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1573.15</v>
      </c>
      <c r="O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1559.58</v>
      </c>
      <c r="P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1557.36</v>
      </c>
      <c r="Q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1565.27</v>
      </c>
      <c r="R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1569.46</v>
      </c>
      <c r="S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1555.15</v>
      </c>
      <c r="T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1564.86</v>
      </c>
      <c r="U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1682.1599999999999</v>
      </c>
      <c r="V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1724.67</v>
      </c>
      <c r="W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1673.82</v>
      </c>
      <c r="X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1577.52</v>
      </c>
      <c r="Y465" s="114">
        <f>VLOOKUP($A465+ROUND((COLUMN()-2)/24,5),АТС!$A$41:$F$784,6)+VLOOKUP($A465+ROUND((COLUMN()-2)/24,5),'Расчет сбытовых надбавок'!$B$43:'Расчет сбытовых надбавок'!$G$787,3)+'Иные услуги '!$C$5+'РСТ РСО-А'!$N$7</f>
        <v>1744.87</v>
      </c>
      <c r="Z465" s="145"/>
    </row>
    <row r="466" spans="1:26" x14ac:dyDescent="0.2">
      <c r="A466" s="86">
        <f t="shared" si="12"/>
        <v>41917</v>
      </c>
      <c r="B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1598.3600000000001</v>
      </c>
      <c r="C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1557.71</v>
      </c>
      <c r="D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1553.72</v>
      </c>
      <c r="E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1549.8899999999999</v>
      </c>
      <c r="F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1558.29</v>
      </c>
      <c r="G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1556.07</v>
      </c>
      <c r="H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1556.2999999999997</v>
      </c>
      <c r="I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1555.72</v>
      </c>
      <c r="J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1588.0299999999997</v>
      </c>
      <c r="K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1571.48</v>
      </c>
      <c r="L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1574.44</v>
      </c>
      <c r="M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1575.26</v>
      </c>
      <c r="N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1569.9499999999998</v>
      </c>
      <c r="O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1556.29</v>
      </c>
      <c r="P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1557.77</v>
      </c>
      <c r="Q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1566.62</v>
      </c>
      <c r="R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1570.98</v>
      </c>
      <c r="S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1555.88</v>
      </c>
      <c r="T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1563.75</v>
      </c>
      <c r="U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1680.94</v>
      </c>
      <c r="V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1722.9</v>
      </c>
      <c r="W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1681.81</v>
      </c>
      <c r="X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1579.78</v>
      </c>
      <c r="Y466" s="114">
        <f>VLOOKUP($A466+ROUND((COLUMN()-2)/24,5),АТС!$A$41:$F$784,6)+VLOOKUP($A466+ROUND((COLUMN()-2)/24,5),'Расчет сбытовых надбавок'!$B$43:'Расчет сбытовых надбавок'!$G$787,3)+'Иные услуги '!$C$5+'РСТ РСО-А'!$N$7</f>
        <v>1721.54</v>
      </c>
      <c r="Z466" s="145"/>
    </row>
    <row r="467" spans="1:26" x14ac:dyDescent="0.2">
      <c r="A467" s="86">
        <f t="shared" si="12"/>
        <v>41918</v>
      </c>
      <c r="B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1563.04</v>
      </c>
      <c r="C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1556.9</v>
      </c>
      <c r="D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1579.53</v>
      </c>
      <c r="E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1587.35</v>
      </c>
      <c r="F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1591.45</v>
      </c>
      <c r="G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1585.55</v>
      </c>
      <c r="H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1562.25</v>
      </c>
      <c r="I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1566.98</v>
      </c>
      <c r="J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1578.8600000000001</v>
      </c>
      <c r="K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1580</v>
      </c>
      <c r="L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1581.1499999999999</v>
      </c>
      <c r="M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1572.3999999999999</v>
      </c>
      <c r="N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1635.94</v>
      </c>
      <c r="O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1608.48</v>
      </c>
      <c r="P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1573.19</v>
      </c>
      <c r="Q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1572.71</v>
      </c>
      <c r="R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1572.94</v>
      </c>
      <c r="S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1573.19</v>
      </c>
      <c r="T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1571.8600000000001</v>
      </c>
      <c r="U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1720.6</v>
      </c>
      <c r="V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1751.9899999999998</v>
      </c>
      <c r="W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1789.34</v>
      </c>
      <c r="X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1815.55</v>
      </c>
      <c r="Y467" s="114">
        <f>VLOOKUP($A467+ROUND((COLUMN()-2)/24,5),АТС!$A$41:$F$784,6)+VLOOKUP($A467+ROUND((COLUMN()-2)/24,5),'Расчет сбытовых надбавок'!$B$43:'Расчет сбытовых надбавок'!$G$787,3)+'Иные услуги '!$C$5+'РСТ РСО-А'!$N$7</f>
        <v>1677.3899999999999</v>
      </c>
      <c r="Z467" s="145"/>
    </row>
    <row r="468" spans="1:26" x14ac:dyDescent="0.2">
      <c r="A468" s="86">
        <f t="shared" si="12"/>
        <v>41919</v>
      </c>
      <c r="B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1560.7199999999998</v>
      </c>
      <c r="C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1556.9299999999998</v>
      </c>
      <c r="D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1579.67</v>
      </c>
      <c r="E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1587.57</v>
      </c>
      <c r="F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1591.6399999999999</v>
      </c>
      <c r="G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1585.2399999999998</v>
      </c>
      <c r="H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1560.85</v>
      </c>
      <c r="I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1568.13</v>
      </c>
      <c r="J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1575.51</v>
      </c>
      <c r="K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1576.1</v>
      </c>
      <c r="L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1576.5299999999997</v>
      </c>
      <c r="M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1569.4699999999998</v>
      </c>
      <c r="N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1629.4299999999998</v>
      </c>
      <c r="O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1603.76</v>
      </c>
      <c r="P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1570.11</v>
      </c>
      <c r="Q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1569.6299999999999</v>
      </c>
      <c r="R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1569.4299999999998</v>
      </c>
      <c r="S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1566.4</v>
      </c>
      <c r="T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1566.9899999999998</v>
      </c>
      <c r="U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1695.38</v>
      </c>
      <c r="V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1712.5</v>
      </c>
      <c r="W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1756.85</v>
      </c>
      <c r="X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1804.1</v>
      </c>
      <c r="Y468" s="114">
        <f>VLOOKUP($A468+ROUND((COLUMN()-2)/24,5),АТС!$A$41:$F$784,6)+VLOOKUP($A468+ROUND((COLUMN()-2)/24,5),'Расчет сбытовых надбавок'!$B$43:'Расчет сбытовых надбавок'!$G$787,3)+'Иные услуги '!$C$5+'РСТ РСО-А'!$N$7</f>
        <v>1675.87</v>
      </c>
      <c r="Z468" s="145"/>
    </row>
    <row r="469" spans="1:26" x14ac:dyDescent="0.2">
      <c r="A469" s="86">
        <f t="shared" si="12"/>
        <v>41920</v>
      </c>
      <c r="B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1561.4299999999998</v>
      </c>
      <c r="C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1557.0900000000001</v>
      </c>
      <c r="D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1572.01</v>
      </c>
      <c r="E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1579.7199999999998</v>
      </c>
      <c r="F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1579.78</v>
      </c>
      <c r="G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1581.01</v>
      </c>
      <c r="H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1560.63</v>
      </c>
      <c r="I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1562.33</v>
      </c>
      <c r="J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1575.4</v>
      </c>
      <c r="K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1576.1799999999998</v>
      </c>
      <c r="L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1576.69</v>
      </c>
      <c r="M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1576.63</v>
      </c>
      <c r="N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1654.59</v>
      </c>
      <c r="O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1655.03</v>
      </c>
      <c r="P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1667.28</v>
      </c>
      <c r="Q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1666.37</v>
      </c>
      <c r="R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1680.69</v>
      </c>
      <c r="S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1685.8200000000002</v>
      </c>
      <c r="T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1669.17</v>
      </c>
      <c r="U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1759.4099999999999</v>
      </c>
      <c r="V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1747.4499999999998</v>
      </c>
      <c r="W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1791.79</v>
      </c>
      <c r="X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1834.05</v>
      </c>
      <c r="Y469" s="114">
        <f>VLOOKUP($A469+ROUND((COLUMN()-2)/24,5),АТС!$A$41:$F$784,6)+VLOOKUP($A469+ROUND((COLUMN()-2)/24,5),'Расчет сбытовых надбавок'!$B$43:'Расчет сбытовых надбавок'!$G$787,3)+'Иные услуги '!$C$5+'РСТ РСО-А'!$N$7</f>
        <v>1698.06</v>
      </c>
      <c r="Z469" s="145"/>
    </row>
    <row r="470" spans="1:26" x14ac:dyDescent="0.2">
      <c r="A470" s="86">
        <f t="shared" si="12"/>
        <v>41921</v>
      </c>
      <c r="B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1561.27</v>
      </c>
      <c r="C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1555.6799999999998</v>
      </c>
      <c r="D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1552.67</v>
      </c>
      <c r="E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1552.47</v>
      </c>
      <c r="F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1549.78</v>
      </c>
      <c r="G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1555.33</v>
      </c>
      <c r="H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1561.6</v>
      </c>
      <c r="I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1561.8899999999999</v>
      </c>
      <c r="J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1576</v>
      </c>
      <c r="K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1611.81</v>
      </c>
      <c r="L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1678.29</v>
      </c>
      <c r="M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1666.2799999999997</v>
      </c>
      <c r="N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1725.87</v>
      </c>
      <c r="O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1719.8899999999999</v>
      </c>
      <c r="P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1737.44</v>
      </c>
      <c r="Q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1732.76</v>
      </c>
      <c r="R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1730.83</v>
      </c>
      <c r="S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1704.15</v>
      </c>
      <c r="T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1660.4699999999998</v>
      </c>
      <c r="U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1766.42</v>
      </c>
      <c r="V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1773.15</v>
      </c>
      <c r="W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1818.4499999999998</v>
      </c>
      <c r="X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1865.59</v>
      </c>
      <c r="Y470" s="114">
        <f>VLOOKUP($A470+ROUND((COLUMN()-2)/24,5),АТС!$A$41:$F$784,6)+VLOOKUP($A470+ROUND((COLUMN()-2)/24,5),'Расчет сбытовых надбавок'!$B$43:'Расчет сбытовых надбавок'!$G$787,3)+'Иные услуги '!$C$5+'РСТ РСО-А'!$N$7</f>
        <v>1725.92</v>
      </c>
      <c r="Z470" s="145"/>
    </row>
    <row r="471" spans="1:26" x14ac:dyDescent="0.2">
      <c r="A471" s="86">
        <f t="shared" si="12"/>
        <v>41922</v>
      </c>
      <c r="B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1568.11</v>
      </c>
      <c r="C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1556.9099999999999</v>
      </c>
      <c r="D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1553.4</v>
      </c>
      <c r="E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1553.94</v>
      </c>
      <c r="F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1549.83</v>
      </c>
      <c r="G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1557.21</v>
      </c>
      <c r="H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1563.52</v>
      </c>
      <c r="I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1563.1999999999998</v>
      </c>
      <c r="J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1576.83</v>
      </c>
      <c r="K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1576.5900000000001</v>
      </c>
      <c r="L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1577.09</v>
      </c>
      <c r="M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1577.9099999999999</v>
      </c>
      <c r="N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1690.63</v>
      </c>
      <c r="O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1690.3799999999999</v>
      </c>
      <c r="P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1690.77</v>
      </c>
      <c r="Q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1690.72</v>
      </c>
      <c r="R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1695.21</v>
      </c>
      <c r="S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1707.84</v>
      </c>
      <c r="T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1668.6599999999999</v>
      </c>
      <c r="U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1767.9899999999998</v>
      </c>
      <c r="V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1755.29</v>
      </c>
      <c r="W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1845.1399999999999</v>
      </c>
      <c r="X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1884.7599999999998</v>
      </c>
      <c r="Y471" s="114">
        <f>VLOOKUP($A471+ROUND((COLUMN()-2)/24,5),АТС!$A$41:$F$784,6)+VLOOKUP($A471+ROUND((COLUMN()-2)/24,5),'Расчет сбытовых надбавок'!$B$43:'Расчет сбытовых надбавок'!$G$787,3)+'Иные услуги '!$C$5+'РСТ РСО-А'!$N$7</f>
        <v>1761.67</v>
      </c>
      <c r="Z471" s="145"/>
    </row>
    <row r="472" spans="1:26" x14ac:dyDescent="0.2">
      <c r="A472" s="86">
        <f t="shared" si="12"/>
        <v>41923</v>
      </c>
      <c r="B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1613.1</v>
      </c>
      <c r="C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1555.23</v>
      </c>
      <c r="D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1554.82</v>
      </c>
      <c r="E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1554.1799999999998</v>
      </c>
      <c r="F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1553.96</v>
      </c>
      <c r="G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1554.71</v>
      </c>
      <c r="H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1554.03</v>
      </c>
      <c r="I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1553.81</v>
      </c>
      <c r="J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1564.21</v>
      </c>
      <c r="K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1568.01</v>
      </c>
      <c r="L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1568.6100000000001</v>
      </c>
      <c r="M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1569.6399999999999</v>
      </c>
      <c r="N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1569.73</v>
      </c>
      <c r="O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1569.94</v>
      </c>
      <c r="P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1570.2599999999998</v>
      </c>
      <c r="Q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1569.7199999999998</v>
      </c>
      <c r="R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1569.1100000000001</v>
      </c>
      <c r="S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1566.45</v>
      </c>
      <c r="T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1698.29</v>
      </c>
      <c r="U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1861.71</v>
      </c>
      <c r="V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1834.54</v>
      </c>
      <c r="W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1807.92</v>
      </c>
      <c r="X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1705.02</v>
      </c>
      <c r="Y472" s="114">
        <f>VLOOKUP($A472+ROUND((COLUMN()-2)/24,5),АТС!$A$41:$F$784,6)+VLOOKUP($A472+ROUND((COLUMN()-2)/24,5),'Расчет сбытовых надбавок'!$B$43:'Расчет сбытовых надбавок'!$G$787,3)+'Иные услуги '!$C$5+'РСТ РСО-А'!$N$7</f>
        <v>1764.73</v>
      </c>
      <c r="Z472" s="145"/>
    </row>
    <row r="473" spans="1:26" x14ac:dyDescent="0.2">
      <c r="A473" s="86">
        <f t="shared" si="12"/>
        <v>41924</v>
      </c>
      <c r="B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1662.83</v>
      </c>
      <c r="C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1557.99</v>
      </c>
      <c r="D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1557.85</v>
      </c>
      <c r="E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1557.88</v>
      </c>
      <c r="F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1557.99</v>
      </c>
      <c r="G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1555.74</v>
      </c>
      <c r="H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1555.8</v>
      </c>
      <c r="I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1556.63</v>
      </c>
      <c r="J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1564.71</v>
      </c>
      <c r="K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1567.7599999999998</v>
      </c>
      <c r="L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1570.2399999999998</v>
      </c>
      <c r="M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1570.9699999999998</v>
      </c>
      <c r="N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1571.2</v>
      </c>
      <c r="O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1570.4499999999998</v>
      </c>
      <c r="P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1571</v>
      </c>
      <c r="Q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1570.81</v>
      </c>
      <c r="R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1571.52</v>
      </c>
      <c r="S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1571.9099999999999</v>
      </c>
      <c r="T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1674.9099999999999</v>
      </c>
      <c r="U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1843.54</v>
      </c>
      <c r="V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1829.06</v>
      </c>
      <c r="W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1793.6799999999998</v>
      </c>
      <c r="X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1689.23</v>
      </c>
      <c r="Y473" s="114">
        <f>VLOOKUP($A473+ROUND((COLUMN()-2)/24,5),АТС!$A$41:$F$784,6)+VLOOKUP($A473+ROUND((COLUMN()-2)/24,5),'Расчет сбытовых надбавок'!$B$43:'Расчет сбытовых надбавок'!$G$787,3)+'Иные услуги '!$C$5+'РСТ РСО-А'!$N$7</f>
        <v>1765.8899999999999</v>
      </c>
      <c r="Z473" s="145"/>
    </row>
    <row r="474" spans="1:26" x14ac:dyDescent="0.2">
      <c r="A474" s="86">
        <f t="shared" si="12"/>
        <v>41925</v>
      </c>
      <c r="B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1570.6100000000001</v>
      </c>
      <c r="C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1564.1399999999999</v>
      </c>
      <c r="D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1557.9499999999998</v>
      </c>
      <c r="E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1554.4099999999999</v>
      </c>
      <c r="F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1551.33</v>
      </c>
      <c r="G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1557.63</v>
      </c>
      <c r="H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1564.09</v>
      </c>
      <c r="I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1565.69</v>
      </c>
      <c r="J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1580.19</v>
      </c>
      <c r="K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1580.03</v>
      </c>
      <c r="L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1580.3799999999999</v>
      </c>
      <c r="M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1581.07</v>
      </c>
      <c r="N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1666.81</v>
      </c>
      <c r="O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1673.23</v>
      </c>
      <c r="P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1679.0500000000002</v>
      </c>
      <c r="Q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1687.6999999999998</v>
      </c>
      <c r="R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1689.54</v>
      </c>
      <c r="S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1701.51</v>
      </c>
      <c r="T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1685.6</v>
      </c>
      <c r="U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1787.8600000000001</v>
      </c>
      <c r="V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1801.7599999999998</v>
      </c>
      <c r="W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1824.56</v>
      </c>
      <c r="X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1867.9699999999998</v>
      </c>
      <c r="Y474" s="114">
        <f>VLOOKUP($A474+ROUND((COLUMN()-2)/24,5),АТС!$A$41:$F$784,6)+VLOOKUP($A474+ROUND((COLUMN()-2)/24,5),'Расчет сбытовых надбавок'!$B$43:'Расчет сбытовых надбавок'!$G$787,3)+'Иные услуги '!$C$5+'РСТ РСО-А'!$N$7</f>
        <v>1738.79</v>
      </c>
      <c r="Z474" s="145"/>
    </row>
    <row r="475" spans="1:26" x14ac:dyDescent="0.2">
      <c r="A475" s="86">
        <f t="shared" si="12"/>
        <v>41926</v>
      </c>
      <c r="B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1560.84</v>
      </c>
      <c r="C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1556.1399999999999</v>
      </c>
      <c r="D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1553.17</v>
      </c>
      <c r="E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1553.04</v>
      </c>
      <c r="F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1550.13</v>
      </c>
      <c r="G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1557.4499999999998</v>
      </c>
      <c r="H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1563.06</v>
      </c>
      <c r="I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1564.2399999999998</v>
      </c>
      <c r="J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1580.92</v>
      </c>
      <c r="K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1580.1399999999999</v>
      </c>
      <c r="L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1580.25</v>
      </c>
      <c r="M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1566.02</v>
      </c>
      <c r="N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1580.23</v>
      </c>
      <c r="O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1580.34</v>
      </c>
      <c r="P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1580.12</v>
      </c>
      <c r="Q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1578.28</v>
      </c>
      <c r="R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1578.25</v>
      </c>
      <c r="S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1577.07</v>
      </c>
      <c r="T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1592.77</v>
      </c>
      <c r="U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1766.85</v>
      </c>
      <c r="V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1790.71</v>
      </c>
      <c r="W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1833.4</v>
      </c>
      <c r="X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1872.1100000000001</v>
      </c>
      <c r="Y475" s="114">
        <f>VLOOKUP($A475+ROUND((COLUMN()-2)/24,5),АТС!$A$41:$F$784,6)+VLOOKUP($A475+ROUND((COLUMN()-2)/24,5),'Расчет сбытовых надбавок'!$B$43:'Расчет сбытовых надбавок'!$G$787,3)+'Иные услуги '!$C$5+'РСТ РСО-А'!$N$7</f>
        <v>1747.88</v>
      </c>
      <c r="Z475" s="145"/>
    </row>
    <row r="476" spans="1:26" x14ac:dyDescent="0.2">
      <c r="A476" s="86">
        <f t="shared" si="12"/>
        <v>41927</v>
      </c>
      <c r="B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1570.67</v>
      </c>
      <c r="C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1558.02</v>
      </c>
      <c r="D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1571.26</v>
      </c>
      <c r="E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1571.32</v>
      </c>
      <c r="F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1571.24</v>
      </c>
      <c r="G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1571.27</v>
      </c>
      <c r="H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1555.37</v>
      </c>
      <c r="I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1552.58</v>
      </c>
      <c r="J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1559.0099999999998</v>
      </c>
      <c r="K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1581.84</v>
      </c>
      <c r="L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1582.35</v>
      </c>
      <c r="M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1563.6999999999998</v>
      </c>
      <c r="N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1582.6799999999998</v>
      </c>
      <c r="O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1585.9499999999998</v>
      </c>
      <c r="P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1583</v>
      </c>
      <c r="Q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1583.1399999999999</v>
      </c>
      <c r="R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1582.98</v>
      </c>
      <c r="S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1580.98</v>
      </c>
      <c r="T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1582.77</v>
      </c>
      <c r="U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1696.77</v>
      </c>
      <c r="V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1710.71</v>
      </c>
      <c r="W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1779.44</v>
      </c>
      <c r="X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1839.56</v>
      </c>
      <c r="Y476" s="114">
        <f>VLOOKUP($A476+ROUND((COLUMN()-2)/24,5),АТС!$A$41:$F$784,6)+VLOOKUP($A476+ROUND((COLUMN()-2)/24,5),'Расчет сбытовых надбавок'!$B$43:'Расчет сбытовых надбавок'!$G$787,3)+'Иные услуги '!$C$5+'РСТ РСО-А'!$N$7</f>
        <v>1707.9099999999999</v>
      </c>
      <c r="Z476" s="145"/>
    </row>
    <row r="477" spans="1:26" x14ac:dyDescent="0.2">
      <c r="A477" s="86">
        <f t="shared" si="12"/>
        <v>41928</v>
      </c>
      <c r="B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1576.74</v>
      </c>
      <c r="C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1564.06</v>
      </c>
      <c r="D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1571.2</v>
      </c>
      <c r="E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1575.19</v>
      </c>
      <c r="F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1579.17</v>
      </c>
      <c r="G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1579.77</v>
      </c>
      <c r="H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1550.25</v>
      </c>
      <c r="I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1566.49</v>
      </c>
      <c r="J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1561.1</v>
      </c>
      <c r="K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1566.38</v>
      </c>
      <c r="L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1567.0900000000001</v>
      </c>
      <c r="M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1556.08</v>
      </c>
      <c r="N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1583.7399999999998</v>
      </c>
      <c r="O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1570.71</v>
      </c>
      <c r="P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1555.2199999999998</v>
      </c>
      <c r="Q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1551.17</v>
      </c>
      <c r="R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1554.7399999999998</v>
      </c>
      <c r="S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1568.67</v>
      </c>
      <c r="T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1578.6100000000001</v>
      </c>
      <c r="U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1722.09</v>
      </c>
      <c r="V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1708.3899999999999</v>
      </c>
      <c r="W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1760.94</v>
      </c>
      <c r="X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1815.98</v>
      </c>
      <c r="Y477" s="114">
        <f>VLOOKUP($A477+ROUND((COLUMN()-2)/24,5),АТС!$A$41:$F$784,6)+VLOOKUP($A477+ROUND((COLUMN()-2)/24,5),'Расчет сбытовых надбавок'!$B$43:'Расчет сбытовых надбавок'!$G$787,3)+'Иные услуги '!$C$5+'РСТ РСО-А'!$N$7</f>
        <v>1720.9699999999998</v>
      </c>
      <c r="Z477" s="145"/>
    </row>
    <row r="478" spans="1:26" x14ac:dyDescent="0.2">
      <c r="A478" s="86">
        <f t="shared" si="12"/>
        <v>41929</v>
      </c>
      <c r="B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1564.9</v>
      </c>
      <c r="C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1564.19</v>
      </c>
      <c r="D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1564.02</v>
      </c>
      <c r="E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1564.1799999999998</v>
      </c>
      <c r="F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1564.09</v>
      </c>
      <c r="G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1564.77</v>
      </c>
      <c r="H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1550.63</v>
      </c>
      <c r="I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1570.38</v>
      </c>
      <c r="J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1577.22</v>
      </c>
      <c r="K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1557.23</v>
      </c>
      <c r="L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1558.12</v>
      </c>
      <c r="M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1552.55</v>
      </c>
      <c r="N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1579.5</v>
      </c>
      <c r="O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1579.71</v>
      </c>
      <c r="P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1580.77</v>
      </c>
      <c r="Q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1579.7399999999998</v>
      </c>
      <c r="R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1579.58</v>
      </c>
      <c r="S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1577.55</v>
      </c>
      <c r="T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1578.6</v>
      </c>
      <c r="U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1680.4099999999999</v>
      </c>
      <c r="V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1696.62</v>
      </c>
      <c r="W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1741.53</v>
      </c>
      <c r="X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1820.12</v>
      </c>
      <c r="Y478" s="114">
        <f>VLOOKUP($A478+ROUND((COLUMN()-2)/24,5),АТС!$A$41:$F$784,6)+VLOOKUP($A478+ROUND((COLUMN()-2)/24,5),'Расчет сбытовых надбавок'!$B$43:'Расчет сбытовых надбавок'!$G$787,3)+'Иные услуги '!$C$5+'РСТ РСО-А'!$N$7</f>
        <v>1683.65</v>
      </c>
      <c r="Z478" s="145"/>
    </row>
    <row r="479" spans="1:26" x14ac:dyDescent="0.2">
      <c r="A479" s="86">
        <f t="shared" si="12"/>
        <v>41930</v>
      </c>
      <c r="B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1609.25</v>
      </c>
      <c r="C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1560.98</v>
      </c>
      <c r="D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1559.9</v>
      </c>
      <c r="E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1558.31</v>
      </c>
      <c r="F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1558.1299999999999</v>
      </c>
      <c r="G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1558.8799999999999</v>
      </c>
      <c r="H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1559.26</v>
      </c>
      <c r="I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1561.44</v>
      </c>
      <c r="J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1577.96</v>
      </c>
      <c r="K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1580.4899999999998</v>
      </c>
      <c r="L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1580.85</v>
      </c>
      <c r="M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1580.9699999999998</v>
      </c>
      <c r="N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1581.8899999999999</v>
      </c>
      <c r="O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1582.76</v>
      </c>
      <c r="P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1582.54</v>
      </c>
      <c r="Q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1582.69</v>
      </c>
      <c r="R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1581.9499999999998</v>
      </c>
      <c r="S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1580.26</v>
      </c>
      <c r="T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1574.05</v>
      </c>
      <c r="U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1735.97</v>
      </c>
      <c r="V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1733.42</v>
      </c>
      <c r="W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1703.46</v>
      </c>
      <c r="X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1589.11</v>
      </c>
      <c r="Y479" s="114">
        <f>VLOOKUP($A479+ROUND((COLUMN()-2)/24,5),АТС!$A$41:$F$784,6)+VLOOKUP($A479+ROUND((COLUMN()-2)/24,5),'Расчет сбытовых надбавок'!$B$43:'Расчет сбытовых надбавок'!$G$787,3)+'Иные услуги '!$C$5+'РСТ РСО-А'!$N$7</f>
        <v>1729.42</v>
      </c>
      <c r="Z479" s="145"/>
    </row>
    <row r="480" spans="1:26" x14ac:dyDescent="0.2">
      <c r="A480" s="86">
        <f t="shared" si="12"/>
        <v>41931</v>
      </c>
      <c r="B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1628.9099999999999</v>
      </c>
      <c r="C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1573.48</v>
      </c>
      <c r="D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1567.1799999999998</v>
      </c>
      <c r="E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1561.28</v>
      </c>
      <c r="F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1571.6299999999999</v>
      </c>
      <c r="G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1571.6399999999999</v>
      </c>
      <c r="H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1570.6100000000001</v>
      </c>
      <c r="I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1572.71</v>
      </c>
      <c r="J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1580.65</v>
      </c>
      <c r="K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1586.46</v>
      </c>
      <c r="L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1586.1599999999999</v>
      </c>
      <c r="M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1587.02</v>
      </c>
      <c r="N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1587.06</v>
      </c>
      <c r="O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1580.26</v>
      </c>
      <c r="P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1579.88</v>
      </c>
      <c r="Q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1579.71</v>
      </c>
      <c r="R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1579.3</v>
      </c>
      <c r="S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1578.33</v>
      </c>
      <c r="T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1573.1799999999998</v>
      </c>
      <c r="U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1933.8499999999997</v>
      </c>
      <c r="V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1915.17</v>
      </c>
      <c r="W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1911.57</v>
      </c>
      <c r="X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1802.78</v>
      </c>
      <c r="Y480" s="114">
        <f>VLOOKUP($A480+ROUND((COLUMN()-2)/24,5),АТС!$A$41:$F$784,6)+VLOOKUP($A480+ROUND((COLUMN()-2)/24,5),'Расчет сбытовых надбавок'!$B$43:'Расчет сбытовых надбавок'!$G$787,3)+'Иные услуги '!$C$5+'РСТ РСО-А'!$N$7</f>
        <v>1844.86</v>
      </c>
      <c r="Z480" s="145"/>
    </row>
    <row r="481" spans="1:26" x14ac:dyDescent="0.2">
      <c r="A481" s="86">
        <f t="shared" si="12"/>
        <v>41932</v>
      </c>
      <c r="B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1571.1599999999999</v>
      </c>
      <c r="C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1558.01</v>
      </c>
      <c r="D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1558.7599999999998</v>
      </c>
      <c r="E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1554.77</v>
      </c>
      <c r="F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1555.1399999999999</v>
      </c>
      <c r="G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1557.99</v>
      </c>
      <c r="H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1578.1100000000001</v>
      </c>
      <c r="I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1567.4299999999998</v>
      </c>
      <c r="J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1581.08</v>
      </c>
      <c r="K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1580.6799999999998</v>
      </c>
      <c r="L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1580.6599999999999</v>
      </c>
      <c r="M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1581.88</v>
      </c>
      <c r="N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1610.1299999999999</v>
      </c>
      <c r="O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1610.55</v>
      </c>
      <c r="P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1609.27</v>
      </c>
      <c r="Q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1607.6</v>
      </c>
      <c r="R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1618.37</v>
      </c>
      <c r="S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1640.4099999999999</v>
      </c>
      <c r="T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1664.88</v>
      </c>
      <c r="U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1770.55</v>
      </c>
      <c r="V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1780.04</v>
      </c>
      <c r="W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1826.32</v>
      </c>
      <c r="X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1896.79</v>
      </c>
      <c r="Y481" s="114">
        <f>VLOOKUP($A481+ROUND((COLUMN()-2)/24,5),АТС!$A$41:$F$784,6)+VLOOKUP($A481+ROUND((COLUMN()-2)/24,5),'Расчет сбытовых надбавок'!$B$43:'Расчет сбытовых надбавок'!$G$787,3)+'Иные услуги '!$C$5+'РСТ РСО-А'!$N$7</f>
        <v>1765.5</v>
      </c>
      <c r="Z481" s="145"/>
    </row>
    <row r="482" spans="1:26" x14ac:dyDescent="0.2">
      <c r="A482" s="86">
        <f t="shared" si="12"/>
        <v>41933</v>
      </c>
      <c r="B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1569.8600000000001</v>
      </c>
      <c r="C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1556.8</v>
      </c>
      <c r="D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1564.3200000000002</v>
      </c>
      <c r="E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1564.44</v>
      </c>
      <c r="F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1564.45</v>
      </c>
      <c r="G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1564.78</v>
      </c>
      <c r="H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1559.62</v>
      </c>
      <c r="I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1563.28</v>
      </c>
      <c r="J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1577.7399999999998</v>
      </c>
      <c r="K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1577.0099999999998</v>
      </c>
      <c r="L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1577.62</v>
      </c>
      <c r="M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1579.23</v>
      </c>
      <c r="N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1578.05</v>
      </c>
      <c r="O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1578.1599999999999</v>
      </c>
      <c r="P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1577.9099999999999</v>
      </c>
      <c r="Q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1578</v>
      </c>
      <c r="R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1577.58</v>
      </c>
      <c r="S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1576.21</v>
      </c>
      <c r="T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1675.81</v>
      </c>
      <c r="U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1720.11</v>
      </c>
      <c r="V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1728.46</v>
      </c>
      <c r="W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1773.52</v>
      </c>
      <c r="X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1827.0900000000001</v>
      </c>
      <c r="Y482" s="114">
        <f>VLOOKUP($A482+ROUND((COLUMN()-2)/24,5),АТС!$A$41:$F$784,6)+VLOOKUP($A482+ROUND((COLUMN()-2)/24,5),'Расчет сбытовых надбавок'!$B$43:'Расчет сбытовых надбавок'!$G$787,3)+'Иные услуги '!$C$5+'РСТ РСО-А'!$N$7</f>
        <v>1702.4899999999998</v>
      </c>
      <c r="Z482" s="145"/>
    </row>
    <row r="483" spans="1:26" x14ac:dyDescent="0.2">
      <c r="A483" s="86">
        <f t="shared" si="12"/>
        <v>41934</v>
      </c>
      <c r="B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1567.8600000000001</v>
      </c>
      <c r="C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1549.96</v>
      </c>
      <c r="D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1557.1599999999999</v>
      </c>
      <c r="E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1564.7199999999998</v>
      </c>
      <c r="F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1564.8899999999999</v>
      </c>
      <c r="G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1554.08</v>
      </c>
      <c r="H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1559.55</v>
      </c>
      <c r="I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1556.2199999999998</v>
      </c>
      <c r="J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1576.77</v>
      </c>
      <c r="K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1578.06</v>
      </c>
      <c r="L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1578.58</v>
      </c>
      <c r="M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1579.06</v>
      </c>
      <c r="N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1579.0099999999998</v>
      </c>
      <c r="O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1577.6399999999999</v>
      </c>
      <c r="P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1577.03</v>
      </c>
      <c r="Q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1576.9899999999998</v>
      </c>
      <c r="R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1577.19</v>
      </c>
      <c r="S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1576</v>
      </c>
      <c r="T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1570.13</v>
      </c>
      <c r="U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1649.3899999999999</v>
      </c>
      <c r="V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1661.03</v>
      </c>
      <c r="W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1745.8</v>
      </c>
      <c r="X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1816.7799999999997</v>
      </c>
      <c r="Y483" s="114">
        <f>VLOOKUP($A483+ROUND((COLUMN()-2)/24,5),АТС!$A$41:$F$784,6)+VLOOKUP($A483+ROUND((COLUMN()-2)/24,5),'Расчет сбытовых надбавок'!$B$43:'Расчет сбытовых надбавок'!$G$787,3)+'Иные услуги '!$C$5+'РСТ РСО-А'!$N$7</f>
        <v>1700.6</v>
      </c>
      <c r="Z483" s="145"/>
    </row>
    <row r="484" spans="1:26" x14ac:dyDescent="0.2">
      <c r="A484" s="86">
        <f t="shared" si="12"/>
        <v>41935</v>
      </c>
      <c r="B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1568.5</v>
      </c>
      <c r="C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1561.36</v>
      </c>
      <c r="D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1559.73</v>
      </c>
      <c r="E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1557.33</v>
      </c>
      <c r="F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1557.28</v>
      </c>
      <c r="G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1559.6599999999999</v>
      </c>
      <c r="H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1559.6799999999998</v>
      </c>
      <c r="I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1581.6799999999998</v>
      </c>
      <c r="J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1575.52</v>
      </c>
      <c r="K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1577.53</v>
      </c>
      <c r="L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1579.0099999999998</v>
      </c>
      <c r="M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1578.6100000000001</v>
      </c>
      <c r="N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1576.79</v>
      </c>
      <c r="O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1577.1999999999998</v>
      </c>
      <c r="P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1577.03</v>
      </c>
      <c r="Q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1577.19</v>
      </c>
      <c r="R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1577.12</v>
      </c>
      <c r="S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1575.4099999999999</v>
      </c>
      <c r="T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1650.4499999999998</v>
      </c>
      <c r="U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1756.8</v>
      </c>
      <c r="V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1771.27</v>
      </c>
      <c r="W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1812.6799999999998</v>
      </c>
      <c r="X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1878.1999999999998</v>
      </c>
      <c r="Y484" s="114">
        <f>VLOOKUP($A484+ROUND((COLUMN()-2)/24,5),АТС!$A$41:$F$784,6)+VLOOKUP($A484+ROUND((COLUMN()-2)/24,5),'Расчет сбытовых надбавок'!$B$43:'Расчет сбытовых надбавок'!$G$787,3)+'Иные услуги '!$C$5+'РСТ РСО-А'!$N$7</f>
        <v>1753.23</v>
      </c>
      <c r="Z484" s="145"/>
    </row>
    <row r="485" spans="1:26" x14ac:dyDescent="0.2">
      <c r="A485" s="86">
        <f t="shared" si="12"/>
        <v>41936</v>
      </c>
      <c r="B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1575.62</v>
      </c>
      <c r="C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1575.46</v>
      </c>
      <c r="D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1564.3600000000001</v>
      </c>
      <c r="E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1564.5</v>
      </c>
      <c r="F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1564.52</v>
      </c>
      <c r="G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1558.3000000000002</v>
      </c>
      <c r="H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1560.27</v>
      </c>
      <c r="I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1583.4099999999999</v>
      </c>
      <c r="J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1578.1999999999998</v>
      </c>
      <c r="K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1579.17</v>
      </c>
      <c r="L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1634.27</v>
      </c>
      <c r="M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1620.65</v>
      </c>
      <c r="N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1652.4299999999998</v>
      </c>
      <c r="O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1578.17</v>
      </c>
      <c r="P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1577.61</v>
      </c>
      <c r="Q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1577.99</v>
      </c>
      <c r="R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1577.42</v>
      </c>
      <c r="S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1575.85</v>
      </c>
      <c r="T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1654.1599999999999</v>
      </c>
      <c r="U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1794.17</v>
      </c>
      <c r="V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1787.27</v>
      </c>
      <c r="W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1829.75</v>
      </c>
      <c r="X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1895.9099999999999</v>
      </c>
      <c r="Y485" s="114">
        <f>VLOOKUP($A485+ROUND((COLUMN()-2)/24,5),АТС!$A$41:$F$784,6)+VLOOKUP($A485+ROUND((COLUMN()-2)/24,5),'Расчет сбытовых надбавок'!$B$43:'Расчет сбытовых надбавок'!$G$787,3)+'Иные услуги '!$C$5+'РСТ РСО-А'!$N$7</f>
        <v>1788.87</v>
      </c>
      <c r="Z485" s="145"/>
    </row>
    <row r="486" spans="1:26" x14ac:dyDescent="0.2">
      <c r="A486" s="86">
        <f t="shared" si="12"/>
        <v>41937</v>
      </c>
      <c r="B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1602.35</v>
      </c>
      <c r="C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1563.6799999999998</v>
      </c>
      <c r="D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1570.1799999999998</v>
      </c>
      <c r="E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1570.23</v>
      </c>
      <c r="F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1570.76</v>
      </c>
      <c r="G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1560.55</v>
      </c>
      <c r="H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1555.76</v>
      </c>
      <c r="I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1557.87</v>
      </c>
      <c r="J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1581.4</v>
      </c>
      <c r="K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1582.1999999999998</v>
      </c>
      <c r="L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1581.25</v>
      </c>
      <c r="M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1572.05</v>
      </c>
      <c r="N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1572.31</v>
      </c>
      <c r="O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1571.1599999999999</v>
      </c>
      <c r="P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1571.73</v>
      </c>
      <c r="Q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1570.98</v>
      </c>
      <c r="R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1569.53</v>
      </c>
      <c r="S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1570.28</v>
      </c>
      <c r="T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1799.08</v>
      </c>
      <c r="U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1851.32</v>
      </c>
      <c r="V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1832.07</v>
      </c>
      <c r="W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1802.5700000000002</v>
      </c>
      <c r="X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1734.6</v>
      </c>
      <c r="Y486" s="114">
        <f>VLOOKUP($A486+ROUND((COLUMN()-2)/24,5),АТС!$A$41:$F$784,6)+VLOOKUP($A486+ROUND((COLUMN()-2)/24,5),'Расчет сбытовых надбавок'!$B$43:'Расчет сбытовых надбавок'!$G$787,3)+'Иные услуги '!$C$5+'РСТ РСО-А'!$N$7</f>
        <v>1850.06</v>
      </c>
      <c r="Z486" s="145"/>
    </row>
    <row r="487" spans="1:26" x14ac:dyDescent="0.2">
      <c r="A487" s="86">
        <f t="shared" si="12"/>
        <v>41938</v>
      </c>
      <c r="B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1629.25</v>
      </c>
      <c r="C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1569.1</v>
      </c>
      <c r="D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1563.38</v>
      </c>
      <c r="E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1571.81</v>
      </c>
      <c r="F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1580.84</v>
      </c>
      <c r="G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1581.52</v>
      </c>
      <c r="H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1572.9699999999998</v>
      </c>
      <c r="I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1556.84</v>
      </c>
      <c r="J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1662.92</v>
      </c>
      <c r="K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1597.1</v>
      </c>
      <c r="L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1566.44</v>
      </c>
      <c r="M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1558.94</v>
      </c>
      <c r="N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1550.67</v>
      </c>
      <c r="O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1550.56</v>
      </c>
      <c r="P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1554.7199999999998</v>
      </c>
      <c r="Q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1558.35</v>
      </c>
      <c r="R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1563.59</v>
      </c>
      <c r="S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1676.51</v>
      </c>
      <c r="T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1812.4</v>
      </c>
      <c r="U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1866.06</v>
      </c>
      <c r="V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1851.8200000000002</v>
      </c>
      <c r="W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1807.78</v>
      </c>
      <c r="X487" s="114">
        <f>VLOOKUP($A487+ROUND((COLUMN()-2)/24,5),АТС!$A$41:$F$784,6)+VLOOKUP($A487+ROUND((COLUMN()-2)/24,5),'Расчет сбытовых надбавок'!$B$43:'Расчет сбытовых надбавок'!$G$787,3)+'Иные услуги '!$C$5+'РСТ РСО-А'!$N$7</f>
        <v>1730.57</v>
      </c>
      <c r="Y487" s="114">
        <v>1842</v>
      </c>
      <c r="Z487" s="133">
        <v>2690.79</v>
      </c>
    </row>
    <row r="488" spans="1:26" x14ac:dyDescent="0.2">
      <c r="A488" s="86">
        <f t="shared" si="12"/>
        <v>41939</v>
      </c>
      <c r="B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1610.9499999999998</v>
      </c>
      <c r="C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1567.58</v>
      </c>
      <c r="D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1553.85</v>
      </c>
      <c r="E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1564.8899999999999</v>
      </c>
      <c r="F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1565.1599999999999</v>
      </c>
      <c r="G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1555.25</v>
      </c>
      <c r="H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1603.33</v>
      </c>
      <c r="I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1550.59</v>
      </c>
      <c r="J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1551.9699999999998</v>
      </c>
      <c r="K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1621.44</v>
      </c>
      <c r="L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1655.4899999999998</v>
      </c>
      <c r="M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1639.9899999999998</v>
      </c>
      <c r="N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1724.77</v>
      </c>
      <c r="O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1705.31</v>
      </c>
      <c r="P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1686.96</v>
      </c>
      <c r="Q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1678.15</v>
      </c>
      <c r="R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1671.54</v>
      </c>
      <c r="S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1676.06</v>
      </c>
      <c r="T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1729.31</v>
      </c>
      <c r="U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1809.8799999999999</v>
      </c>
      <c r="V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1788.08</v>
      </c>
      <c r="W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1814.77</v>
      </c>
      <c r="X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1854.42</v>
      </c>
      <c r="Y488" s="114">
        <f>VLOOKUP($A488+ROUND((COLUMN()-2)/24,5),АТС!$A$41:$F$784,6)+VLOOKUP($A488+ROUND((COLUMN()-2)/24,5),'Расчет сбытовых надбавок'!$B$43:'Расчет сбытовых надбавок'!$G$787,3)+'Иные услуги '!$C$5+'РСТ РСО-А'!$N$7</f>
        <v>1766.56</v>
      </c>
      <c r="Z488" s="145"/>
    </row>
    <row r="489" spans="1:26" x14ac:dyDescent="0.2">
      <c r="A489" s="86">
        <f t="shared" si="12"/>
        <v>41940</v>
      </c>
      <c r="B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1614.9699999999998</v>
      </c>
      <c r="C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1567.0500000000002</v>
      </c>
      <c r="D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1554.6399999999999</v>
      </c>
      <c r="E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1566.11</v>
      </c>
      <c r="F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1566.3400000000001</v>
      </c>
      <c r="G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1558.9899999999998</v>
      </c>
      <c r="H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1578.12</v>
      </c>
      <c r="I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1554.67</v>
      </c>
      <c r="J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1555.83</v>
      </c>
      <c r="K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1612.81</v>
      </c>
      <c r="L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1647.53</v>
      </c>
      <c r="M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1635.03</v>
      </c>
      <c r="N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1721.23</v>
      </c>
      <c r="O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1707.9</v>
      </c>
      <c r="P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1687.2199999999998</v>
      </c>
      <c r="Q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1675.1399999999999</v>
      </c>
      <c r="R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1671.92</v>
      </c>
      <c r="S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1696.1</v>
      </c>
      <c r="T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1736.2199999999998</v>
      </c>
      <c r="U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1814.0500000000002</v>
      </c>
      <c r="V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1787.94</v>
      </c>
      <c r="W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1820.51</v>
      </c>
      <c r="X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1887.42</v>
      </c>
      <c r="Y489" s="114">
        <f>VLOOKUP($A489+ROUND((COLUMN()-2)/24,5),АТС!$A$41:$F$784,6)+VLOOKUP($A489+ROUND((COLUMN()-2)/24,5),'Расчет сбытовых надбавок'!$B$43:'Расчет сбытовых надбавок'!$G$787,3)+'Иные услуги '!$C$5+'РСТ РСО-А'!$N$7</f>
        <v>1771.1599999999999</v>
      </c>
      <c r="Z489" s="145"/>
    </row>
    <row r="490" spans="1:26" x14ac:dyDescent="0.2">
      <c r="A490" s="86">
        <f t="shared" si="12"/>
        <v>41941</v>
      </c>
      <c r="B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1645.86</v>
      </c>
      <c r="C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1574.6</v>
      </c>
      <c r="D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1574.4699999999998</v>
      </c>
      <c r="E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1572.3999999999999</v>
      </c>
      <c r="F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1561.42</v>
      </c>
      <c r="G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1563.22</v>
      </c>
      <c r="H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1602.99</v>
      </c>
      <c r="I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1568.4299999999998</v>
      </c>
      <c r="J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1574.5099999999998</v>
      </c>
      <c r="K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1617.32</v>
      </c>
      <c r="L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1675.1399999999999</v>
      </c>
      <c r="M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1676.9899999999998</v>
      </c>
      <c r="N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1767.4899999999998</v>
      </c>
      <c r="O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1725.17</v>
      </c>
      <c r="P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1723.6</v>
      </c>
      <c r="Q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1711.77</v>
      </c>
      <c r="R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1772.37</v>
      </c>
      <c r="S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1860.44</v>
      </c>
      <c r="T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1860.73</v>
      </c>
      <c r="U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1843.7399999999998</v>
      </c>
      <c r="V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1825.2399999999998</v>
      </c>
      <c r="W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1838.29</v>
      </c>
      <c r="X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1897.8200000000002</v>
      </c>
      <c r="Y490" s="114">
        <f>VLOOKUP($A490+ROUND((COLUMN()-2)/24,5),АТС!$A$41:$F$784,6)+VLOOKUP($A490+ROUND((COLUMN()-2)/24,5),'Расчет сбытовых надбавок'!$B$43:'Расчет сбытовых надбавок'!$G$787,3)+'Иные услуги '!$C$5+'РСТ РСО-А'!$N$7</f>
        <v>1790.21</v>
      </c>
      <c r="Z490" s="145"/>
    </row>
    <row r="491" spans="1:26" x14ac:dyDescent="0.2">
      <c r="A491" s="86">
        <f t="shared" si="12"/>
        <v>41942</v>
      </c>
      <c r="B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1689.6</v>
      </c>
      <c r="C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1644.9299999999998</v>
      </c>
      <c r="D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1643.1</v>
      </c>
      <c r="E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1615.4699999999998</v>
      </c>
      <c r="F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1615.8400000000001</v>
      </c>
      <c r="G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1589.9299999999998</v>
      </c>
      <c r="H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1706.1599999999999</v>
      </c>
      <c r="I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1706.81</v>
      </c>
      <c r="J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1613.03</v>
      </c>
      <c r="K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1798.1599999999999</v>
      </c>
      <c r="L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1797.31</v>
      </c>
      <c r="M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1796.9299999999998</v>
      </c>
      <c r="N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1905.44</v>
      </c>
      <c r="O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1863.31</v>
      </c>
      <c r="P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1819.5900000000001</v>
      </c>
      <c r="Q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1817.9499999999998</v>
      </c>
      <c r="R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1858.4099999999999</v>
      </c>
      <c r="S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1911.06</v>
      </c>
      <c r="T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1934.2999999999997</v>
      </c>
      <c r="U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1952.6299999999999</v>
      </c>
      <c r="V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1914.25</v>
      </c>
      <c r="W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1907.6299999999999</v>
      </c>
      <c r="X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1946.6399999999999</v>
      </c>
      <c r="Y491" s="114">
        <f>VLOOKUP($A491+ROUND((COLUMN()-2)/24,5),АТС!$A$41:$F$784,6)+VLOOKUP($A491+ROUND((COLUMN()-2)/24,5),'Расчет сбытовых надбавок'!$B$43:'Расчет сбытовых надбавок'!$G$787,3)+'Иные услуги '!$C$5+'РСТ РСО-А'!$N$7</f>
        <v>1840.9299999999998</v>
      </c>
      <c r="Z491" s="145"/>
    </row>
    <row r="492" spans="1:26" x14ac:dyDescent="0.2">
      <c r="A492" s="86">
        <f t="shared" si="12"/>
        <v>41943</v>
      </c>
      <c r="B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1650.51</v>
      </c>
      <c r="C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1594.6599999999999</v>
      </c>
      <c r="D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1573.85</v>
      </c>
      <c r="E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1567.48</v>
      </c>
      <c r="F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1570.54</v>
      </c>
      <c r="G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1584.87</v>
      </c>
      <c r="H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1624.52</v>
      </c>
      <c r="I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1616.62</v>
      </c>
      <c r="J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1609.6</v>
      </c>
      <c r="K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1721.07</v>
      </c>
      <c r="L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1763.4899999999998</v>
      </c>
      <c r="M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1772.4</v>
      </c>
      <c r="N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1825.69</v>
      </c>
      <c r="O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1820.55</v>
      </c>
      <c r="P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1828.33</v>
      </c>
      <c r="Q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1839.6399999999999</v>
      </c>
      <c r="R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1842.2599999999998</v>
      </c>
      <c r="S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1922.9299999999998</v>
      </c>
      <c r="T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1925.2499999999998</v>
      </c>
      <c r="U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1921.8</v>
      </c>
      <c r="V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1873.38</v>
      </c>
      <c r="W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1887.92</v>
      </c>
      <c r="X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1932.3199999999997</v>
      </c>
      <c r="Y492" s="114">
        <f>VLOOKUP($A492+ROUND((COLUMN()-2)/24,5),АТС!$A$41:$F$784,6)+VLOOKUP($A492+ROUND((COLUMN()-2)/24,5),'Расчет сбытовых надбавок'!$B$43:'Расчет сбытовых надбавок'!$G$787,3)+'Иные услуги '!$C$5+'РСТ РСО-А'!$N$7</f>
        <v>1907.04</v>
      </c>
      <c r="Z492" s="145"/>
    </row>
    <row r="493" spans="1:26" x14ac:dyDescent="0.2">
      <c r="A493" s="98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148"/>
      <c r="Z493" s="147"/>
    </row>
    <row r="494" spans="1:26" x14ac:dyDescent="0.25">
      <c r="A494" s="94" t="s">
        <v>157</v>
      </c>
      <c r="B494" s="85"/>
      <c r="C494" s="85"/>
      <c r="D494" s="85"/>
    </row>
    <row r="495" spans="1:26" ht="12.75" customHeight="1" x14ac:dyDescent="0.2">
      <c r="A495" s="184" t="s">
        <v>49</v>
      </c>
      <c r="B495" s="172" t="s">
        <v>128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</row>
    <row r="496" spans="1:26" ht="12.75" customHeight="1" x14ac:dyDescent="0.2">
      <c r="A496" s="185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</row>
    <row r="497" spans="1:26" ht="12.75" x14ac:dyDescent="0.2">
      <c r="A497" s="185"/>
      <c r="B497" s="212" t="s">
        <v>129</v>
      </c>
      <c r="C497" s="198" t="s">
        <v>130</v>
      </c>
      <c r="D497" s="198" t="s">
        <v>131</v>
      </c>
      <c r="E497" s="198" t="s">
        <v>132</v>
      </c>
      <c r="F497" s="198" t="s">
        <v>133</v>
      </c>
      <c r="G497" s="198" t="s">
        <v>134</v>
      </c>
      <c r="H497" s="198" t="s">
        <v>135</v>
      </c>
      <c r="I497" s="198" t="s">
        <v>136</v>
      </c>
      <c r="J497" s="198" t="s">
        <v>137</v>
      </c>
      <c r="K497" s="198" t="s">
        <v>138</v>
      </c>
      <c r="L497" s="198" t="s">
        <v>139</v>
      </c>
      <c r="M497" s="198" t="s">
        <v>140</v>
      </c>
      <c r="N497" s="211" t="s">
        <v>141</v>
      </c>
      <c r="O497" s="198" t="s">
        <v>142</v>
      </c>
      <c r="P497" s="198" t="s">
        <v>143</v>
      </c>
      <c r="Q497" s="198" t="s">
        <v>144</v>
      </c>
      <c r="R497" s="198" t="s">
        <v>145</v>
      </c>
      <c r="S497" s="198" t="s">
        <v>146</v>
      </c>
      <c r="T497" s="198" t="s">
        <v>147</v>
      </c>
      <c r="U497" s="198" t="s">
        <v>148</v>
      </c>
      <c r="V497" s="198" t="s">
        <v>149</v>
      </c>
      <c r="W497" s="198" t="s">
        <v>150</v>
      </c>
      <c r="X497" s="198" t="s">
        <v>151</v>
      </c>
      <c r="Y497" s="198" t="s">
        <v>152</v>
      </c>
      <c r="Z497" s="198" t="s">
        <v>152</v>
      </c>
    </row>
    <row r="498" spans="1:26" ht="12.75" x14ac:dyDescent="0.2">
      <c r="A498" s="186"/>
      <c r="B498" s="188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74"/>
      <c r="N498" s="190"/>
      <c r="O498" s="174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</row>
    <row r="499" spans="1:26" x14ac:dyDescent="0.2">
      <c r="A499" s="86">
        <f>A462</f>
        <v>41913</v>
      </c>
      <c r="B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1560.01</v>
      </c>
      <c r="C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1553.82</v>
      </c>
      <c r="D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1576.9099999999999</v>
      </c>
      <c r="E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1589.15</v>
      </c>
      <c r="F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1593.37</v>
      </c>
      <c r="G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1573.36</v>
      </c>
      <c r="H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1548.1799999999998</v>
      </c>
      <c r="I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1567.75</v>
      </c>
      <c r="J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1571.33</v>
      </c>
      <c r="K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1569.1799999999998</v>
      </c>
      <c r="L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1568.98</v>
      </c>
      <c r="M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1568.9899999999998</v>
      </c>
      <c r="N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1561.21</v>
      </c>
      <c r="O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1562.65</v>
      </c>
      <c r="P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1563.12</v>
      </c>
      <c r="Q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1561.6799999999998</v>
      </c>
      <c r="R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1561.19</v>
      </c>
      <c r="S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1557.8</v>
      </c>
      <c r="T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1560.42</v>
      </c>
      <c r="U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1598.67</v>
      </c>
      <c r="V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1614.12</v>
      </c>
      <c r="W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1674.02</v>
      </c>
      <c r="X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1730.1599999999999</v>
      </c>
      <c r="Y499" s="114">
        <f>VLOOKUP($A499+ROUND((COLUMN()-2)/24,5),АТС!$A$41:$F$784,6)+VLOOKUP($A499+ROUND((COLUMN()-2)/24,5),'Расчет сбытовых надбавок'!$B$43:'Расчет сбытовых надбавок'!$G$787,4)+'Иные услуги '!$C$5+'РСТ РСО-А'!$N$7</f>
        <v>1620.58</v>
      </c>
      <c r="Z499" s="145"/>
    </row>
    <row r="500" spans="1:26" x14ac:dyDescent="0.2">
      <c r="A500" s="86">
        <f>A499+1</f>
        <v>41914</v>
      </c>
      <c r="B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1559.23</v>
      </c>
      <c r="C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1547.28</v>
      </c>
      <c r="D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1554.02</v>
      </c>
      <c r="E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1561.4299999999998</v>
      </c>
      <c r="F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1550.38</v>
      </c>
      <c r="G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1540.3</v>
      </c>
      <c r="H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1552.53</v>
      </c>
      <c r="I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1567.62</v>
      </c>
      <c r="J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1571.04</v>
      </c>
      <c r="K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1571.87</v>
      </c>
      <c r="L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1573.6999999999998</v>
      </c>
      <c r="M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1572.44</v>
      </c>
      <c r="N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1564.17</v>
      </c>
      <c r="O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1564.32</v>
      </c>
      <c r="P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1564.35</v>
      </c>
      <c r="Q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1564.29</v>
      </c>
      <c r="R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1546.05</v>
      </c>
      <c r="S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1553.35</v>
      </c>
      <c r="T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1584.5</v>
      </c>
      <c r="U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1594.4299999999998</v>
      </c>
      <c r="V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1629.38</v>
      </c>
      <c r="W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1720.44</v>
      </c>
      <c r="X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1777.19</v>
      </c>
      <c r="Y500" s="114">
        <f>VLOOKUP($A500+ROUND((COLUMN()-2)/24,5),АТС!$A$41:$F$784,6)+VLOOKUP($A500+ROUND((COLUMN()-2)/24,5),'Расчет сбытовых надбавок'!$B$43:'Расчет сбытовых надбавок'!$G$787,4)+'Иные услуги '!$C$5+'РСТ РСО-А'!$N$7</f>
        <v>1659.82</v>
      </c>
      <c r="Z500" s="145"/>
    </row>
    <row r="501" spans="1:26" x14ac:dyDescent="0.2">
      <c r="A501" s="86">
        <f t="shared" ref="A501:A529" si="13">A500+1</f>
        <v>41915</v>
      </c>
      <c r="B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1559.54</v>
      </c>
      <c r="C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1547.27</v>
      </c>
      <c r="D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1561.31</v>
      </c>
      <c r="E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1572.8400000000001</v>
      </c>
      <c r="F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1569.0700000000002</v>
      </c>
      <c r="G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1561.48</v>
      </c>
      <c r="H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1559.0099999999998</v>
      </c>
      <c r="I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1571.21</v>
      </c>
      <c r="J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1583.42</v>
      </c>
      <c r="K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1571.2399999999998</v>
      </c>
      <c r="L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1571.7399999999998</v>
      </c>
      <c r="M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1569.6999999999998</v>
      </c>
      <c r="N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1563.07</v>
      </c>
      <c r="O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1563.23</v>
      </c>
      <c r="P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1563.2799999999997</v>
      </c>
      <c r="Q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1563.35</v>
      </c>
      <c r="R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1545.92</v>
      </c>
      <c r="S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1552.9899999999998</v>
      </c>
      <c r="T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1584.8799999999999</v>
      </c>
      <c r="U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1568.28</v>
      </c>
      <c r="V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1642.69</v>
      </c>
      <c r="W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1704.75</v>
      </c>
      <c r="X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1761.75</v>
      </c>
      <c r="Y501" s="114">
        <f>VLOOKUP($A501+ROUND((COLUMN()-2)/24,5),АТС!$A$41:$F$784,6)+VLOOKUP($A501+ROUND((COLUMN()-2)/24,5),'Расчет сбытовых надбавок'!$B$43:'Расчет сбытовых надбавок'!$G$787,4)+'Иные услуги '!$C$5+'РСТ РСО-А'!$N$7</f>
        <v>1635.37</v>
      </c>
      <c r="Z501" s="145"/>
    </row>
    <row r="502" spans="1:26" x14ac:dyDescent="0.2">
      <c r="A502" s="86">
        <f t="shared" si="13"/>
        <v>41916</v>
      </c>
      <c r="B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1591.94</v>
      </c>
      <c r="C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1547.8899999999999</v>
      </c>
      <c r="D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1543.83</v>
      </c>
      <c r="E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1540.03</v>
      </c>
      <c r="F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1548.0900000000001</v>
      </c>
      <c r="G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1547.3</v>
      </c>
      <c r="H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1546.6100000000001</v>
      </c>
      <c r="I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1546.8600000000001</v>
      </c>
      <c r="J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1578.9099999999999</v>
      </c>
      <c r="K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1567.08</v>
      </c>
      <c r="L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1570.8600000000001</v>
      </c>
      <c r="M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1569.67</v>
      </c>
      <c r="N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1562.96</v>
      </c>
      <c r="O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1549.5900000000001</v>
      </c>
      <c r="P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1547.4</v>
      </c>
      <c r="Q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1555.1999999999998</v>
      </c>
      <c r="R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1559.32</v>
      </c>
      <c r="S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1545.23</v>
      </c>
      <c r="T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1554.79</v>
      </c>
      <c r="U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1670.33</v>
      </c>
      <c r="V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1712.1999999999998</v>
      </c>
      <c r="W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1662.11</v>
      </c>
      <c r="X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1567.27</v>
      </c>
      <c r="Y502" s="114">
        <f>VLOOKUP($A502+ROUND((COLUMN()-2)/24,5),АТС!$A$41:$F$784,6)+VLOOKUP($A502+ROUND((COLUMN()-2)/24,5),'Расчет сбытовых надбавок'!$B$43:'Расчет сбытовых надбавок'!$G$787,4)+'Иные услуги '!$C$5+'РСТ РСО-А'!$N$7</f>
        <v>1732.1</v>
      </c>
      <c r="Z502" s="145"/>
    </row>
    <row r="503" spans="1:26" x14ac:dyDescent="0.2">
      <c r="A503" s="86">
        <f t="shared" si="13"/>
        <v>41917</v>
      </c>
      <c r="B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1587.79</v>
      </c>
      <c r="C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1547.76</v>
      </c>
      <c r="D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1543.83</v>
      </c>
      <c r="E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1540.05</v>
      </c>
      <c r="F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1548.32</v>
      </c>
      <c r="G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1546.1399999999999</v>
      </c>
      <c r="H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1546.36</v>
      </c>
      <c r="I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1545.8</v>
      </c>
      <c r="J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1577.61</v>
      </c>
      <c r="K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1561.32</v>
      </c>
      <c r="L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1564.23</v>
      </c>
      <c r="M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1565.04</v>
      </c>
      <c r="N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1559.81</v>
      </c>
      <c r="O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1546.35</v>
      </c>
      <c r="P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1547.82</v>
      </c>
      <c r="Q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1556.53</v>
      </c>
      <c r="R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1560.82</v>
      </c>
      <c r="S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1545.9499999999998</v>
      </c>
      <c r="T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1553.6999999999998</v>
      </c>
      <c r="U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1669.13</v>
      </c>
      <c r="V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1710.46</v>
      </c>
      <c r="W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1669.98</v>
      </c>
      <c r="X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1569.49</v>
      </c>
      <c r="Y503" s="114">
        <f>VLOOKUP($A503+ROUND((COLUMN()-2)/24,5),АТС!$A$41:$F$784,6)+VLOOKUP($A503+ROUND((COLUMN()-2)/24,5),'Расчет сбытовых надбавок'!$B$43:'Расчет сбытовых надбавок'!$G$787,4)+'Иные услуги '!$C$5+'РСТ РСО-А'!$N$7</f>
        <v>1709.12</v>
      </c>
      <c r="Z503" s="145"/>
    </row>
    <row r="504" spans="1:26" x14ac:dyDescent="0.2">
      <c r="A504" s="86">
        <f t="shared" si="13"/>
        <v>41918</v>
      </c>
      <c r="B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1553</v>
      </c>
      <c r="C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1546.96</v>
      </c>
      <c r="D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1569.25</v>
      </c>
      <c r="E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1576.9499999999998</v>
      </c>
      <c r="F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1580.99</v>
      </c>
      <c r="G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1575.17</v>
      </c>
      <c r="H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1552.23</v>
      </c>
      <c r="I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1556.88</v>
      </c>
      <c r="J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1568.58</v>
      </c>
      <c r="K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1569.71</v>
      </c>
      <c r="L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1570.84</v>
      </c>
      <c r="M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1562.23</v>
      </c>
      <c r="N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1624.81</v>
      </c>
      <c r="O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1597.75</v>
      </c>
      <c r="P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1563</v>
      </c>
      <c r="Q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1562.5299999999997</v>
      </c>
      <c r="R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1562.76</v>
      </c>
      <c r="S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1563</v>
      </c>
      <c r="T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1561.69</v>
      </c>
      <c r="U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1708.1999999999998</v>
      </c>
      <c r="V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1739.1100000000001</v>
      </c>
      <c r="W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1775.8899999999999</v>
      </c>
      <c r="X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1801.71</v>
      </c>
      <c r="Y504" s="114">
        <f>VLOOKUP($A504+ROUND((COLUMN()-2)/24,5),АТС!$A$41:$F$784,6)+VLOOKUP($A504+ROUND((COLUMN()-2)/24,5),'Расчет сбытовых надбавок'!$B$43:'Расчет сбытовых надбавок'!$G$787,4)+'Иные услуги '!$C$5+'РСТ РСО-А'!$N$7</f>
        <v>1665.63</v>
      </c>
      <c r="Z504" s="145"/>
    </row>
    <row r="505" spans="1:26" x14ac:dyDescent="0.2">
      <c r="A505" s="86">
        <f t="shared" si="13"/>
        <v>41919</v>
      </c>
      <c r="B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1550.7199999999998</v>
      </c>
      <c r="C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1546.98</v>
      </c>
      <c r="D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1569.38</v>
      </c>
      <c r="E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1577.17</v>
      </c>
      <c r="F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1581.17</v>
      </c>
      <c r="G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1574.87</v>
      </c>
      <c r="H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1550.85</v>
      </c>
      <c r="I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1558.02</v>
      </c>
      <c r="J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1565.28</v>
      </c>
      <c r="K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1565.8600000000001</v>
      </c>
      <c r="L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1566.29</v>
      </c>
      <c r="M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1559.34</v>
      </c>
      <c r="N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1618.3899999999999</v>
      </c>
      <c r="O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1593.1100000000001</v>
      </c>
      <c r="P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1559.96</v>
      </c>
      <c r="Q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1559.4899999999998</v>
      </c>
      <c r="R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1559.3</v>
      </c>
      <c r="S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1556.31</v>
      </c>
      <c r="T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1556.8899999999999</v>
      </c>
      <c r="U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1683.35</v>
      </c>
      <c r="V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1700.22</v>
      </c>
      <c r="W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1743.8899999999999</v>
      </c>
      <c r="X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1790.44</v>
      </c>
      <c r="Y505" s="114">
        <f>VLOOKUP($A505+ROUND((COLUMN()-2)/24,5),АТС!$A$41:$F$784,6)+VLOOKUP($A505+ROUND((COLUMN()-2)/24,5),'Расчет сбытовых надбавок'!$B$43:'Расчет сбытовых надбавок'!$G$787,4)+'Иные услуги '!$C$5+'РСТ РСО-А'!$N$7</f>
        <v>1664.13</v>
      </c>
      <c r="Z505" s="145"/>
    </row>
    <row r="506" spans="1:26" x14ac:dyDescent="0.2">
      <c r="A506" s="86">
        <f t="shared" si="13"/>
        <v>41920</v>
      </c>
      <c r="B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1551.42</v>
      </c>
      <c r="C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1547.1399999999999</v>
      </c>
      <c r="D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1561.8400000000001</v>
      </c>
      <c r="E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1569.4299999999998</v>
      </c>
      <c r="F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1569.49</v>
      </c>
      <c r="G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1570.7</v>
      </c>
      <c r="H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1550.63</v>
      </c>
      <c r="I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1552.3</v>
      </c>
      <c r="J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1565.17</v>
      </c>
      <c r="K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1565.9499999999998</v>
      </c>
      <c r="L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1566.44</v>
      </c>
      <c r="M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1566.38</v>
      </c>
      <c r="N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1643.17</v>
      </c>
      <c r="O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1643.6100000000001</v>
      </c>
      <c r="P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1655.67</v>
      </c>
      <c r="Q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1654.78</v>
      </c>
      <c r="R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1668.88</v>
      </c>
      <c r="S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1673.94</v>
      </c>
      <c r="T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1657.53</v>
      </c>
      <c r="U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1746.42</v>
      </c>
      <c r="V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1734.6299999999999</v>
      </c>
      <c r="W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1778.31</v>
      </c>
      <c r="X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1819.9299999999998</v>
      </c>
      <c r="Y506" s="114">
        <f>VLOOKUP($A506+ROUND((COLUMN()-2)/24,5),АТС!$A$41:$F$784,6)+VLOOKUP($A506+ROUND((COLUMN()-2)/24,5),'Расчет сбытовых надбавок'!$B$43:'Расчет сбытовых надбавок'!$G$787,4)+'Иные услуги '!$C$5+'РСТ РСО-А'!$N$7</f>
        <v>1685.9899999999998</v>
      </c>
      <c r="Z506" s="145"/>
    </row>
    <row r="507" spans="1:26" x14ac:dyDescent="0.2">
      <c r="A507" s="86">
        <f t="shared" si="13"/>
        <v>41921</v>
      </c>
      <c r="B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1551.26</v>
      </c>
      <c r="C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1545.75</v>
      </c>
      <c r="D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1542.79</v>
      </c>
      <c r="E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1542.5900000000001</v>
      </c>
      <c r="F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1539.9499999999998</v>
      </c>
      <c r="G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1545.4099999999999</v>
      </c>
      <c r="H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1551.59</v>
      </c>
      <c r="I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1551.87</v>
      </c>
      <c r="J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1565.77</v>
      </c>
      <c r="K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1601.04</v>
      </c>
      <c r="L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1666.51</v>
      </c>
      <c r="M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1654.69</v>
      </c>
      <c r="N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1713.38</v>
      </c>
      <c r="O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1707.5</v>
      </c>
      <c r="P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1724.78</v>
      </c>
      <c r="Q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1720.1599999999999</v>
      </c>
      <c r="R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1718.27</v>
      </c>
      <c r="S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1691.9899999999998</v>
      </c>
      <c r="T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1648.96</v>
      </c>
      <c r="U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1753.32</v>
      </c>
      <c r="V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1759.9499999999998</v>
      </c>
      <c r="W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1804.57</v>
      </c>
      <c r="X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1851</v>
      </c>
      <c r="Y507" s="114">
        <f>VLOOKUP($A507+ROUND((COLUMN()-2)/24,5),АТС!$A$41:$F$784,6)+VLOOKUP($A507+ROUND((COLUMN()-2)/24,5),'Расчет сбытовых надбавок'!$B$43:'Расчет сбытовых надбавок'!$G$787,4)+'Иные услуги '!$C$5+'РСТ РСО-А'!$N$7</f>
        <v>1713.4299999999998</v>
      </c>
      <c r="Z507" s="145"/>
    </row>
    <row r="508" spans="1:26" x14ac:dyDescent="0.2">
      <c r="A508" s="86">
        <f t="shared" si="13"/>
        <v>41922</v>
      </c>
      <c r="B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1557.9899999999998</v>
      </c>
      <c r="C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1546.9699999999998</v>
      </c>
      <c r="D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1543.51</v>
      </c>
      <c r="E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1544.04</v>
      </c>
      <c r="F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1539.9899999999998</v>
      </c>
      <c r="G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1547.2599999999998</v>
      </c>
      <c r="H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1553.47</v>
      </c>
      <c r="I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1553.1599999999999</v>
      </c>
      <c r="J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1566.59</v>
      </c>
      <c r="K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1566.35</v>
      </c>
      <c r="L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1566.84</v>
      </c>
      <c r="M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1567.65</v>
      </c>
      <c r="N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1678.6799999999998</v>
      </c>
      <c r="O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1678.42</v>
      </c>
      <c r="P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1678.81</v>
      </c>
      <c r="Q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1678.76</v>
      </c>
      <c r="R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1683.1799999999998</v>
      </c>
      <c r="S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1695.62</v>
      </c>
      <c r="T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1657.04</v>
      </c>
      <c r="U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1754.87</v>
      </c>
      <c r="V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1742.3600000000001</v>
      </c>
      <c r="W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1830.86</v>
      </c>
      <c r="X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1869.8799999999999</v>
      </c>
      <c r="Y508" s="114">
        <f>VLOOKUP($A508+ROUND((COLUMN()-2)/24,5),АТС!$A$41:$F$784,6)+VLOOKUP($A508+ROUND((COLUMN()-2)/24,5),'Расчет сбытовых надбавок'!$B$43:'Расчет сбытовых надбавок'!$G$787,4)+'Иные услуги '!$C$5+'РСТ РСО-А'!$N$7</f>
        <v>1748.65</v>
      </c>
      <c r="Z508" s="145"/>
    </row>
    <row r="509" spans="1:26" x14ac:dyDescent="0.2">
      <c r="A509" s="86">
        <f t="shared" si="13"/>
        <v>41923</v>
      </c>
      <c r="B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1602.31</v>
      </c>
      <c r="C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1545.31</v>
      </c>
      <c r="D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1544.9</v>
      </c>
      <c r="E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1544.27</v>
      </c>
      <c r="F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1544.06</v>
      </c>
      <c r="G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1544.79</v>
      </c>
      <c r="H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1544.13</v>
      </c>
      <c r="I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1543.9099999999999</v>
      </c>
      <c r="J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1554.15</v>
      </c>
      <c r="K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1557.9</v>
      </c>
      <c r="L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1558.49</v>
      </c>
      <c r="M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1559.5099999999998</v>
      </c>
      <c r="N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1559.59</v>
      </c>
      <c r="O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1559.8</v>
      </c>
      <c r="P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1560.11</v>
      </c>
      <c r="Q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1559.58</v>
      </c>
      <c r="R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1558.9899999999998</v>
      </c>
      <c r="S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1556.3600000000001</v>
      </c>
      <c r="T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1686.2199999999998</v>
      </c>
      <c r="U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1847.1799999999998</v>
      </c>
      <c r="V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1820.42</v>
      </c>
      <c r="W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1794.2</v>
      </c>
      <c r="X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1692.8400000000001</v>
      </c>
      <c r="Y509" s="114">
        <f>VLOOKUP($A509+ROUND((COLUMN()-2)/24,5),АТС!$A$41:$F$784,6)+VLOOKUP($A509+ROUND((COLUMN()-2)/24,5),'Расчет сбытовых надбавок'!$B$43:'Расчет сбытовых надбавок'!$G$787,4)+'Иные услуги '!$C$5+'РСТ РСО-А'!$N$7</f>
        <v>1751.6599999999999</v>
      </c>
      <c r="Z509" s="145"/>
    </row>
    <row r="510" spans="1:26" x14ac:dyDescent="0.2">
      <c r="A510" s="86">
        <f t="shared" si="13"/>
        <v>41924</v>
      </c>
      <c r="B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1651.29</v>
      </c>
      <c r="C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1548.03</v>
      </c>
      <c r="D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1547.8899999999999</v>
      </c>
      <c r="E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1547.92</v>
      </c>
      <c r="F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1548.03</v>
      </c>
      <c r="G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1545.81</v>
      </c>
      <c r="H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1545.87</v>
      </c>
      <c r="I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1546.69</v>
      </c>
      <c r="J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1554.65</v>
      </c>
      <c r="K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1557.6599999999999</v>
      </c>
      <c r="L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1560.1</v>
      </c>
      <c r="M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1560.81</v>
      </c>
      <c r="N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1561.04</v>
      </c>
      <c r="O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1560.3</v>
      </c>
      <c r="P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1560.85</v>
      </c>
      <c r="Q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1560.65</v>
      </c>
      <c r="R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1561.35</v>
      </c>
      <c r="S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1561.7399999999998</v>
      </c>
      <c r="T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1663.19</v>
      </c>
      <c r="U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1829.28</v>
      </c>
      <c r="V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1815.02</v>
      </c>
      <c r="W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1780.17</v>
      </c>
      <c r="X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1677.3</v>
      </c>
      <c r="Y510" s="114">
        <f>VLOOKUP($A510+ROUND((COLUMN()-2)/24,5),АТС!$A$41:$F$784,6)+VLOOKUP($A510+ROUND((COLUMN()-2)/24,5),'Расчет сбытовых надбавок'!$B$43:'Расчет сбытовых надбавок'!$G$787,4)+'Иные услуги '!$C$5+'РСТ РСО-А'!$N$7</f>
        <v>1752.8000000000002</v>
      </c>
      <c r="Z510" s="145"/>
    </row>
    <row r="511" spans="1:26" x14ac:dyDescent="0.2">
      <c r="A511" s="86">
        <f t="shared" si="13"/>
        <v>41925</v>
      </c>
      <c r="B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1560.46</v>
      </c>
      <c r="C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1554.0900000000001</v>
      </c>
      <c r="D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1547.98</v>
      </c>
      <c r="E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1544.5</v>
      </c>
      <c r="F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1541.4699999999998</v>
      </c>
      <c r="G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1547.67</v>
      </c>
      <c r="H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1554.04</v>
      </c>
      <c r="I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1555.6100000000001</v>
      </c>
      <c r="J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1569.8899999999999</v>
      </c>
      <c r="K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1569.73</v>
      </c>
      <c r="L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1570.08</v>
      </c>
      <c r="M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1570.76</v>
      </c>
      <c r="N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1655.21</v>
      </c>
      <c r="O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1661.53</v>
      </c>
      <c r="P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1667.26</v>
      </c>
      <c r="Q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1675.79</v>
      </c>
      <c r="R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1677.6</v>
      </c>
      <c r="S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1689.3899999999999</v>
      </c>
      <c r="T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1673.7199999999998</v>
      </c>
      <c r="U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1774.44</v>
      </c>
      <c r="V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1788.1299999999999</v>
      </c>
      <c r="W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1810.59</v>
      </c>
      <c r="X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1853.35</v>
      </c>
      <c r="Y511" s="114">
        <f>VLOOKUP($A511+ROUND((COLUMN()-2)/24,5),АТС!$A$41:$F$784,6)+VLOOKUP($A511+ROUND((COLUMN()-2)/24,5),'Расчет сбытовых надбавок'!$B$43:'Расчет сбытовых надбавок'!$G$787,4)+'Иные услуги '!$C$5+'РСТ РСО-А'!$N$7</f>
        <v>1726.1100000000001</v>
      </c>
      <c r="Z511" s="145"/>
    </row>
    <row r="512" spans="1:26" x14ac:dyDescent="0.2">
      <c r="A512" s="86">
        <f t="shared" si="13"/>
        <v>41926</v>
      </c>
      <c r="B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1550.84</v>
      </c>
      <c r="C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1546.21</v>
      </c>
      <c r="D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1543.28</v>
      </c>
      <c r="E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1543.15</v>
      </c>
      <c r="F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1540.28</v>
      </c>
      <c r="G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1547.5</v>
      </c>
      <c r="H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1553.03</v>
      </c>
      <c r="I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1554.19</v>
      </c>
      <c r="J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1570.6100000000001</v>
      </c>
      <c r="K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1569.8400000000001</v>
      </c>
      <c r="L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1569.95</v>
      </c>
      <c r="M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1555.94</v>
      </c>
      <c r="N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1569.94</v>
      </c>
      <c r="O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1570.05</v>
      </c>
      <c r="P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1569.83</v>
      </c>
      <c r="Q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1568.02</v>
      </c>
      <c r="R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1567.98</v>
      </c>
      <c r="S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1566.82</v>
      </c>
      <c r="T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1582.28</v>
      </c>
      <c r="U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1753.75</v>
      </c>
      <c r="V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1777.25</v>
      </c>
      <c r="W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1819.29</v>
      </c>
      <c r="X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1857.42</v>
      </c>
      <c r="Y512" s="114">
        <f>VLOOKUP($A512+ROUND((COLUMN()-2)/24,5),АТС!$A$41:$F$784,6)+VLOOKUP($A512+ROUND((COLUMN()-2)/24,5),'Расчет сбытовых надбавок'!$B$43:'Расчет сбытовых надбавок'!$G$787,4)+'Иные услуги '!$C$5+'РСТ РСО-А'!$N$7</f>
        <v>1735.06</v>
      </c>
      <c r="Z512" s="145"/>
    </row>
    <row r="513" spans="1:26" x14ac:dyDescent="0.2">
      <c r="A513" s="86">
        <f t="shared" si="13"/>
        <v>41927</v>
      </c>
      <c r="B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1560.52</v>
      </c>
      <c r="C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1548.06</v>
      </c>
      <c r="D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1561.1</v>
      </c>
      <c r="E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1561.1599999999999</v>
      </c>
      <c r="F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1561.08</v>
      </c>
      <c r="G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1561.1100000000001</v>
      </c>
      <c r="H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1545.4499999999998</v>
      </c>
      <c r="I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1542.6999999999998</v>
      </c>
      <c r="J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1549.04</v>
      </c>
      <c r="K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1571.52</v>
      </c>
      <c r="L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1572.02</v>
      </c>
      <c r="M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1553.65</v>
      </c>
      <c r="N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1572.34</v>
      </c>
      <c r="O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1575.5700000000002</v>
      </c>
      <c r="P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1572.6599999999999</v>
      </c>
      <c r="Q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1572.8</v>
      </c>
      <c r="R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1572.65</v>
      </c>
      <c r="S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1570.6799999999998</v>
      </c>
      <c r="T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1572.44</v>
      </c>
      <c r="U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1684.7199999999998</v>
      </c>
      <c r="V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1698.4499999999998</v>
      </c>
      <c r="W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1766.15</v>
      </c>
      <c r="X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1825.3600000000001</v>
      </c>
      <c r="Y513" s="114">
        <f>VLOOKUP($A513+ROUND((COLUMN()-2)/24,5),АТС!$A$41:$F$784,6)+VLOOKUP($A513+ROUND((COLUMN()-2)/24,5),'Расчет сбытовых надбавок'!$B$43:'Расчет сбытовых надбавок'!$G$787,4)+'Иные услуги '!$C$5+'РСТ РСО-А'!$N$7</f>
        <v>1695.6999999999998</v>
      </c>
      <c r="Z513" s="145"/>
    </row>
    <row r="514" spans="1:26" x14ac:dyDescent="0.2">
      <c r="A514" s="86">
        <f t="shared" si="13"/>
        <v>41928</v>
      </c>
      <c r="B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1566.49</v>
      </c>
      <c r="C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1554</v>
      </c>
      <c r="D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1561.04</v>
      </c>
      <c r="E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1564.97</v>
      </c>
      <c r="F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1568.8899999999999</v>
      </c>
      <c r="G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1569.48</v>
      </c>
      <c r="H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1540.4099999999999</v>
      </c>
      <c r="I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1556.4</v>
      </c>
      <c r="J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1551.0900000000001</v>
      </c>
      <c r="K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1556.29</v>
      </c>
      <c r="L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1556.99</v>
      </c>
      <c r="M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1546.15</v>
      </c>
      <c r="N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1573.4</v>
      </c>
      <c r="O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1560.56</v>
      </c>
      <c r="P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1545.3</v>
      </c>
      <c r="Q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1541.31</v>
      </c>
      <c r="R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1544.83</v>
      </c>
      <c r="S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1558.55</v>
      </c>
      <c r="T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1568.3400000000001</v>
      </c>
      <c r="U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1709.6599999999999</v>
      </c>
      <c r="V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1696.17</v>
      </c>
      <c r="W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1747.92</v>
      </c>
      <c r="X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1802.1399999999999</v>
      </c>
      <c r="Y514" s="114">
        <f>VLOOKUP($A514+ROUND((COLUMN()-2)/24,5),АТС!$A$41:$F$784,6)+VLOOKUP($A514+ROUND((COLUMN()-2)/24,5),'Расчет сбытовых надбавок'!$B$43:'Расчет сбытовых надбавок'!$G$787,4)+'Иные услуги '!$C$5+'РСТ РСО-А'!$N$7</f>
        <v>1708.56</v>
      </c>
      <c r="Z514" s="145"/>
    </row>
    <row r="515" spans="1:26" x14ac:dyDescent="0.2">
      <c r="A515" s="86">
        <f t="shared" si="13"/>
        <v>41929</v>
      </c>
      <c r="B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1554.8400000000001</v>
      </c>
      <c r="C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1554.1399999999999</v>
      </c>
      <c r="D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1553.97</v>
      </c>
      <c r="E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1554.13</v>
      </c>
      <c r="F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1554.04</v>
      </c>
      <c r="G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1554.71</v>
      </c>
      <c r="H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1540.78</v>
      </c>
      <c r="I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1560.23</v>
      </c>
      <c r="J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1566.96</v>
      </c>
      <c r="K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1547.28</v>
      </c>
      <c r="L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1548.15</v>
      </c>
      <c r="M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1542.67</v>
      </c>
      <c r="N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1569.21</v>
      </c>
      <c r="O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1569.42</v>
      </c>
      <c r="P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1570.4699999999998</v>
      </c>
      <c r="Q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1569.4499999999998</v>
      </c>
      <c r="R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1569.3</v>
      </c>
      <c r="S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1567.29</v>
      </c>
      <c r="T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1568.33</v>
      </c>
      <c r="U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1668.61</v>
      </c>
      <c r="V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1684.57</v>
      </c>
      <c r="W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1728.81</v>
      </c>
      <c r="X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1806.21</v>
      </c>
      <c r="Y515" s="114">
        <f>VLOOKUP($A515+ROUND((COLUMN()-2)/24,5),АТС!$A$41:$F$784,6)+VLOOKUP($A515+ROUND((COLUMN()-2)/24,5),'Расчет сбытовых надбавок'!$B$43:'Расчет сбытовых надбавок'!$G$787,4)+'Иные услуги '!$C$5+'РСТ РСО-А'!$N$7</f>
        <v>1671.8000000000002</v>
      </c>
      <c r="Z515" s="145"/>
    </row>
    <row r="516" spans="1:26" x14ac:dyDescent="0.2">
      <c r="A516" s="86">
        <f t="shared" si="13"/>
        <v>41930</v>
      </c>
      <c r="B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1598.52</v>
      </c>
      <c r="C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1550.9699999999998</v>
      </c>
      <c r="D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1549.9099999999999</v>
      </c>
      <c r="E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1548.35</v>
      </c>
      <c r="F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1548.17</v>
      </c>
      <c r="G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1548.9</v>
      </c>
      <c r="H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1549.28</v>
      </c>
      <c r="I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1551.4299999999998</v>
      </c>
      <c r="J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1567.6999999999998</v>
      </c>
      <c r="K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1570.19</v>
      </c>
      <c r="L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1570.54</v>
      </c>
      <c r="M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1570.6599999999999</v>
      </c>
      <c r="N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1571.57</v>
      </c>
      <c r="O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1572.4299999999998</v>
      </c>
      <c r="P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1572.21</v>
      </c>
      <c r="Q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1572.36</v>
      </c>
      <c r="R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1571.63</v>
      </c>
      <c r="S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1569.96</v>
      </c>
      <c r="T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1563.85</v>
      </c>
      <c r="U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1723.33</v>
      </c>
      <c r="V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1720.82</v>
      </c>
      <c r="W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1691.31</v>
      </c>
      <c r="X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1578.6799999999998</v>
      </c>
      <c r="Y516" s="114">
        <f>VLOOKUP($A516+ROUND((COLUMN()-2)/24,5),АТС!$A$41:$F$784,6)+VLOOKUP($A516+ROUND((COLUMN()-2)/24,5),'Расчет сбытовых надбавок'!$B$43:'Расчет сбытовых надбавок'!$G$787,4)+'Иные услуги '!$C$5+'РСТ РСО-А'!$N$7</f>
        <v>1716.88</v>
      </c>
      <c r="Z516" s="145"/>
    </row>
    <row r="517" spans="1:26" x14ac:dyDescent="0.2">
      <c r="A517" s="86">
        <f t="shared" si="13"/>
        <v>41931</v>
      </c>
      <c r="B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1617.88</v>
      </c>
      <c r="C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1563.29</v>
      </c>
      <c r="D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1557.08</v>
      </c>
      <c r="E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1551.27</v>
      </c>
      <c r="F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1561.46</v>
      </c>
      <c r="G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1561.48</v>
      </c>
      <c r="H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1560.46</v>
      </c>
      <c r="I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1562.5299999999997</v>
      </c>
      <c r="J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1570.35</v>
      </c>
      <c r="K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1576.07</v>
      </c>
      <c r="L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1575.78</v>
      </c>
      <c r="M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1576.62</v>
      </c>
      <c r="N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1576.6599999999999</v>
      </c>
      <c r="O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1569.96</v>
      </c>
      <c r="P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1569.59</v>
      </c>
      <c r="Q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1569.42</v>
      </c>
      <c r="R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1569.02</v>
      </c>
      <c r="S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1568.06</v>
      </c>
      <c r="T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1562.9899999999998</v>
      </c>
      <c r="U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1918.2399999999998</v>
      </c>
      <c r="V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1899.8400000000001</v>
      </c>
      <c r="W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1896.28</v>
      </c>
      <c r="X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1789.13</v>
      </c>
      <c r="Y517" s="114">
        <f>VLOOKUP($A517+ROUND((COLUMN()-2)/24,5),АТС!$A$41:$F$784,6)+VLOOKUP($A517+ROUND((COLUMN()-2)/24,5),'Расчет сбытовых надбавок'!$B$43:'Расчет сбытовых надбавок'!$G$787,4)+'Иные услуги '!$C$5+'РСТ РСО-А'!$N$7</f>
        <v>1830.58</v>
      </c>
      <c r="Z517" s="145"/>
    </row>
    <row r="518" spans="1:26" x14ac:dyDescent="0.2">
      <c r="A518" s="86">
        <f t="shared" si="13"/>
        <v>41932</v>
      </c>
      <c r="B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1561</v>
      </c>
      <c r="C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1548.0500000000002</v>
      </c>
      <c r="D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1548.7799999999997</v>
      </c>
      <c r="E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1544.85</v>
      </c>
      <c r="F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1545.2199999999998</v>
      </c>
      <c r="G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1548.03</v>
      </c>
      <c r="H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1567.85</v>
      </c>
      <c r="I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1557.33</v>
      </c>
      <c r="J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1570.77</v>
      </c>
      <c r="K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1570.37</v>
      </c>
      <c r="L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1570.36</v>
      </c>
      <c r="M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1571.56</v>
      </c>
      <c r="N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1599.3899999999999</v>
      </c>
      <c r="O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1599.8</v>
      </c>
      <c r="P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1598.54</v>
      </c>
      <c r="Q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1596.9</v>
      </c>
      <c r="R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1607.5</v>
      </c>
      <c r="S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1629.21</v>
      </c>
      <c r="T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1653.31</v>
      </c>
      <c r="U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1757.3899999999999</v>
      </c>
      <c r="V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1766.74</v>
      </c>
      <c r="W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1812.32</v>
      </c>
      <c r="X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1881.73</v>
      </c>
      <c r="Y518" s="114">
        <f>VLOOKUP($A518+ROUND((COLUMN()-2)/24,5),АТС!$A$41:$F$784,6)+VLOOKUP($A518+ROUND((COLUMN()-2)/24,5),'Расчет сбытовых надбавок'!$B$43:'Расчет сбытовых надбавок'!$G$787,4)+'Иные услуги '!$C$5+'РСТ РСО-А'!$N$7</f>
        <v>1752.42</v>
      </c>
      <c r="Z518" s="145"/>
    </row>
    <row r="519" spans="1:26" x14ac:dyDescent="0.2">
      <c r="A519" s="86">
        <f t="shared" si="13"/>
        <v>41933</v>
      </c>
      <c r="B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1559.7199999999998</v>
      </c>
      <c r="C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1546.8600000000001</v>
      </c>
      <c r="D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1554.26</v>
      </c>
      <c r="E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1554.38</v>
      </c>
      <c r="F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1554.3899999999999</v>
      </c>
      <c r="G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1554.72</v>
      </c>
      <c r="H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1549.63</v>
      </c>
      <c r="I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1553.2399999999998</v>
      </c>
      <c r="J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1567.48</v>
      </c>
      <c r="K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1566.7599999999998</v>
      </c>
      <c r="L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1567.36</v>
      </c>
      <c r="M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1568.9499999999998</v>
      </c>
      <c r="N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1567.79</v>
      </c>
      <c r="O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1567.8899999999999</v>
      </c>
      <c r="P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1567.65</v>
      </c>
      <c r="Q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1567.74</v>
      </c>
      <c r="R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1567.33</v>
      </c>
      <c r="S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1565.9699999999998</v>
      </c>
      <c r="T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1664.07</v>
      </c>
      <c r="U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1707.71</v>
      </c>
      <c r="V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1715.9299999999998</v>
      </c>
      <c r="W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1760.31</v>
      </c>
      <c r="X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1813.08</v>
      </c>
      <c r="Y519" s="114">
        <f>VLOOKUP($A519+ROUND((COLUMN()-2)/24,5),АТС!$A$41:$F$784,6)+VLOOKUP($A519+ROUND((COLUMN()-2)/24,5),'Расчет сбытовых надбавок'!$B$43:'Расчет сбытовых надбавок'!$G$787,4)+'Иные услуги '!$C$5+'РСТ РСО-А'!$N$7</f>
        <v>1690.35</v>
      </c>
      <c r="Z519" s="145"/>
    </row>
    <row r="520" spans="1:26" x14ac:dyDescent="0.2">
      <c r="A520" s="86">
        <f t="shared" si="13"/>
        <v>41934</v>
      </c>
      <c r="B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1557.75</v>
      </c>
      <c r="C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1540.11</v>
      </c>
      <c r="D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1547.21</v>
      </c>
      <c r="E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1554.6599999999999</v>
      </c>
      <c r="F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1554.83</v>
      </c>
      <c r="G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1544.1799999999998</v>
      </c>
      <c r="H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1549.5700000000002</v>
      </c>
      <c r="I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1546.28</v>
      </c>
      <c r="J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1566.53</v>
      </c>
      <c r="K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1567.8</v>
      </c>
      <c r="L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1568.31</v>
      </c>
      <c r="M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1568.78</v>
      </c>
      <c r="N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1568.73</v>
      </c>
      <c r="O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1567.3899999999999</v>
      </c>
      <c r="P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1566.78</v>
      </c>
      <c r="Q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1566.75</v>
      </c>
      <c r="R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1566.94</v>
      </c>
      <c r="S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1565.77</v>
      </c>
      <c r="T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1559.99</v>
      </c>
      <c r="U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1638.06</v>
      </c>
      <c r="V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1649.52</v>
      </c>
      <c r="W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1733.01</v>
      </c>
      <c r="X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1802.92</v>
      </c>
      <c r="Y520" s="114">
        <f>VLOOKUP($A520+ROUND((COLUMN()-2)/24,5),АТС!$A$41:$F$784,6)+VLOOKUP($A520+ROUND((COLUMN()-2)/24,5),'Расчет сбытовых надбавок'!$B$43:'Расчет сбытовых надбавок'!$G$787,4)+'Иные услуги '!$C$5+'РСТ РСО-А'!$N$7</f>
        <v>1688.4899999999998</v>
      </c>
      <c r="Z520" s="145"/>
    </row>
    <row r="521" spans="1:26" x14ac:dyDescent="0.2">
      <c r="A521" s="86">
        <f t="shared" si="13"/>
        <v>41935</v>
      </c>
      <c r="B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1558.38</v>
      </c>
      <c r="C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1551.35</v>
      </c>
      <c r="D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1549.74</v>
      </c>
      <c r="E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1547.38</v>
      </c>
      <c r="F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1547.33</v>
      </c>
      <c r="G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1549.6799999999998</v>
      </c>
      <c r="H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1549.69</v>
      </c>
      <c r="I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1571.3600000000001</v>
      </c>
      <c r="J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1565.3</v>
      </c>
      <c r="K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1567.28</v>
      </c>
      <c r="L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1568.73</v>
      </c>
      <c r="M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1568.3400000000001</v>
      </c>
      <c r="N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1566.54</v>
      </c>
      <c r="O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1566.9499999999998</v>
      </c>
      <c r="P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1566.78</v>
      </c>
      <c r="Q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1566.94</v>
      </c>
      <c r="R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1566.87</v>
      </c>
      <c r="S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1565.19</v>
      </c>
      <c r="T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1639.1</v>
      </c>
      <c r="U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1743.85</v>
      </c>
      <c r="V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1758.1</v>
      </c>
      <c r="W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1798.8899999999999</v>
      </c>
      <c r="X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1863.42</v>
      </c>
      <c r="Y521" s="114">
        <f>VLOOKUP($A521+ROUND((COLUMN()-2)/24,5),АТС!$A$41:$F$784,6)+VLOOKUP($A521+ROUND((COLUMN()-2)/24,5),'Расчет сбытовых надбавок'!$B$43:'Расчет сбытовых надбавок'!$G$787,4)+'Иные услуги '!$C$5+'РСТ РСО-А'!$N$7</f>
        <v>1740.33</v>
      </c>
      <c r="Z521" s="145"/>
    </row>
    <row r="522" spans="1:26" x14ac:dyDescent="0.2">
      <c r="A522" s="86">
        <f t="shared" si="13"/>
        <v>41936</v>
      </c>
      <c r="B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1565.3899999999999</v>
      </c>
      <c r="C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1565.2399999999998</v>
      </c>
      <c r="D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1554.31</v>
      </c>
      <c r="E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1554.44</v>
      </c>
      <c r="F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1554.46</v>
      </c>
      <c r="G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1548.3400000000001</v>
      </c>
      <c r="H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1550.27</v>
      </c>
      <c r="I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1573.07</v>
      </c>
      <c r="J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1567.9299999999998</v>
      </c>
      <c r="K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1568.8899999999999</v>
      </c>
      <c r="L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1623.1599999999999</v>
      </c>
      <c r="M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1609.75</v>
      </c>
      <c r="N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1641.04</v>
      </c>
      <c r="O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1567.9099999999999</v>
      </c>
      <c r="P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1567.35</v>
      </c>
      <c r="Q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1567.73</v>
      </c>
      <c r="R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1567.17</v>
      </c>
      <c r="S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1565.62</v>
      </c>
      <c r="T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1642.75</v>
      </c>
      <c r="U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1780.6599999999999</v>
      </c>
      <c r="V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1773.8600000000001</v>
      </c>
      <c r="W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1815.6999999999998</v>
      </c>
      <c r="X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1880.8600000000001</v>
      </c>
      <c r="Y522" s="114">
        <f>VLOOKUP($A522+ROUND((COLUMN()-2)/24,5),АТС!$A$41:$F$784,6)+VLOOKUP($A522+ROUND((COLUMN()-2)/24,5),'Расчет сбытовых надбавок'!$B$43:'Расчет сбытовых надбавок'!$G$787,4)+'Иные услуги '!$C$5+'РСТ РСО-А'!$N$7</f>
        <v>1775.4299999999998</v>
      </c>
      <c r="Z522" s="145"/>
    </row>
    <row r="523" spans="1:26" x14ac:dyDescent="0.2">
      <c r="A523" s="86">
        <f t="shared" si="13"/>
        <v>41937</v>
      </c>
      <c r="B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1591.72</v>
      </c>
      <c r="C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1553.63</v>
      </c>
      <c r="D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1560.04</v>
      </c>
      <c r="E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1560.09</v>
      </c>
      <c r="F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1560.6100000000001</v>
      </c>
      <c r="G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1550.55</v>
      </c>
      <c r="H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1545.83</v>
      </c>
      <c r="I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1547.9099999999999</v>
      </c>
      <c r="J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1571.09</v>
      </c>
      <c r="K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1571.87</v>
      </c>
      <c r="L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1570.94</v>
      </c>
      <c r="M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1561.87</v>
      </c>
      <c r="N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1562.13</v>
      </c>
      <c r="O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1561</v>
      </c>
      <c r="P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1561.56</v>
      </c>
      <c r="Q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1560.82</v>
      </c>
      <c r="R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1559.4</v>
      </c>
      <c r="S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1560.13</v>
      </c>
      <c r="T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1785.4899999999998</v>
      </c>
      <c r="U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1836.94</v>
      </c>
      <c r="V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1817.9899999999998</v>
      </c>
      <c r="W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1788.92</v>
      </c>
      <c r="X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1721.98</v>
      </c>
      <c r="Y523" s="114">
        <f>VLOOKUP($A523+ROUND((COLUMN()-2)/24,5),АТС!$A$41:$F$784,6)+VLOOKUP($A523+ROUND((COLUMN()-2)/24,5),'Расчет сбытовых надбавок'!$B$43:'Расчет сбытовых надбавок'!$G$787,4)+'Иные услуги '!$C$5+'РСТ РСО-А'!$N$7</f>
        <v>1835.71</v>
      </c>
      <c r="Z523" s="145"/>
    </row>
    <row r="524" spans="1:26" x14ac:dyDescent="0.2">
      <c r="A524" s="86">
        <f t="shared" si="13"/>
        <v>41938</v>
      </c>
      <c r="B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1618.2199999999998</v>
      </c>
      <c r="C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1558.9699999999998</v>
      </c>
      <c r="D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1553.3400000000001</v>
      </c>
      <c r="E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1561.6399999999999</v>
      </c>
      <c r="F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1570.5299999999997</v>
      </c>
      <c r="G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1571.21</v>
      </c>
      <c r="H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1562.78</v>
      </c>
      <c r="I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1546.9</v>
      </c>
      <c r="J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1651.3799999999999</v>
      </c>
      <c r="K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1586.55</v>
      </c>
      <c r="L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1556.35</v>
      </c>
      <c r="M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1548.96</v>
      </c>
      <c r="N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1540.8200000000002</v>
      </c>
      <c r="O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1540.71</v>
      </c>
      <c r="P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1544.81</v>
      </c>
      <c r="Q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1548.38</v>
      </c>
      <c r="R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1553.55</v>
      </c>
      <c r="S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1664.76</v>
      </c>
      <c r="T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1798.6100000000001</v>
      </c>
      <c r="U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1851.46</v>
      </c>
      <c r="V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1837.44</v>
      </c>
      <c r="W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1794.06</v>
      </c>
      <c r="X524" s="114">
        <f>VLOOKUP($A524+ROUND((COLUMN()-2)/24,5),АТС!$A$41:$F$784,6)+VLOOKUP($A524+ROUND((COLUMN()-2)/24,5),'Расчет сбытовых надбавок'!$B$43:'Расчет сбытовых надбавок'!$G$787,4)+'Иные услуги '!$C$5+'РСТ РСО-А'!$N$7</f>
        <v>1718.0099999999998</v>
      </c>
      <c r="Y524" s="114">
        <v>1827.77</v>
      </c>
      <c r="Z524" s="133">
        <v>2663.7799999999997</v>
      </c>
    </row>
    <row r="525" spans="1:26" x14ac:dyDescent="0.2">
      <c r="A525" s="86">
        <f t="shared" si="13"/>
        <v>41939</v>
      </c>
      <c r="B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1600.1999999999998</v>
      </c>
      <c r="C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1557.4699999999998</v>
      </c>
      <c r="D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1543.9499999999998</v>
      </c>
      <c r="E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1554.83</v>
      </c>
      <c r="F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1555.09</v>
      </c>
      <c r="G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1545.33</v>
      </c>
      <c r="H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1592.69</v>
      </c>
      <c r="I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1540.7399999999998</v>
      </c>
      <c r="J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1542.1</v>
      </c>
      <c r="K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1610.52</v>
      </c>
      <c r="L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1644.07</v>
      </c>
      <c r="M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1628.8</v>
      </c>
      <c r="N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1712.29</v>
      </c>
      <c r="O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1693.13</v>
      </c>
      <c r="P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1675.06</v>
      </c>
      <c r="Q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1666.38</v>
      </c>
      <c r="R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1659.87</v>
      </c>
      <c r="S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1664.33</v>
      </c>
      <c r="T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1716.77</v>
      </c>
      <c r="U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1796.1299999999999</v>
      </c>
      <c r="V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1774.6599999999999</v>
      </c>
      <c r="W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1800.94</v>
      </c>
      <c r="X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1840</v>
      </c>
      <c r="Y525" s="114">
        <f>VLOOKUP($A525+ROUND((COLUMN()-2)/24,5),АТС!$A$41:$F$784,6)+VLOOKUP($A525+ROUND((COLUMN()-2)/24,5),'Расчет сбытовых надбавок'!$B$43:'Расчет сбытовых надбавок'!$G$787,4)+'Иные услуги '!$C$5+'РСТ РСО-А'!$N$7</f>
        <v>1753.46</v>
      </c>
      <c r="Z525" s="145"/>
    </row>
    <row r="526" spans="1:26" x14ac:dyDescent="0.2">
      <c r="A526" s="86">
        <f t="shared" si="13"/>
        <v>41940</v>
      </c>
      <c r="B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1604.15</v>
      </c>
      <c r="C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1556.95</v>
      </c>
      <c r="D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1544.73</v>
      </c>
      <c r="E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1556.02</v>
      </c>
      <c r="F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1556.25</v>
      </c>
      <c r="G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1549.01</v>
      </c>
      <c r="H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1567.8600000000001</v>
      </c>
      <c r="I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1544.76</v>
      </c>
      <c r="J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1545.9099999999999</v>
      </c>
      <c r="K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1602.02</v>
      </c>
      <c r="L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1636.2199999999998</v>
      </c>
      <c r="M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1623.9099999999999</v>
      </c>
      <c r="N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1708.81</v>
      </c>
      <c r="O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1695.6799999999998</v>
      </c>
      <c r="P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1675.32</v>
      </c>
      <c r="Q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1663.42</v>
      </c>
      <c r="R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1660.2399999999998</v>
      </c>
      <c r="S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1684.06</v>
      </c>
      <c r="T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1723.57</v>
      </c>
      <c r="U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1800.24</v>
      </c>
      <c r="V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1774.5099999999998</v>
      </c>
      <c r="W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1806.6</v>
      </c>
      <c r="X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1872.51</v>
      </c>
      <c r="Y526" s="114">
        <f>VLOOKUP($A526+ROUND((COLUMN()-2)/24,5),АТС!$A$41:$F$784,6)+VLOOKUP($A526+ROUND((COLUMN()-2)/24,5),'Расчет сбытовых надбавок'!$B$43:'Расчет сбытовых надбавок'!$G$787,4)+'Иные услуги '!$C$5+'РСТ РСО-А'!$N$7</f>
        <v>1757.9899999999998</v>
      </c>
      <c r="Z526" s="145"/>
    </row>
    <row r="527" spans="1:26" x14ac:dyDescent="0.2">
      <c r="A527" s="86">
        <f t="shared" si="13"/>
        <v>41941</v>
      </c>
      <c r="B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1634.58</v>
      </c>
      <c r="C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1564.3899999999999</v>
      </c>
      <c r="D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1564.26</v>
      </c>
      <c r="E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1562.23</v>
      </c>
      <c r="F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1551.4099999999999</v>
      </c>
      <c r="G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1553.1799999999998</v>
      </c>
      <c r="H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1592.35</v>
      </c>
      <c r="I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1558.31</v>
      </c>
      <c r="J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1564.3</v>
      </c>
      <c r="K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1606.4699999999998</v>
      </c>
      <c r="L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1663.42</v>
      </c>
      <c r="M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1665.23</v>
      </c>
      <c r="N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1754.38</v>
      </c>
      <c r="O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1712.69</v>
      </c>
      <c r="P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1711.15</v>
      </c>
      <c r="Q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1699.49</v>
      </c>
      <c r="R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1759.19</v>
      </c>
      <c r="S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1845.92</v>
      </c>
      <c r="T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1846.21</v>
      </c>
      <c r="U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1829.48</v>
      </c>
      <c r="V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1811.25</v>
      </c>
      <c r="W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1824.1100000000001</v>
      </c>
      <c r="X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1882.75</v>
      </c>
      <c r="Y527" s="114">
        <f>VLOOKUP($A527+ROUND((COLUMN()-2)/24,5),АТС!$A$41:$F$784,6)+VLOOKUP($A527+ROUND((COLUMN()-2)/24,5),'Расчет сбытовых надбавок'!$B$43:'Расчет сбытовых надбавок'!$G$787,4)+'Иные услуги '!$C$5+'РСТ РСО-А'!$N$7</f>
        <v>1776.75</v>
      </c>
      <c r="Z527" s="145"/>
    </row>
    <row r="528" spans="1:26" x14ac:dyDescent="0.2">
      <c r="A528" s="86">
        <f t="shared" si="13"/>
        <v>41942</v>
      </c>
      <c r="B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1677.6599999999999</v>
      </c>
      <c r="C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1633.6599999999999</v>
      </c>
      <c r="D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1631.86</v>
      </c>
      <c r="E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1604.6399999999999</v>
      </c>
      <c r="F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1605.01</v>
      </c>
      <c r="G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1579.49</v>
      </c>
      <c r="H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1693.9699999999998</v>
      </c>
      <c r="I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1694.6100000000001</v>
      </c>
      <c r="J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1602.2399999999998</v>
      </c>
      <c r="K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1784.58</v>
      </c>
      <c r="L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1783.75</v>
      </c>
      <c r="M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1783.38</v>
      </c>
      <c r="N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1890.25</v>
      </c>
      <c r="O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1848.75</v>
      </c>
      <c r="P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1805.69</v>
      </c>
      <c r="Q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1804.07</v>
      </c>
      <c r="R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1843.9299999999998</v>
      </c>
      <c r="S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1895.79</v>
      </c>
      <c r="T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1918.6699999999998</v>
      </c>
      <c r="U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1936.7299999999998</v>
      </c>
      <c r="V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1898.9299999999998</v>
      </c>
      <c r="W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1892.3999999999999</v>
      </c>
      <c r="X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1930.83</v>
      </c>
      <c r="Y528" s="114">
        <f>VLOOKUP($A528+ROUND((COLUMN()-2)/24,5),АТС!$A$41:$F$784,6)+VLOOKUP($A528+ROUND((COLUMN()-2)/24,5),'Расчет сбытовых надбавок'!$B$43:'Расчет сбытовых надбавок'!$G$787,4)+'Иные услуги '!$C$5+'РСТ РСО-А'!$N$7</f>
        <v>1826.71</v>
      </c>
      <c r="Z528" s="145"/>
    </row>
    <row r="529" spans="1:26" x14ac:dyDescent="0.2">
      <c r="A529" s="86">
        <f t="shared" si="13"/>
        <v>41943</v>
      </c>
      <c r="B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1639.1599999999999</v>
      </c>
      <c r="C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1584.1399999999999</v>
      </c>
      <c r="D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1563.65</v>
      </c>
      <c r="E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1557.3799999999999</v>
      </c>
      <c r="F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1560.3899999999999</v>
      </c>
      <c r="G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1574.51</v>
      </c>
      <c r="H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1613.55</v>
      </c>
      <c r="I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1605.78</v>
      </c>
      <c r="J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1598.87</v>
      </c>
      <c r="K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1708.6599999999999</v>
      </c>
      <c r="L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1750.4299999999998</v>
      </c>
      <c r="M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1759.21</v>
      </c>
      <c r="N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1811.6999999999998</v>
      </c>
      <c r="O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1806.63</v>
      </c>
      <c r="P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1814.3000000000002</v>
      </c>
      <c r="Q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1825.44</v>
      </c>
      <c r="R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1828.02</v>
      </c>
      <c r="S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1907.48</v>
      </c>
      <c r="T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1909.7599999999998</v>
      </c>
      <c r="U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1906.37</v>
      </c>
      <c r="V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1858.6799999999998</v>
      </c>
      <c r="W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1872.9899999999998</v>
      </c>
      <c r="X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1916.73</v>
      </c>
      <c r="Y529" s="114">
        <f>VLOOKUP($A529+ROUND((COLUMN()-2)/24,5),АТС!$A$41:$F$784,6)+VLOOKUP($A529+ROUND((COLUMN()-2)/24,5),'Расчет сбытовых надбавок'!$B$43:'Расчет сбытовых надбавок'!$G$787,4)+'Иные услуги '!$C$5+'РСТ РСО-А'!$N$7</f>
        <v>1893.5</v>
      </c>
      <c r="Z529" s="145"/>
    </row>
    <row r="530" spans="1:26" x14ac:dyDescent="0.25">
      <c r="A530" s="100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34"/>
      <c r="Z530" s="147"/>
    </row>
    <row r="531" spans="1:26" x14ac:dyDescent="0.25">
      <c r="A531" s="94" t="s">
        <v>158</v>
      </c>
      <c r="B531" s="85"/>
      <c r="C531" s="85"/>
      <c r="D531" s="85"/>
    </row>
    <row r="532" spans="1:26" ht="12.75" customHeight="1" x14ac:dyDescent="0.2">
      <c r="A532" s="184" t="s">
        <v>49</v>
      </c>
      <c r="B532" s="172" t="s">
        <v>128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</row>
    <row r="533" spans="1:26" ht="12.75" customHeight="1" x14ac:dyDescent="0.2">
      <c r="A533" s="185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</row>
    <row r="534" spans="1:26" ht="12.75" x14ac:dyDescent="0.2">
      <c r="A534" s="185"/>
      <c r="B534" s="212" t="s">
        <v>129</v>
      </c>
      <c r="C534" s="198" t="s">
        <v>130</v>
      </c>
      <c r="D534" s="198" t="s">
        <v>131</v>
      </c>
      <c r="E534" s="198" t="s">
        <v>132</v>
      </c>
      <c r="F534" s="198" t="s">
        <v>133</v>
      </c>
      <c r="G534" s="198" t="s">
        <v>134</v>
      </c>
      <c r="H534" s="198" t="s">
        <v>135</v>
      </c>
      <c r="I534" s="198" t="s">
        <v>136</v>
      </c>
      <c r="J534" s="198" t="s">
        <v>137</v>
      </c>
      <c r="K534" s="198" t="s">
        <v>138</v>
      </c>
      <c r="L534" s="198" t="s">
        <v>139</v>
      </c>
      <c r="M534" s="198" t="s">
        <v>140</v>
      </c>
      <c r="N534" s="211" t="s">
        <v>141</v>
      </c>
      <c r="O534" s="198" t="s">
        <v>142</v>
      </c>
      <c r="P534" s="198" t="s">
        <v>143</v>
      </c>
      <c r="Q534" s="198" t="s">
        <v>144</v>
      </c>
      <c r="R534" s="198" t="s">
        <v>145</v>
      </c>
      <c r="S534" s="198" t="s">
        <v>146</v>
      </c>
      <c r="T534" s="198" t="s">
        <v>147</v>
      </c>
      <c r="U534" s="198" t="s">
        <v>148</v>
      </c>
      <c r="V534" s="198" t="s">
        <v>149</v>
      </c>
      <c r="W534" s="198" t="s">
        <v>150</v>
      </c>
      <c r="X534" s="198" t="s">
        <v>151</v>
      </c>
      <c r="Y534" s="198" t="s">
        <v>152</v>
      </c>
      <c r="Z534" s="198" t="s">
        <v>152</v>
      </c>
    </row>
    <row r="535" spans="1:26" ht="12.75" x14ac:dyDescent="0.2">
      <c r="A535" s="186"/>
      <c r="B535" s="188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4"/>
      <c r="N535" s="190"/>
      <c r="O535" s="174"/>
      <c r="P535" s="174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</row>
    <row r="536" spans="1:26" x14ac:dyDescent="0.2">
      <c r="A536" s="86">
        <f>A499</f>
        <v>41913</v>
      </c>
      <c r="B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1523.4099999999999</v>
      </c>
      <c r="C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1517.56</v>
      </c>
      <c r="D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1539.38</v>
      </c>
      <c r="E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1550.94</v>
      </c>
      <c r="F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1554.9299999999998</v>
      </c>
      <c r="G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1536.02</v>
      </c>
      <c r="H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1512.23</v>
      </c>
      <c r="I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1530.7199999999998</v>
      </c>
      <c r="J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1534.1</v>
      </c>
      <c r="K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1532.07</v>
      </c>
      <c r="L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1531.8899999999999</v>
      </c>
      <c r="M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1531.9</v>
      </c>
      <c r="N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1524.54</v>
      </c>
      <c r="O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1525.9</v>
      </c>
      <c r="P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1526.35</v>
      </c>
      <c r="Q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1524.99</v>
      </c>
      <c r="R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1524.52</v>
      </c>
      <c r="S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1521.32</v>
      </c>
      <c r="T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1523.8000000000002</v>
      </c>
      <c r="U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1559.94</v>
      </c>
      <c r="V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1574.54</v>
      </c>
      <c r="W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1631.1399999999999</v>
      </c>
      <c r="X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1684.1799999999998</v>
      </c>
      <c r="Y536" s="114">
        <f>VLOOKUP($A536+ROUND((COLUMN()-2)/24,5),АТС!$A$41:$F$784,6)+VLOOKUP($A536+ROUND((COLUMN()-2)/24,5),'Расчет сбытовых надбавок'!$B$43:'Расчет сбытовых надбавок'!$G$787,5)+'Иные услуги '!$C$5+'РСТ РСО-А'!$N$7</f>
        <v>1580.6399999999999</v>
      </c>
      <c r="Z536" s="145"/>
    </row>
    <row r="537" spans="1:26" x14ac:dyDescent="0.2">
      <c r="A537" s="86">
        <f>A536+1</f>
        <v>41914</v>
      </c>
      <c r="B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1522.67</v>
      </c>
      <c r="C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1511.38</v>
      </c>
      <c r="D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1517.75</v>
      </c>
      <c r="E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1524.75</v>
      </c>
      <c r="F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1514.31</v>
      </c>
      <c r="G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1504.7799999999997</v>
      </c>
      <c r="H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1516.34</v>
      </c>
      <c r="I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1530.6</v>
      </c>
      <c r="J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1533.83</v>
      </c>
      <c r="K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1534.62</v>
      </c>
      <c r="L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1536.34</v>
      </c>
      <c r="M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1535.15</v>
      </c>
      <c r="N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1527.34</v>
      </c>
      <c r="O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1527.48</v>
      </c>
      <c r="P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1527.51</v>
      </c>
      <c r="Q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1527.46</v>
      </c>
      <c r="R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1510.2199999999998</v>
      </c>
      <c r="S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1517.12</v>
      </c>
      <c r="T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1546.55</v>
      </c>
      <c r="U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1555.9299999999998</v>
      </c>
      <c r="V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1588.9499999999998</v>
      </c>
      <c r="W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1675</v>
      </c>
      <c r="X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1728.62</v>
      </c>
      <c r="Y537" s="114">
        <f>VLOOKUP($A537+ROUND((COLUMN()-2)/24,5),АТС!$A$41:$F$784,6)+VLOOKUP($A537+ROUND((COLUMN()-2)/24,5),'Расчет сбытовых надбавок'!$B$43:'Расчет сбытовых надбавок'!$G$787,5)+'Иные услуги '!$C$5+'РСТ РСО-А'!$N$7</f>
        <v>1617.7199999999998</v>
      </c>
      <c r="Z537" s="145"/>
    </row>
    <row r="538" spans="1:26" x14ac:dyDescent="0.2">
      <c r="A538" s="86">
        <f t="shared" ref="A538:A566" si="14">A537+1</f>
        <v>41915</v>
      </c>
      <c r="B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1522.97</v>
      </c>
      <c r="C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1511.37</v>
      </c>
      <c r="D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1524.6299999999999</v>
      </c>
      <c r="E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1535.53</v>
      </c>
      <c r="F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1531.97</v>
      </c>
      <c r="G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1524.79</v>
      </c>
      <c r="H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1522.46</v>
      </c>
      <c r="I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1533.99</v>
      </c>
      <c r="J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1545.53</v>
      </c>
      <c r="K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1534.02</v>
      </c>
      <c r="L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1534.4899999999998</v>
      </c>
      <c r="M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1532.56</v>
      </c>
      <c r="N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1526.3</v>
      </c>
      <c r="O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1526.4499999999998</v>
      </c>
      <c r="P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1526.5</v>
      </c>
      <c r="Q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1526.56</v>
      </c>
      <c r="R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1510.0900000000001</v>
      </c>
      <c r="S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1516.7799999999997</v>
      </c>
      <c r="T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1546.9099999999999</v>
      </c>
      <c r="U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1531.23</v>
      </c>
      <c r="V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1601.53</v>
      </c>
      <c r="W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1660.17</v>
      </c>
      <c r="X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1714.03</v>
      </c>
      <c r="Y538" s="114">
        <f>VLOOKUP($A538+ROUND((COLUMN()-2)/24,5),АТС!$A$41:$F$784,6)+VLOOKUP($A538+ROUND((COLUMN()-2)/24,5),'Расчет сбытовых надбавок'!$B$43:'Расчет сбытовых надбавок'!$G$787,5)+'Иные услуги '!$C$5+'РСТ РСО-А'!$N$7</f>
        <v>1594.62</v>
      </c>
      <c r="Z538" s="145"/>
    </row>
    <row r="539" spans="1:26" x14ac:dyDescent="0.2">
      <c r="A539" s="86">
        <f t="shared" si="14"/>
        <v>41916</v>
      </c>
      <c r="B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1553.58</v>
      </c>
      <c r="C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1511.96</v>
      </c>
      <c r="D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1508.12</v>
      </c>
      <c r="E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1504.53</v>
      </c>
      <c r="F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1512.15</v>
      </c>
      <c r="G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1511.4</v>
      </c>
      <c r="H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1510.7399999999998</v>
      </c>
      <c r="I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1510.98</v>
      </c>
      <c r="J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1541.27</v>
      </c>
      <c r="K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1530.0900000000001</v>
      </c>
      <c r="L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1533.6599999999999</v>
      </c>
      <c r="M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1532.54</v>
      </c>
      <c r="N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1526.1999999999998</v>
      </c>
      <c r="O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1513.57</v>
      </c>
      <c r="P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1511.5</v>
      </c>
      <c r="Q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1518.87</v>
      </c>
      <c r="R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1522.7599999999998</v>
      </c>
      <c r="S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1509.44</v>
      </c>
      <c r="T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1518.48</v>
      </c>
      <c r="U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1627.65</v>
      </c>
      <c r="V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1667.21</v>
      </c>
      <c r="W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1619.8899999999999</v>
      </c>
      <c r="X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1530.27</v>
      </c>
      <c r="Y539" s="114">
        <f>VLOOKUP($A539+ROUND((COLUMN()-2)/24,5),АТС!$A$41:$F$784,6)+VLOOKUP($A539+ROUND((COLUMN()-2)/24,5),'Расчет сбытовых надбавок'!$B$43:'Расчет сбытовых надбавок'!$G$787,5)+'Иные услуги '!$C$5+'РСТ РСО-А'!$N$7</f>
        <v>1686.01</v>
      </c>
      <c r="Z539" s="145"/>
    </row>
    <row r="540" spans="1:26" x14ac:dyDescent="0.2">
      <c r="A540" s="86">
        <f t="shared" si="14"/>
        <v>41917</v>
      </c>
      <c r="B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1549.6599999999999</v>
      </c>
      <c r="C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1511.83</v>
      </c>
      <c r="D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1508.12</v>
      </c>
      <c r="E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1504.55</v>
      </c>
      <c r="F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1512.37</v>
      </c>
      <c r="G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1510.3</v>
      </c>
      <c r="H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1510.52</v>
      </c>
      <c r="I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1509.98</v>
      </c>
      <c r="J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1540.04</v>
      </c>
      <c r="K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1524.6499999999999</v>
      </c>
      <c r="L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1527.4</v>
      </c>
      <c r="M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1528.1599999999999</v>
      </c>
      <c r="N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1523.2199999999998</v>
      </c>
      <c r="O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1510.5099999999998</v>
      </c>
      <c r="P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1511.8899999999999</v>
      </c>
      <c r="Q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1520.12</v>
      </c>
      <c r="R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1524.1799999999998</v>
      </c>
      <c r="S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1510.13</v>
      </c>
      <c r="T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1517.4499999999998</v>
      </c>
      <c r="U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1626.51</v>
      </c>
      <c r="V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1665.56</v>
      </c>
      <c r="W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1627.3200000000002</v>
      </c>
      <c r="X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1532.37</v>
      </c>
      <c r="Y540" s="114">
        <f>VLOOKUP($A540+ROUND((COLUMN()-2)/24,5),АТС!$A$41:$F$784,6)+VLOOKUP($A540+ROUND((COLUMN()-2)/24,5),'Расчет сбытовых надбавок'!$B$43:'Расчет сбытовых надбавок'!$G$787,5)+'Иные услуги '!$C$5+'РСТ РСО-А'!$N$7</f>
        <v>1664.3000000000002</v>
      </c>
      <c r="Z540" s="145"/>
    </row>
    <row r="541" spans="1:26" x14ac:dyDescent="0.2">
      <c r="A541" s="86">
        <f t="shared" si="14"/>
        <v>41918</v>
      </c>
      <c r="B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1516.79</v>
      </c>
      <c r="C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1511.08</v>
      </c>
      <c r="D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1532.1399999999999</v>
      </c>
      <c r="E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1539.42</v>
      </c>
      <c r="F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1543.23</v>
      </c>
      <c r="G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1537.7399999999998</v>
      </c>
      <c r="H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1516.06</v>
      </c>
      <c r="I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1520.4499999999998</v>
      </c>
      <c r="J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1531.51</v>
      </c>
      <c r="K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1532.57</v>
      </c>
      <c r="L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1533.6499999999999</v>
      </c>
      <c r="M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1525.5</v>
      </c>
      <c r="N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1584.6399999999999</v>
      </c>
      <c r="O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1559.0700000000002</v>
      </c>
      <c r="P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1526.23</v>
      </c>
      <c r="Q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1525.79</v>
      </c>
      <c r="R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1526.01</v>
      </c>
      <c r="S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1526.23</v>
      </c>
      <c r="T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1525</v>
      </c>
      <c r="U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1663.4299999999998</v>
      </c>
      <c r="V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1692.6399999999999</v>
      </c>
      <c r="W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1727.3899999999999</v>
      </c>
      <c r="X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1751.79</v>
      </c>
      <c r="Y541" s="114">
        <f>VLOOKUP($A541+ROUND((COLUMN()-2)/24,5),АТС!$A$41:$F$784,6)+VLOOKUP($A541+ROUND((COLUMN()-2)/24,5),'Расчет сбытовых надбавок'!$B$43:'Расчет сбытовых надбавок'!$G$787,5)+'Иные услуги '!$C$5+'РСТ РСО-А'!$N$7</f>
        <v>1623.21</v>
      </c>
      <c r="Z541" s="145"/>
    </row>
    <row r="542" spans="1:26" x14ac:dyDescent="0.2">
      <c r="A542" s="86">
        <f t="shared" si="14"/>
        <v>41919</v>
      </c>
      <c r="B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1514.6299999999999</v>
      </c>
      <c r="C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1511.1</v>
      </c>
      <c r="D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1532.26</v>
      </c>
      <c r="E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1539.62</v>
      </c>
      <c r="F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1543.4</v>
      </c>
      <c r="G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1537.4499999999998</v>
      </c>
      <c r="H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1514.75</v>
      </c>
      <c r="I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1521.53</v>
      </c>
      <c r="J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1528.3899999999999</v>
      </c>
      <c r="K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1528.94</v>
      </c>
      <c r="L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1529.34</v>
      </c>
      <c r="M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1522.77</v>
      </c>
      <c r="N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1578.57</v>
      </c>
      <c r="O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1554.69</v>
      </c>
      <c r="P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1523.37</v>
      </c>
      <c r="Q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1522.92</v>
      </c>
      <c r="R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1522.7399999999998</v>
      </c>
      <c r="S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1519.92</v>
      </c>
      <c r="T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1520.4699999999998</v>
      </c>
      <c r="U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1639.96</v>
      </c>
      <c r="V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1655.8899999999999</v>
      </c>
      <c r="W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1697.1599999999999</v>
      </c>
      <c r="X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1741.1399999999999</v>
      </c>
      <c r="Y542" s="114">
        <f>VLOOKUP($A542+ROUND((COLUMN()-2)/24,5),АТС!$A$41:$F$784,6)+VLOOKUP($A542+ROUND((COLUMN()-2)/24,5),'Расчет сбытовых надбавок'!$B$43:'Расчет сбытовых надбавок'!$G$787,5)+'Иные услуги '!$C$5+'РСТ РСО-А'!$N$7</f>
        <v>1621.79</v>
      </c>
      <c r="Z542" s="145"/>
    </row>
    <row r="543" spans="1:26" x14ac:dyDescent="0.2">
      <c r="A543" s="86">
        <f t="shared" si="14"/>
        <v>41920</v>
      </c>
      <c r="B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1515.29</v>
      </c>
      <c r="C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1511.25</v>
      </c>
      <c r="D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1525.1399999999999</v>
      </c>
      <c r="E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1532.31</v>
      </c>
      <c r="F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1532.37</v>
      </c>
      <c r="G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1533.51</v>
      </c>
      <c r="H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1514.55</v>
      </c>
      <c r="I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1516.12</v>
      </c>
      <c r="J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1528.29</v>
      </c>
      <c r="K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1529.02</v>
      </c>
      <c r="L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1529.4899999999998</v>
      </c>
      <c r="M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1529.4299999999998</v>
      </c>
      <c r="N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1601.9899999999998</v>
      </c>
      <c r="O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1602.4</v>
      </c>
      <c r="P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1613.8</v>
      </c>
      <c r="Q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1612.9499999999998</v>
      </c>
      <c r="R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1626.28</v>
      </c>
      <c r="S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1631.06</v>
      </c>
      <c r="T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1615.56</v>
      </c>
      <c r="U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1699.55</v>
      </c>
      <c r="V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1688.4099999999999</v>
      </c>
      <c r="W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1729.6799999999998</v>
      </c>
      <c r="X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1769.01</v>
      </c>
      <c r="Y543" s="114">
        <f>VLOOKUP($A543+ROUND((COLUMN()-2)/24,5),АТС!$A$41:$F$784,6)+VLOOKUP($A543+ROUND((COLUMN()-2)/24,5),'Расчет сбытовых надбавок'!$B$43:'Расчет сбытовых надбавок'!$G$787,5)+'Иные услуги '!$C$5+'РСТ РСО-А'!$N$7</f>
        <v>1642.4499999999998</v>
      </c>
      <c r="Z543" s="145"/>
    </row>
    <row r="544" spans="1:26" x14ac:dyDescent="0.2">
      <c r="A544" s="86">
        <f t="shared" si="14"/>
        <v>41921</v>
      </c>
      <c r="B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1515.1399999999999</v>
      </c>
      <c r="C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1509.9299999999998</v>
      </c>
      <c r="D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1507.1399999999999</v>
      </c>
      <c r="E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1506.95</v>
      </c>
      <c r="F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1504.4499999999998</v>
      </c>
      <c r="G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1509.61</v>
      </c>
      <c r="H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1515.4499999999998</v>
      </c>
      <c r="I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1515.71</v>
      </c>
      <c r="J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1528.85</v>
      </c>
      <c r="K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1562.1799999999998</v>
      </c>
      <c r="L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1624.04</v>
      </c>
      <c r="M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1612.87</v>
      </c>
      <c r="N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1668.33</v>
      </c>
      <c r="O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1662.77</v>
      </c>
      <c r="P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1679.1</v>
      </c>
      <c r="Q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1674.74</v>
      </c>
      <c r="R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1672.94</v>
      </c>
      <c r="S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1648.11</v>
      </c>
      <c r="T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1607.46</v>
      </c>
      <c r="U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1706.07</v>
      </c>
      <c r="V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1712.33</v>
      </c>
      <c r="W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1754.4899999999998</v>
      </c>
      <c r="X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1798.36</v>
      </c>
      <c r="Y544" s="114">
        <f>VLOOKUP($A544+ROUND((COLUMN()-2)/24,5),АТС!$A$41:$F$784,6)+VLOOKUP($A544+ROUND((COLUMN()-2)/24,5),'Расчет сбытовых надбавок'!$B$43:'Расчет сбытовых надбавок'!$G$787,5)+'Иные услуги '!$C$5+'РСТ РСО-А'!$N$7</f>
        <v>1668.37</v>
      </c>
      <c r="Z544" s="145"/>
    </row>
    <row r="545" spans="1:26" x14ac:dyDescent="0.2">
      <c r="A545" s="86">
        <f t="shared" si="14"/>
        <v>41922</v>
      </c>
      <c r="B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1521.5</v>
      </c>
      <c r="C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1511.09</v>
      </c>
      <c r="D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1507.8200000000002</v>
      </c>
      <c r="E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1508.32</v>
      </c>
      <c r="F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1504.5</v>
      </c>
      <c r="G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1511.36</v>
      </c>
      <c r="H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1517.23</v>
      </c>
      <c r="I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1516.94</v>
      </c>
      <c r="J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1529.6299999999999</v>
      </c>
      <c r="K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1529.4</v>
      </c>
      <c r="L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1529.87</v>
      </c>
      <c r="M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1530.6299999999999</v>
      </c>
      <c r="N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1635.54</v>
      </c>
      <c r="O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1635.3</v>
      </c>
      <c r="P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1635.6599999999999</v>
      </c>
      <c r="Q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1635.62</v>
      </c>
      <c r="R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1639.8</v>
      </c>
      <c r="S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1651.55</v>
      </c>
      <c r="T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1615.0900000000001</v>
      </c>
      <c r="U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1707.5299999999997</v>
      </c>
      <c r="V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1695.71</v>
      </c>
      <c r="W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1779.33</v>
      </c>
      <c r="X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1816.1999999999998</v>
      </c>
      <c r="Y545" s="114">
        <f>VLOOKUP($A545+ROUND((COLUMN()-2)/24,5),АТС!$A$41:$F$784,6)+VLOOKUP($A545+ROUND((COLUMN()-2)/24,5),'Расчет сбытовых надбавок'!$B$43:'Расчет сбытовых надбавок'!$G$787,5)+'Иные услуги '!$C$5+'РСТ РСО-А'!$N$7</f>
        <v>1701.65</v>
      </c>
      <c r="Z545" s="145"/>
    </row>
    <row r="546" spans="1:26" x14ac:dyDescent="0.2">
      <c r="A546" s="86">
        <f t="shared" si="14"/>
        <v>41923</v>
      </c>
      <c r="B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1563.38</v>
      </c>
      <c r="C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1509.52</v>
      </c>
      <c r="D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1509.13</v>
      </c>
      <c r="E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1508.54</v>
      </c>
      <c r="F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1508.33</v>
      </c>
      <c r="G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1509.03</v>
      </c>
      <c r="H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1508.4</v>
      </c>
      <c r="I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1508.1999999999998</v>
      </c>
      <c r="J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1517.87</v>
      </c>
      <c r="K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1521.4099999999999</v>
      </c>
      <c r="L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1521.97</v>
      </c>
      <c r="M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1522.9299999999998</v>
      </c>
      <c r="N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1523.01</v>
      </c>
      <c r="O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1523.21</v>
      </c>
      <c r="P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1523.5</v>
      </c>
      <c r="Q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1523</v>
      </c>
      <c r="R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1522.44</v>
      </c>
      <c r="S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1519.96</v>
      </c>
      <c r="T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1642.6599999999999</v>
      </c>
      <c r="U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1794.75</v>
      </c>
      <c r="V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1769.46</v>
      </c>
      <c r="W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1744.69</v>
      </c>
      <c r="X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1648.92</v>
      </c>
      <c r="Y546" s="114">
        <f>VLOOKUP($A546+ROUND((COLUMN()-2)/24,5),АТС!$A$41:$F$784,6)+VLOOKUP($A546+ROUND((COLUMN()-2)/24,5),'Расчет сбытовых надбавок'!$B$43:'Расчет сбытовых надбавок'!$G$787,5)+'Иные услуги '!$C$5+'РСТ РСО-А'!$N$7</f>
        <v>1704.4899999999998</v>
      </c>
      <c r="Z546" s="145"/>
    </row>
    <row r="547" spans="1:26" x14ac:dyDescent="0.2">
      <c r="A547" s="86">
        <f t="shared" si="14"/>
        <v>41924</v>
      </c>
      <c r="B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1609.6599999999999</v>
      </c>
      <c r="C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1512.0900000000001</v>
      </c>
      <c r="D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1511.96</v>
      </c>
      <c r="E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1511.99</v>
      </c>
      <c r="F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1512.0900000000001</v>
      </c>
      <c r="G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1509.99</v>
      </c>
      <c r="H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1510.05</v>
      </c>
      <c r="I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1510.8200000000002</v>
      </c>
      <c r="J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1518.34</v>
      </c>
      <c r="K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1521.19</v>
      </c>
      <c r="L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1523.4899999999998</v>
      </c>
      <c r="M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1524.17</v>
      </c>
      <c r="N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1524.38</v>
      </c>
      <c r="O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1523.69</v>
      </c>
      <c r="P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1524.1999999999998</v>
      </c>
      <c r="Q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1524.02</v>
      </c>
      <c r="R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1524.6799999999998</v>
      </c>
      <c r="S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1525.05</v>
      </c>
      <c r="T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1620.9</v>
      </c>
      <c r="U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1777.8400000000001</v>
      </c>
      <c r="V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1764.37</v>
      </c>
      <c r="W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1731.44</v>
      </c>
      <c r="X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1634.23</v>
      </c>
      <c r="Y547" s="114">
        <f>VLOOKUP($A547+ROUND((COLUMN()-2)/24,5),АТС!$A$41:$F$784,6)+VLOOKUP($A547+ROUND((COLUMN()-2)/24,5),'Расчет сбытовых надбавок'!$B$43:'Расчет сбытовых надбавок'!$G$787,5)+'Иные услуги '!$C$5+'РСТ РСО-А'!$N$7</f>
        <v>1705.58</v>
      </c>
      <c r="Z547" s="145"/>
    </row>
    <row r="548" spans="1:26" x14ac:dyDescent="0.2">
      <c r="A548" s="86">
        <f t="shared" si="14"/>
        <v>41925</v>
      </c>
      <c r="B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1523.8400000000001</v>
      </c>
      <c r="C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1517.8200000000002</v>
      </c>
      <c r="D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1512.05</v>
      </c>
      <c r="E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1508.7599999999998</v>
      </c>
      <c r="F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1505.8899999999999</v>
      </c>
      <c r="G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1511.75</v>
      </c>
      <c r="H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1517.77</v>
      </c>
      <c r="I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1519.25</v>
      </c>
      <c r="J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1532.7399999999998</v>
      </c>
      <c r="K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1532.6</v>
      </c>
      <c r="L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1532.9299999999998</v>
      </c>
      <c r="M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1533.57</v>
      </c>
      <c r="N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1613.3600000000001</v>
      </c>
      <c r="O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1619.3400000000001</v>
      </c>
      <c r="P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1624.75</v>
      </c>
      <c r="Q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1632.81</v>
      </c>
      <c r="R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1634.52</v>
      </c>
      <c r="S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1645.6599999999999</v>
      </c>
      <c r="T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1630.85</v>
      </c>
      <c r="U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1726.02</v>
      </c>
      <c r="V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1738.9499999999998</v>
      </c>
      <c r="W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1760.1799999999998</v>
      </c>
      <c r="X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1800.58</v>
      </c>
      <c r="Y548" s="114">
        <f>VLOOKUP($A548+ROUND((COLUMN()-2)/24,5),АТС!$A$41:$F$784,6)+VLOOKUP($A548+ROUND((COLUMN()-2)/24,5),'Расчет сбытовых надбавок'!$B$43:'Расчет сбытовых надбавок'!$G$787,5)+'Иные услуги '!$C$5+'РСТ РСО-А'!$N$7</f>
        <v>1680.3600000000001</v>
      </c>
      <c r="Z548" s="145"/>
    </row>
    <row r="549" spans="1:26" x14ac:dyDescent="0.2">
      <c r="A549" s="86">
        <f t="shared" si="14"/>
        <v>41926</v>
      </c>
      <c r="B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1514.7399999999998</v>
      </c>
      <c r="C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1510.37</v>
      </c>
      <c r="D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1507.6</v>
      </c>
      <c r="E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1507.48</v>
      </c>
      <c r="F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1504.77</v>
      </c>
      <c r="G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1511.59</v>
      </c>
      <c r="H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1516.81</v>
      </c>
      <c r="I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1517.9099999999999</v>
      </c>
      <c r="J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1533.4299999999998</v>
      </c>
      <c r="K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1532.6999999999998</v>
      </c>
      <c r="L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1532.8000000000002</v>
      </c>
      <c r="M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1519.56</v>
      </c>
      <c r="N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1532.79</v>
      </c>
      <c r="O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1532.8899999999999</v>
      </c>
      <c r="P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1532.69</v>
      </c>
      <c r="Q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1530.97</v>
      </c>
      <c r="R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1530.94</v>
      </c>
      <c r="S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1529.8400000000001</v>
      </c>
      <c r="T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1544.4499999999998</v>
      </c>
      <c r="U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1706.4699999999998</v>
      </c>
      <c r="V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1728.67</v>
      </c>
      <c r="W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1768.4</v>
      </c>
      <c r="X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1804.4299999999998</v>
      </c>
      <c r="Y549" s="114">
        <f>VLOOKUP($A549+ROUND((COLUMN()-2)/24,5),АТС!$A$41:$F$784,6)+VLOOKUP($A549+ROUND((COLUMN()-2)/24,5),'Расчет сбытовых надбавок'!$B$43:'Расчет сбытовых надбавок'!$G$787,5)+'Иные услуги '!$C$5+'РСТ РСО-А'!$N$7</f>
        <v>1688.81</v>
      </c>
      <c r="Z549" s="145"/>
    </row>
    <row r="550" spans="1:26" x14ac:dyDescent="0.2">
      <c r="A550" s="86">
        <f t="shared" si="14"/>
        <v>41927</v>
      </c>
      <c r="B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1523.8899999999999</v>
      </c>
      <c r="C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1512.12</v>
      </c>
      <c r="D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1524.44</v>
      </c>
      <c r="E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1524.5</v>
      </c>
      <c r="F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1524.42</v>
      </c>
      <c r="G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1524.4499999999998</v>
      </c>
      <c r="H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1509.65</v>
      </c>
      <c r="I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1507.06</v>
      </c>
      <c r="J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1513.04</v>
      </c>
      <c r="K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1534.29</v>
      </c>
      <c r="L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1534.75</v>
      </c>
      <c r="M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1517.4</v>
      </c>
      <c r="N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1535.06</v>
      </c>
      <c r="O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1538.1100000000001</v>
      </c>
      <c r="P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1535.36</v>
      </c>
      <c r="Q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1535.5</v>
      </c>
      <c r="R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1535.35</v>
      </c>
      <c r="S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1533.4899999999998</v>
      </c>
      <c r="T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1535.15</v>
      </c>
      <c r="U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1641.25</v>
      </c>
      <c r="V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1654.2199999999998</v>
      </c>
      <c r="W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1718.19</v>
      </c>
      <c r="X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1774.1399999999999</v>
      </c>
      <c r="Y550" s="114">
        <f>VLOOKUP($A550+ROUND((COLUMN()-2)/24,5),АТС!$A$41:$F$784,6)+VLOOKUP($A550+ROUND((COLUMN()-2)/24,5),'Расчет сбытовых надбавок'!$B$43:'Расчет сбытовых надбавок'!$G$787,5)+'Иные услуги '!$C$5+'РСТ РСО-А'!$N$7</f>
        <v>1651.62</v>
      </c>
      <c r="Z550" s="145"/>
    </row>
    <row r="551" spans="1:26" x14ac:dyDescent="0.2">
      <c r="A551" s="86">
        <f t="shared" si="14"/>
        <v>41928</v>
      </c>
      <c r="B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1529.53</v>
      </c>
      <c r="C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1517.7399999999998</v>
      </c>
      <c r="D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1524.38</v>
      </c>
      <c r="E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1528.1</v>
      </c>
      <c r="F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1531.8000000000002</v>
      </c>
      <c r="G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1532.36</v>
      </c>
      <c r="H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1504.8899999999999</v>
      </c>
      <c r="I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1520</v>
      </c>
      <c r="J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1514.98</v>
      </c>
      <c r="K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1519.8899999999999</v>
      </c>
      <c r="L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1520.56</v>
      </c>
      <c r="M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1510.31</v>
      </c>
      <c r="N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1536.06</v>
      </c>
      <c r="O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1523.9299999999998</v>
      </c>
      <c r="P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1509.5099999999998</v>
      </c>
      <c r="Q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1505.7399999999998</v>
      </c>
      <c r="R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1509.07</v>
      </c>
      <c r="S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1522.03</v>
      </c>
      <c r="T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1531.28</v>
      </c>
      <c r="U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1664.81</v>
      </c>
      <c r="V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1652.06</v>
      </c>
      <c r="W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1700.96</v>
      </c>
      <c r="X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1752.19</v>
      </c>
      <c r="Y551" s="114">
        <f>VLOOKUP($A551+ROUND((COLUMN()-2)/24,5),АТС!$A$41:$F$784,6)+VLOOKUP($A551+ROUND((COLUMN()-2)/24,5),'Расчет сбытовых надбавок'!$B$43:'Расчет сбытовых надбавок'!$G$787,5)+'Иные услуги '!$C$5+'РСТ РСО-А'!$N$7</f>
        <v>1663.77</v>
      </c>
      <c r="Z551" s="145"/>
    </row>
    <row r="552" spans="1:26" x14ac:dyDescent="0.2">
      <c r="A552" s="86">
        <f t="shared" si="14"/>
        <v>41929</v>
      </c>
      <c r="B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1518.52</v>
      </c>
      <c r="C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1517.8600000000001</v>
      </c>
      <c r="D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1517.6999999999998</v>
      </c>
      <c r="E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1517.85</v>
      </c>
      <c r="F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1517.77</v>
      </c>
      <c r="G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1518.4</v>
      </c>
      <c r="H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1505.24</v>
      </c>
      <c r="I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1523.62</v>
      </c>
      <c r="J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1529.98</v>
      </c>
      <c r="K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1511.38</v>
      </c>
      <c r="L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1512.21</v>
      </c>
      <c r="M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1507.02</v>
      </c>
      <c r="N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1532.1</v>
      </c>
      <c r="O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1532.3</v>
      </c>
      <c r="P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1533.29</v>
      </c>
      <c r="Q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1532.33</v>
      </c>
      <c r="R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1532.1799999999998</v>
      </c>
      <c r="S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1530.29</v>
      </c>
      <c r="T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1531.27</v>
      </c>
      <c r="U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1626.02</v>
      </c>
      <c r="V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1641.11</v>
      </c>
      <c r="W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1682.9</v>
      </c>
      <c r="X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1756.04</v>
      </c>
      <c r="Y552" s="114">
        <f>VLOOKUP($A552+ROUND((COLUMN()-2)/24,5),АТС!$A$41:$F$784,6)+VLOOKUP($A552+ROUND((COLUMN()-2)/24,5),'Расчет сбытовых надбавок'!$B$43:'Расчет сбытовых надбавок'!$G$787,5)+'Иные услуги '!$C$5+'РСТ РСО-А'!$N$7</f>
        <v>1629.04</v>
      </c>
      <c r="Z552" s="145"/>
    </row>
    <row r="553" spans="1:26" x14ac:dyDescent="0.2">
      <c r="A553" s="86">
        <f t="shared" si="14"/>
        <v>41930</v>
      </c>
      <c r="B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1559.79</v>
      </c>
      <c r="C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1514.87</v>
      </c>
      <c r="D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1513.8600000000001</v>
      </c>
      <c r="E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1512.3899999999999</v>
      </c>
      <c r="F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1512.2199999999998</v>
      </c>
      <c r="G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1512.92</v>
      </c>
      <c r="H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1513.27</v>
      </c>
      <c r="I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1515.3</v>
      </c>
      <c r="J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1530.6799999999998</v>
      </c>
      <c r="K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1533.03</v>
      </c>
      <c r="L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1533.36</v>
      </c>
      <c r="M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1533.48</v>
      </c>
      <c r="N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1534.33</v>
      </c>
      <c r="O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1535.1399999999999</v>
      </c>
      <c r="P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1534.94</v>
      </c>
      <c r="Q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1535.07</v>
      </c>
      <c r="R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1534.3899999999999</v>
      </c>
      <c r="S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1532.81</v>
      </c>
      <c r="T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1527.03</v>
      </c>
      <c r="U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1677.73</v>
      </c>
      <c r="V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1675.35</v>
      </c>
      <c r="W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1647.47</v>
      </c>
      <c r="X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1541.05</v>
      </c>
      <c r="Y553" s="114">
        <f>VLOOKUP($A553+ROUND((COLUMN()-2)/24,5),АТС!$A$41:$F$784,6)+VLOOKUP($A553+ROUND((COLUMN()-2)/24,5),'Расчет сбытовых надбавок'!$B$43:'Расчет сбытовых надбавок'!$G$787,5)+'Иные услуги '!$C$5+'РСТ РСО-А'!$N$7</f>
        <v>1671.63</v>
      </c>
      <c r="Z553" s="145"/>
    </row>
    <row r="554" spans="1:26" x14ac:dyDescent="0.2">
      <c r="A554" s="86">
        <f t="shared" si="14"/>
        <v>41931</v>
      </c>
      <c r="B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1578.0900000000001</v>
      </c>
      <c r="C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1526.5099999999998</v>
      </c>
      <c r="D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1520.6399999999999</v>
      </c>
      <c r="E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1515.15</v>
      </c>
      <c r="F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1524.7799999999997</v>
      </c>
      <c r="G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1524.79</v>
      </c>
      <c r="H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1523.8400000000001</v>
      </c>
      <c r="I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1525.79</v>
      </c>
      <c r="J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1533.1799999999998</v>
      </c>
      <c r="K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1538.58</v>
      </c>
      <c r="L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1538.31</v>
      </c>
      <c r="M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1539.1100000000001</v>
      </c>
      <c r="N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1539.1399999999999</v>
      </c>
      <c r="O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1532.81</v>
      </c>
      <c r="P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1532.46</v>
      </c>
      <c r="Q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1532.3</v>
      </c>
      <c r="R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1531.92</v>
      </c>
      <c r="S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1531.02</v>
      </c>
      <c r="T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1526.2199999999998</v>
      </c>
      <c r="U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1861.8899999999999</v>
      </c>
      <c r="V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1844.51</v>
      </c>
      <c r="W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1841.15</v>
      </c>
      <c r="X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1739.9</v>
      </c>
      <c r="Y554" s="114">
        <f>VLOOKUP($A554+ROUND((COLUMN()-2)/24,5),АТС!$A$41:$F$784,6)+VLOOKUP($A554+ROUND((COLUMN()-2)/24,5),'Расчет сбытовых надбавок'!$B$43:'Расчет сбытовых надбавок'!$G$787,5)+'Иные услуги '!$C$5+'РСТ РСО-А'!$N$7</f>
        <v>1779.07</v>
      </c>
      <c r="Z554" s="145"/>
    </row>
    <row r="555" spans="1:26" x14ac:dyDescent="0.2">
      <c r="A555" s="86">
        <f t="shared" si="14"/>
        <v>41932</v>
      </c>
      <c r="B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1524.35</v>
      </c>
      <c r="C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1512.1</v>
      </c>
      <c r="D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1512.7999999999997</v>
      </c>
      <c r="E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1509.09</v>
      </c>
      <c r="F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1509.4299999999998</v>
      </c>
      <c r="G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1512.0900000000001</v>
      </c>
      <c r="H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1530.81</v>
      </c>
      <c r="I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1520.88</v>
      </c>
      <c r="J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1533.58</v>
      </c>
      <c r="K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1533.1999999999998</v>
      </c>
      <c r="L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1533.19</v>
      </c>
      <c r="M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1534.32</v>
      </c>
      <c r="N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1560.62</v>
      </c>
      <c r="O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1561</v>
      </c>
      <c r="P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1559.8200000000002</v>
      </c>
      <c r="Q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1558.26</v>
      </c>
      <c r="R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1568.28</v>
      </c>
      <c r="S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1588.79</v>
      </c>
      <c r="T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1611.57</v>
      </c>
      <c r="U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1709.9099999999999</v>
      </c>
      <c r="V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1718.75</v>
      </c>
      <c r="W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1761.81</v>
      </c>
      <c r="X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1827.4</v>
      </c>
      <c r="Y555" s="114">
        <f>VLOOKUP($A555+ROUND((COLUMN()-2)/24,5),АТС!$A$41:$F$784,6)+VLOOKUP($A555+ROUND((COLUMN()-2)/24,5),'Расчет сбытовых надбавок'!$B$43:'Расчет сбытовых надбавок'!$G$787,5)+'Иные услуги '!$C$5+'РСТ РСО-А'!$N$7</f>
        <v>1705.21</v>
      </c>
      <c r="Z555" s="145"/>
    </row>
    <row r="556" spans="1:26" x14ac:dyDescent="0.2">
      <c r="A556" s="86">
        <f t="shared" si="14"/>
        <v>41933</v>
      </c>
      <c r="B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1523.1399999999999</v>
      </c>
      <c r="C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1510.98</v>
      </c>
      <c r="D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1517.98</v>
      </c>
      <c r="E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1518.0900000000001</v>
      </c>
      <c r="F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1518.1</v>
      </c>
      <c r="G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1518.4099999999999</v>
      </c>
      <c r="H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1513.6</v>
      </c>
      <c r="I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1517.02</v>
      </c>
      <c r="J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1530.4699999999998</v>
      </c>
      <c r="K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1529.79</v>
      </c>
      <c r="L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1530.36</v>
      </c>
      <c r="M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1531.85</v>
      </c>
      <c r="N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1530.7599999999998</v>
      </c>
      <c r="O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1530.8600000000001</v>
      </c>
      <c r="P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1530.6299999999999</v>
      </c>
      <c r="Q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1530.71</v>
      </c>
      <c r="R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1530.32</v>
      </c>
      <c r="S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1529.04</v>
      </c>
      <c r="T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1621.7399999999998</v>
      </c>
      <c r="U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1662.9699999999998</v>
      </c>
      <c r="V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1670.74</v>
      </c>
      <c r="W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1712.67</v>
      </c>
      <c r="X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1762.53</v>
      </c>
      <c r="Y556" s="114">
        <f>VLOOKUP($A556+ROUND((COLUMN()-2)/24,5),АТС!$A$41:$F$784,6)+VLOOKUP($A556+ROUND((COLUMN()-2)/24,5),'Расчет сбытовых надбавок'!$B$43:'Расчет сбытовых надбавок'!$G$787,5)+'Иные услуги '!$C$5+'РСТ РСО-А'!$N$7</f>
        <v>1646.57</v>
      </c>
      <c r="Z556" s="145"/>
    </row>
    <row r="557" spans="1:26" x14ac:dyDescent="0.2">
      <c r="A557" s="86">
        <f t="shared" si="14"/>
        <v>41934</v>
      </c>
      <c r="B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1521.28</v>
      </c>
      <c r="C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1504.61</v>
      </c>
      <c r="D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1511.32</v>
      </c>
      <c r="E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1518.35</v>
      </c>
      <c r="F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1518.5099999999998</v>
      </c>
      <c r="G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1508.4499999999998</v>
      </c>
      <c r="H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1513.54</v>
      </c>
      <c r="I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1510.44</v>
      </c>
      <c r="J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1529.57</v>
      </c>
      <c r="K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1530.77</v>
      </c>
      <c r="L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1531.25</v>
      </c>
      <c r="M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1531.69</v>
      </c>
      <c r="N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1531.6499999999999</v>
      </c>
      <c r="O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1530.38</v>
      </c>
      <c r="P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1529.81</v>
      </c>
      <c r="Q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1529.77</v>
      </c>
      <c r="R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1529.96</v>
      </c>
      <c r="S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1528.85</v>
      </c>
      <c r="T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1523.3899999999999</v>
      </c>
      <c r="U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1597.1599999999999</v>
      </c>
      <c r="V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1607.98</v>
      </c>
      <c r="W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1686.88</v>
      </c>
      <c r="X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1752.94</v>
      </c>
      <c r="Y557" s="114">
        <f>VLOOKUP($A557+ROUND((COLUMN()-2)/24,5),АТС!$A$41:$F$784,6)+VLOOKUP($A557+ROUND((COLUMN()-2)/24,5),'Расчет сбытовых надбавок'!$B$43:'Расчет сбытовых надбавок'!$G$787,5)+'Иные услуги '!$C$5+'РСТ РСО-А'!$N$7</f>
        <v>1644.81</v>
      </c>
      <c r="Z557" s="145"/>
    </row>
    <row r="558" spans="1:26" x14ac:dyDescent="0.2">
      <c r="A558" s="86">
        <f t="shared" si="14"/>
        <v>41935</v>
      </c>
      <c r="B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1521.87</v>
      </c>
      <c r="C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1515.2199999999998</v>
      </c>
      <c r="D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1513.6999999999998</v>
      </c>
      <c r="E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1511.48</v>
      </c>
      <c r="F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1511.4299999999998</v>
      </c>
      <c r="G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1513.65</v>
      </c>
      <c r="H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1513.6599999999999</v>
      </c>
      <c r="I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1534.1399999999999</v>
      </c>
      <c r="J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1528.4</v>
      </c>
      <c r="K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1530.28</v>
      </c>
      <c r="L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1531.6499999999999</v>
      </c>
      <c r="M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1531.28</v>
      </c>
      <c r="N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1529.58</v>
      </c>
      <c r="O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1529.97</v>
      </c>
      <c r="P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1529.81</v>
      </c>
      <c r="Q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1529.96</v>
      </c>
      <c r="R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1529.8899999999999</v>
      </c>
      <c r="S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1528.3</v>
      </c>
      <c r="T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1598.1399999999999</v>
      </c>
      <c r="U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1697.11</v>
      </c>
      <c r="V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1710.58</v>
      </c>
      <c r="W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1749.12</v>
      </c>
      <c r="X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1810.0900000000001</v>
      </c>
      <c r="Y558" s="114">
        <f>VLOOKUP($A558+ROUND((COLUMN()-2)/24,5),АТС!$A$41:$F$784,6)+VLOOKUP($A558+ROUND((COLUMN()-2)/24,5),'Расчет сбытовых надбавок'!$B$43:'Расчет сбытовых надбавок'!$G$787,5)+'Иные услуги '!$C$5+'РСТ РСО-А'!$N$7</f>
        <v>1693.79</v>
      </c>
      <c r="Z558" s="145"/>
    </row>
    <row r="559" spans="1:26" x14ac:dyDescent="0.2">
      <c r="A559" s="86">
        <f t="shared" si="14"/>
        <v>41936</v>
      </c>
      <c r="B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1528.5</v>
      </c>
      <c r="C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1528.35</v>
      </c>
      <c r="D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1518.02</v>
      </c>
      <c r="E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1518.15</v>
      </c>
      <c r="F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1518.17</v>
      </c>
      <c r="G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1512.38</v>
      </c>
      <c r="H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1514.21</v>
      </c>
      <c r="I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1535.75</v>
      </c>
      <c r="J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1530.8899999999999</v>
      </c>
      <c r="K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1531.8000000000002</v>
      </c>
      <c r="L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1583.08</v>
      </c>
      <c r="M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1570.4</v>
      </c>
      <c r="N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1599.98</v>
      </c>
      <c r="O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1530.87</v>
      </c>
      <c r="P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1530.35</v>
      </c>
      <c r="Q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1530.6999999999998</v>
      </c>
      <c r="R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1530.17</v>
      </c>
      <c r="S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1528.71</v>
      </c>
      <c r="T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1601.59</v>
      </c>
      <c r="U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1731.8899999999999</v>
      </c>
      <c r="V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1725.48</v>
      </c>
      <c r="W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1765.01</v>
      </c>
      <c r="X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1826.58</v>
      </c>
      <c r="Y559" s="114">
        <f>VLOOKUP($A559+ROUND((COLUMN()-2)/24,5),АТС!$A$41:$F$784,6)+VLOOKUP($A559+ROUND((COLUMN()-2)/24,5),'Расчет сбытовых надбавок'!$B$43:'Расчет сбытовых надбавок'!$G$787,5)+'Иные услуги '!$C$5+'РСТ РСО-А'!$N$7</f>
        <v>1726.96</v>
      </c>
      <c r="Z559" s="145"/>
    </row>
    <row r="560" spans="1:26" x14ac:dyDescent="0.2">
      <c r="A560" s="86">
        <f t="shared" si="14"/>
        <v>41937</v>
      </c>
      <c r="B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1553.37</v>
      </c>
      <c r="C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1517.38</v>
      </c>
      <c r="D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1523.44</v>
      </c>
      <c r="E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1523.48</v>
      </c>
      <c r="F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1523.97</v>
      </c>
      <c r="G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1514.4699999999998</v>
      </c>
      <c r="H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1510.01</v>
      </c>
      <c r="I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1511.98</v>
      </c>
      <c r="J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1533.88</v>
      </c>
      <c r="K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1534.62</v>
      </c>
      <c r="L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1533.7399999999998</v>
      </c>
      <c r="M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1525.17</v>
      </c>
      <c r="N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1525.4099999999999</v>
      </c>
      <c r="O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1524.35</v>
      </c>
      <c r="P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1524.87</v>
      </c>
      <c r="Q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1524.1799999999998</v>
      </c>
      <c r="R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1522.83</v>
      </c>
      <c r="S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1523.53</v>
      </c>
      <c r="T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1736.46</v>
      </c>
      <c r="U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1785.08</v>
      </c>
      <c r="V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1767.17</v>
      </c>
      <c r="W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1739.71</v>
      </c>
      <c r="X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1676.45</v>
      </c>
      <c r="Y560" s="114">
        <f>VLOOKUP($A560+ROUND((COLUMN()-2)/24,5),АТС!$A$41:$F$784,6)+VLOOKUP($A560+ROUND((COLUMN()-2)/24,5),'Расчет сбытовых надбавок'!$B$43:'Расчет сбытовых надбавок'!$G$787,5)+'Иные услуги '!$C$5+'РСТ РСО-А'!$N$7</f>
        <v>1783.9099999999999</v>
      </c>
      <c r="Z560" s="145"/>
    </row>
    <row r="561" spans="1:26" x14ac:dyDescent="0.2">
      <c r="A561" s="86">
        <f t="shared" si="14"/>
        <v>41938</v>
      </c>
      <c r="B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1578.4099999999999</v>
      </c>
      <c r="C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1522.4299999999998</v>
      </c>
      <c r="D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1517.1100000000001</v>
      </c>
      <c r="E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1524.95</v>
      </c>
      <c r="F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1533.35</v>
      </c>
      <c r="G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1533.99</v>
      </c>
      <c r="H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1526.03</v>
      </c>
      <c r="I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1511.02</v>
      </c>
      <c r="J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1609.7399999999998</v>
      </c>
      <c r="K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1548.48</v>
      </c>
      <c r="L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1519.95</v>
      </c>
      <c r="M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1512.97</v>
      </c>
      <c r="N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1505.27</v>
      </c>
      <c r="O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1505.17</v>
      </c>
      <c r="P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1509.04</v>
      </c>
      <c r="Q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1512.42</v>
      </c>
      <c r="R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1517.3</v>
      </c>
      <c r="S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1622.3899999999999</v>
      </c>
      <c r="T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1748.8600000000001</v>
      </c>
      <c r="U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1798.8000000000002</v>
      </c>
      <c r="V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1785.55</v>
      </c>
      <c r="W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1744.56</v>
      </c>
      <c r="X561" s="114">
        <f>VLOOKUP($A561+ROUND((COLUMN()-2)/24,5),АТС!$A$41:$F$784,6)+VLOOKUP($A561+ROUND((COLUMN()-2)/24,5),'Расчет сбытовых надбавок'!$B$43:'Расчет сбытовых надбавок'!$G$787,5)+'Иные услуги '!$C$5+'РСТ РСО-А'!$N$7</f>
        <v>1672.6999999999998</v>
      </c>
      <c r="Y561" s="114">
        <v>1776.4099999999999</v>
      </c>
      <c r="Z561" s="133">
        <v>2566.3500000000004</v>
      </c>
    </row>
    <row r="562" spans="1:26" x14ac:dyDescent="0.2">
      <c r="A562" s="86">
        <f t="shared" si="14"/>
        <v>41939</v>
      </c>
      <c r="B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1561.38</v>
      </c>
      <c r="C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1521.01</v>
      </c>
      <c r="D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1508.23</v>
      </c>
      <c r="E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1518.5099999999998</v>
      </c>
      <c r="F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1518.7599999999998</v>
      </c>
      <c r="G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1509.53</v>
      </c>
      <c r="H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1554.29</v>
      </c>
      <c r="I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1505.21</v>
      </c>
      <c r="J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1506.48</v>
      </c>
      <c r="K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1571.1399999999999</v>
      </c>
      <c r="L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1602.83</v>
      </c>
      <c r="M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1588.4099999999999</v>
      </c>
      <c r="N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1667.3000000000002</v>
      </c>
      <c r="O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1649.1999999999998</v>
      </c>
      <c r="P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1632.12</v>
      </c>
      <c r="Q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1623.92</v>
      </c>
      <c r="R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1617.76</v>
      </c>
      <c r="S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1621.98</v>
      </c>
      <c r="T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1671.53</v>
      </c>
      <c r="U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1746.52</v>
      </c>
      <c r="V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1726.23</v>
      </c>
      <c r="W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1751.06</v>
      </c>
      <c r="X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1787.97</v>
      </c>
      <c r="Y562" s="114">
        <f>VLOOKUP($A562+ROUND((COLUMN()-2)/24,5),АТС!$A$41:$F$784,6)+VLOOKUP($A562+ROUND((COLUMN()-2)/24,5),'Расчет сбытовых надбавок'!$B$43:'Расчет сбытовых надбавок'!$G$787,5)+'Иные услуги '!$C$5+'РСТ РСО-А'!$N$7</f>
        <v>1706.19</v>
      </c>
      <c r="Z562" s="145"/>
    </row>
    <row r="563" spans="1:26" x14ac:dyDescent="0.2">
      <c r="A563" s="86">
        <f t="shared" si="14"/>
        <v>41940</v>
      </c>
      <c r="B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1565.12</v>
      </c>
      <c r="C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1520.52</v>
      </c>
      <c r="D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1508.97</v>
      </c>
      <c r="E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1519.6399999999999</v>
      </c>
      <c r="F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1519.8600000000001</v>
      </c>
      <c r="G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1513.02</v>
      </c>
      <c r="H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1530.83</v>
      </c>
      <c r="I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1509</v>
      </c>
      <c r="J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1510.08</v>
      </c>
      <c r="K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1563.1100000000001</v>
      </c>
      <c r="L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1595.42</v>
      </c>
      <c r="M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1583.79</v>
      </c>
      <c r="N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1664.01</v>
      </c>
      <c r="O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1651.6100000000001</v>
      </c>
      <c r="P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1632.3600000000001</v>
      </c>
      <c r="Q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1621.12</v>
      </c>
      <c r="R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1618.12</v>
      </c>
      <c r="S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1640.62</v>
      </c>
      <c r="T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1677.96</v>
      </c>
      <c r="U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1750.4</v>
      </c>
      <c r="V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1726.09</v>
      </c>
      <c r="W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1756.4099999999999</v>
      </c>
      <c r="X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1818.6799999999998</v>
      </c>
      <c r="Y563" s="114">
        <f>VLOOKUP($A563+ROUND((COLUMN()-2)/24,5),АТС!$A$41:$F$784,6)+VLOOKUP($A563+ROUND((COLUMN()-2)/24,5),'Расчет сбытовых надбавок'!$B$43:'Расчет сбытовых надбавок'!$G$787,5)+'Иные услуги '!$C$5+'РСТ РСО-А'!$N$7</f>
        <v>1710.48</v>
      </c>
      <c r="Z563" s="145"/>
    </row>
    <row r="564" spans="1:26" x14ac:dyDescent="0.2">
      <c r="A564" s="86">
        <f t="shared" si="14"/>
        <v>41941</v>
      </c>
      <c r="B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1593.87</v>
      </c>
      <c r="C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1527.55</v>
      </c>
      <c r="D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1527.42</v>
      </c>
      <c r="E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1525.5</v>
      </c>
      <c r="F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1515.28</v>
      </c>
      <c r="G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1516.96</v>
      </c>
      <c r="H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1553.97</v>
      </c>
      <c r="I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1521.8000000000002</v>
      </c>
      <c r="J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1527.4699999999998</v>
      </c>
      <c r="K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1567.31</v>
      </c>
      <c r="L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1621.12</v>
      </c>
      <c r="M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1622.83</v>
      </c>
      <c r="N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1707.06</v>
      </c>
      <c r="O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1667.6799999999998</v>
      </c>
      <c r="P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1666.2199999999998</v>
      </c>
      <c r="Q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1655.1999999999998</v>
      </c>
      <c r="R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1711.6100000000001</v>
      </c>
      <c r="S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1793.56</v>
      </c>
      <c r="T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1793.8400000000001</v>
      </c>
      <c r="U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1778.03</v>
      </c>
      <c r="V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1760.81</v>
      </c>
      <c r="W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1772.96</v>
      </c>
      <c r="X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1828.3600000000001</v>
      </c>
      <c r="Y564" s="114">
        <f>VLOOKUP($A564+ROUND((COLUMN()-2)/24,5),АТС!$A$41:$F$784,6)+VLOOKUP($A564+ROUND((COLUMN()-2)/24,5),'Расчет сбытовых надбавок'!$B$43:'Расчет сбытовых надбавок'!$G$787,5)+'Иные услуги '!$C$5+'РСТ РСО-А'!$N$7</f>
        <v>1728.21</v>
      </c>
      <c r="Z564" s="145"/>
    </row>
    <row r="565" spans="1:26" x14ac:dyDescent="0.2">
      <c r="A565" s="86">
        <f t="shared" si="14"/>
        <v>41942</v>
      </c>
      <c r="B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1634.58</v>
      </c>
      <c r="C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1593</v>
      </c>
      <c r="D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1591.3</v>
      </c>
      <c r="E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1565.58</v>
      </c>
      <c r="F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1565.9299999999998</v>
      </c>
      <c r="G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1541.81</v>
      </c>
      <c r="H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1649.98</v>
      </c>
      <c r="I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1650.5900000000001</v>
      </c>
      <c r="J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1563.31</v>
      </c>
      <c r="K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1735.6100000000001</v>
      </c>
      <c r="L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1734.82</v>
      </c>
      <c r="M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1734.4699999999998</v>
      </c>
      <c r="N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1835.4499999999998</v>
      </c>
      <c r="O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1796.24</v>
      </c>
      <c r="P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1755.55</v>
      </c>
      <c r="Q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1754.02</v>
      </c>
      <c r="R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1791.6799999999998</v>
      </c>
      <c r="S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1840.6799999999998</v>
      </c>
      <c r="T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1862.31</v>
      </c>
      <c r="U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1879.37</v>
      </c>
      <c r="V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1843.65</v>
      </c>
      <c r="W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1837.48</v>
      </c>
      <c r="X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1873.8</v>
      </c>
      <c r="Y565" s="114">
        <f>VLOOKUP($A565+ROUND((COLUMN()-2)/24,5),АТС!$A$41:$F$784,6)+VLOOKUP($A565+ROUND((COLUMN()-2)/24,5),'Расчет сбытовых надбавок'!$B$43:'Расчет сбытовых надбавок'!$G$787,5)+'Иные услуги '!$C$5+'РСТ РСО-А'!$N$7</f>
        <v>1775.4099999999999</v>
      </c>
      <c r="Z565" s="145"/>
    </row>
    <row r="566" spans="1:26" x14ac:dyDescent="0.2">
      <c r="A566" s="86">
        <f t="shared" si="14"/>
        <v>41943</v>
      </c>
      <c r="B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1598.2</v>
      </c>
      <c r="C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1546.21</v>
      </c>
      <c r="D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1526.85</v>
      </c>
      <c r="E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1520.92</v>
      </c>
      <c r="F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1523.77</v>
      </c>
      <c r="G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1537.1100000000001</v>
      </c>
      <c r="H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1574</v>
      </c>
      <c r="I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1566.6599999999999</v>
      </c>
      <c r="J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1560.12</v>
      </c>
      <c r="K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1663.86</v>
      </c>
      <c r="L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1703.34</v>
      </c>
      <c r="M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1711.63</v>
      </c>
      <c r="N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1761.23</v>
      </c>
      <c r="O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1756.44</v>
      </c>
      <c r="P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1763.6799999999998</v>
      </c>
      <c r="Q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1774.2199999999998</v>
      </c>
      <c r="R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1776.65</v>
      </c>
      <c r="S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1851.73</v>
      </c>
      <c r="T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1853.8899999999999</v>
      </c>
      <c r="U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1850.6799999999998</v>
      </c>
      <c r="V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1805.62</v>
      </c>
      <c r="W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1819.1399999999999</v>
      </c>
      <c r="X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1860.4699999999998</v>
      </c>
      <c r="Y566" s="114">
        <f>VLOOKUP($A566+ROUND((COLUMN()-2)/24,5),АТС!$A$41:$F$784,6)+VLOOKUP($A566+ROUND((COLUMN()-2)/24,5),'Расчет сбытовых надбавок'!$B$43:'Расчет сбытовых надбавок'!$G$787,5)+'Иные услуги '!$C$5+'РСТ РСО-А'!$N$7</f>
        <v>1844.6499999999999</v>
      </c>
      <c r="Z566" s="145"/>
    </row>
    <row r="567" spans="1:26" x14ac:dyDescent="0.25">
      <c r="A567" s="101"/>
      <c r="B567" s="85"/>
      <c r="C567" s="85"/>
      <c r="D567" s="85"/>
    </row>
    <row r="568" spans="1:26" x14ac:dyDescent="0.25">
      <c r="A568" s="94" t="s">
        <v>159</v>
      </c>
      <c r="B568" s="85"/>
      <c r="C568" s="85"/>
      <c r="D568" s="85"/>
    </row>
    <row r="569" spans="1:26" ht="12.75" customHeight="1" x14ac:dyDescent="0.2">
      <c r="A569" s="184" t="s">
        <v>49</v>
      </c>
      <c r="B569" s="172" t="s">
        <v>128</v>
      </c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</row>
    <row r="570" spans="1:26" ht="12.75" customHeight="1" x14ac:dyDescent="0.2">
      <c r="A570" s="185"/>
      <c r="B570" s="172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</row>
    <row r="571" spans="1:26" ht="12.75" x14ac:dyDescent="0.2">
      <c r="A571" s="185"/>
      <c r="B571" s="212" t="s">
        <v>129</v>
      </c>
      <c r="C571" s="198" t="s">
        <v>130</v>
      </c>
      <c r="D571" s="198" t="s">
        <v>131</v>
      </c>
      <c r="E571" s="198" t="s">
        <v>132</v>
      </c>
      <c r="F571" s="198" t="s">
        <v>133</v>
      </c>
      <c r="G571" s="198" t="s">
        <v>134</v>
      </c>
      <c r="H571" s="198" t="s">
        <v>135</v>
      </c>
      <c r="I571" s="198" t="s">
        <v>136</v>
      </c>
      <c r="J571" s="198" t="s">
        <v>137</v>
      </c>
      <c r="K571" s="198" t="s">
        <v>138</v>
      </c>
      <c r="L571" s="198" t="s">
        <v>139</v>
      </c>
      <c r="M571" s="198" t="s">
        <v>140</v>
      </c>
      <c r="N571" s="211" t="s">
        <v>141</v>
      </c>
      <c r="O571" s="198" t="s">
        <v>142</v>
      </c>
      <c r="P571" s="198" t="s">
        <v>143</v>
      </c>
      <c r="Q571" s="198" t="s">
        <v>144</v>
      </c>
      <c r="R571" s="198" t="s">
        <v>145</v>
      </c>
      <c r="S571" s="198" t="s">
        <v>146</v>
      </c>
      <c r="T571" s="198" t="s">
        <v>147</v>
      </c>
      <c r="U571" s="198" t="s">
        <v>148</v>
      </c>
      <c r="V571" s="198" t="s">
        <v>149</v>
      </c>
      <c r="W571" s="198" t="s">
        <v>150</v>
      </c>
      <c r="X571" s="198" t="s">
        <v>151</v>
      </c>
      <c r="Y571" s="198" t="s">
        <v>152</v>
      </c>
      <c r="Z571" s="198" t="s">
        <v>152</v>
      </c>
    </row>
    <row r="572" spans="1:26" ht="12.75" x14ac:dyDescent="0.2">
      <c r="A572" s="186"/>
      <c r="B572" s="188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74"/>
      <c r="N572" s="190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</row>
    <row r="573" spans="1:26" x14ac:dyDescent="0.2">
      <c r="A573" s="86">
        <f>A536</f>
        <v>41913</v>
      </c>
      <c r="B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1491.01</v>
      </c>
      <c r="C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1485.46</v>
      </c>
      <c r="D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1506.15</v>
      </c>
      <c r="E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1517.12</v>
      </c>
      <c r="F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1520.9</v>
      </c>
      <c r="G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1502.9699999999998</v>
      </c>
      <c r="H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1480.3999999999999</v>
      </c>
      <c r="I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1497.94</v>
      </c>
      <c r="J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1501.15</v>
      </c>
      <c r="K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1499.2199999999998</v>
      </c>
      <c r="L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1499.05</v>
      </c>
      <c r="M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1499.06</v>
      </c>
      <c r="N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1492.08</v>
      </c>
      <c r="O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1493.37</v>
      </c>
      <c r="P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1493.79</v>
      </c>
      <c r="Q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1492.5</v>
      </c>
      <c r="R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1492.06</v>
      </c>
      <c r="S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1489.03</v>
      </c>
      <c r="T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1491.38</v>
      </c>
      <c r="U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1525.65</v>
      </c>
      <c r="V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1539.5</v>
      </c>
      <c r="W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1593.17</v>
      </c>
      <c r="X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1643.48</v>
      </c>
      <c r="Y573" s="114">
        <f>VLOOKUP($A573+ROUND((COLUMN()-2)/24,5),АТС!$A$41:$F$784,6)+VLOOKUP($A573+ROUND((COLUMN()-2)/24,5),'Расчет сбытовых надбавок'!$B$43:'Расчет сбытовых надбавок'!$G$787,6)+'Иные услуги '!$C$5+'РСТ РСО-А'!$N$7</f>
        <v>1545.28</v>
      </c>
      <c r="Z573" s="145"/>
    </row>
    <row r="574" spans="1:26" x14ac:dyDescent="0.2">
      <c r="A574" s="86">
        <f>A573+1</f>
        <v>41914</v>
      </c>
      <c r="B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1490.31</v>
      </c>
      <c r="C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1479.6</v>
      </c>
      <c r="D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1485.6399999999999</v>
      </c>
      <c r="E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1492.28</v>
      </c>
      <c r="F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1482.38</v>
      </c>
      <c r="G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1473.34</v>
      </c>
      <c r="H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1484.3</v>
      </c>
      <c r="I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1497.82</v>
      </c>
      <c r="J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1500.8899999999999</v>
      </c>
      <c r="K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1501.6399999999999</v>
      </c>
      <c r="L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1503.27</v>
      </c>
      <c r="M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1502.15</v>
      </c>
      <c r="N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1494.7399999999998</v>
      </c>
      <c r="O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1494.87</v>
      </c>
      <c r="P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1494.9</v>
      </c>
      <c r="Q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1494.84</v>
      </c>
      <c r="R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1478.5</v>
      </c>
      <c r="S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1485.04</v>
      </c>
      <c r="T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1512.96</v>
      </c>
      <c r="U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1521.85</v>
      </c>
      <c r="V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1553.17</v>
      </c>
      <c r="W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1634.77</v>
      </c>
      <c r="X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1685.62</v>
      </c>
      <c r="Y574" s="114">
        <f>VLOOKUP($A574+ROUND((COLUMN()-2)/24,5),АТС!$A$41:$F$784,6)+VLOOKUP($A574+ROUND((COLUMN()-2)/24,5),'Расчет сбытовых надбавок'!$B$43:'Расчет сбытовых надбавок'!$G$787,6)+'Иные услуги '!$C$5+'РСТ РСО-А'!$N$7</f>
        <v>1580.44</v>
      </c>
      <c r="Z574" s="145"/>
    </row>
    <row r="575" spans="1:26" x14ac:dyDescent="0.2">
      <c r="A575" s="86">
        <f t="shared" ref="A575:A603" si="15">A574+1</f>
        <v>41915</v>
      </c>
      <c r="B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1490.5900000000001</v>
      </c>
      <c r="C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1479.59</v>
      </c>
      <c r="D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1492.17</v>
      </c>
      <c r="E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1502.5</v>
      </c>
      <c r="F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1499.12</v>
      </c>
      <c r="G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1492.32</v>
      </c>
      <c r="H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1490.11</v>
      </c>
      <c r="I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1501.04</v>
      </c>
      <c r="J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1511.98</v>
      </c>
      <c r="K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1501.07</v>
      </c>
      <c r="L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1501.52</v>
      </c>
      <c r="M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1499.69</v>
      </c>
      <c r="N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1493.75</v>
      </c>
      <c r="O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1493.8899999999999</v>
      </c>
      <c r="P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1493.9299999999998</v>
      </c>
      <c r="Q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1494</v>
      </c>
      <c r="R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1478.38</v>
      </c>
      <c r="S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1484.7199999999998</v>
      </c>
      <c r="T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1513.29</v>
      </c>
      <c r="U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1498.42</v>
      </c>
      <c r="V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1565.09</v>
      </c>
      <c r="W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1620.71</v>
      </c>
      <c r="X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1671.78</v>
      </c>
      <c r="Y575" s="114">
        <f>VLOOKUP($A575+ROUND((COLUMN()-2)/24,5),АТС!$A$41:$F$784,6)+VLOOKUP($A575+ROUND((COLUMN()-2)/24,5),'Расчет сбытовых надбавок'!$B$43:'Расчет сбытовых надбавок'!$G$787,6)+'Иные услуги '!$C$5+'РСТ РСО-А'!$N$7</f>
        <v>1558.54</v>
      </c>
      <c r="Z575" s="145"/>
    </row>
    <row r="576" spans="1:26" x14ac:dyDescent="0.2">
      <c r="A576" s="86">
        <f t="shared" si="15"/>
        <v>41916</v>
      </c>
      <c r="B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1519.62</v>
      </c>
      <c r="C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1480.1399999999999</v>
      </c>
      <c r="D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1476.5</v>
      </c>
      <c r="E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1473.1</v>
      </c>
      <c r="F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1480.33</v>
      </c>
      <c r="G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1479.6100000000001</v>
      </c>
      <c r="H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1479</v>
      </c>
      <c r="I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1479.22</v>
      </c>
      <c r="J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1507.94</v>
      </c>
      <c r="K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1497.35</v>
      </c>
      <c r="L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1500.73</v>
      </c>
      <c r="M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1499.67</v>
      </c>
      <c r="N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1493.65</v>
      </c>
      <c r="O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1481.67</v>
      </c>
      <c r="P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1479.71</v>
      </c>
      <c r="Q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1486.6999999999998</v>
      </c>
      <c r="R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1490.3899999999999</v>
      </c>
      <c r="S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1477.76</v>
      </c>
      <c r="T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1486.33</v>
      </c>
      <c r="U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1589.87</v>
      </c>
      <c r="V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1627.38</v>
      </c>
      <c r="W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1582.5</v>
      </c>
      <c r="X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1497.51</v>
      </c>
      <c r="Y576" s="114">
        <f>VLOOKUP($A576+ROUND((COLUMN()-2)/24,5),АТС!$A$41:$F$784,6)+VLOOKUP($A576+ROUND((COLUMN()-2)/24,5),'Расчет сбытовых надбавок'!$B$43:'Расчет сбытовых надбавок'!$G$787,6)+'Иные услуги '!$C$5+'РСТ РСО-А'!$N$7</f>
        <v>1645.21</v>
      </c>
      <c r="Z576" s="145"/>
    </row>
    <row r="577" spans="1:26" x14ac:dyDescent="0.2">
      <c r="A577" s="86">
        <f t="shared" si="15"/>
        <v>41917</v>
      </c>
      <c r="B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1515.9</v>
      </c>
      <c r="C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1480.03</v>
      </c>
      <c r="D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1476.5</v>
      </c>
      <c r="E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1473.13</v>
      </c>
      <c r="F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1480.5299999999997</v>
      </c>
      <c r="G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1478.57</v>
      </c>
      <c r="H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1478.7799999999997</v>
      </c>
      <c r="I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1478.27</v>
      </c>
      <c r="J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1506.78</v>
      </c>
      <c r="K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1492.1799999999998</v>
      </c>
      <c r="L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1494.79</v>
      </c>
      <c r="M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1495.52</v>
      </c>
      <c r="N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1490.83</v>
      </c>
      <c r="O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1478.77</v>
      </c>
      <c r="P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1480.08</v>
      </c>
      <c r="Q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1487.8899999999999</v>
      </c>
      <c r="R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1491.7399999999998</v>
      </c>
      <c r="S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1478.4099999999999</v>
      </c>
      <c r="T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1485.3600000000001</v>
      </c>
      <c r="U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1588.78</v>
      </c>
      <c r="V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1625.82</v>
      </c>
      <c r="W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1589.5500000000002</v>
      </c>
      <c r="X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1499.5</v>
      </c>
      <c r="Y577" s="114">
        <f>VLOOKUP($A577+ROUND((COLUMN()-2)/24,5),АТС!$A$41:$F$784,6)+VLOOKUP($A577+ROUND((COLUMN()-2)/24,5),'Расчет сбытовых надбавок'!$B$43:'Расчет сбытовых надбавок'!$G$787,6)+'Иные услуги '!$C$5+'РСТ РСО-А'!$N$7</f>
        <v>1624.62</v>
      </c>
      <c r="Z577" s="145"/>
    </row>
    <row r="578" spans="1:26" x14ac:dyDescent="0.2">
      <c r="A578" s="86">
        <f t="shared" si="15"/>
        <v>41918</v>
      </c>
      <c r="B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1484.73</v>
      </c>
      <c r="C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1479.31</v>
      </c>
      <c r="D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1499.29</v>
      </c>
      <c r="E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1506.19</v>
      </c>
      <c r="F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1509.8</v>
      </c>
      <c r="G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1504.59</v>
      </c>
      <c r="H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1484.03</v>
      </c>
      <c r="I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1488.1999999999998</v>
      </c>
      <c r="J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1498.69</v>
      </c>
      <c r="K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1499.6999999999998</v>
      </c>
      <c r="L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1500.7199999999998</v>
      </c>
      <c r="M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1492.9899999999998</v>
      </c>
      <c r="N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1549.0700000000002</v>
      </c>
      <c r="O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1524.83</v>
      </c>
      <c r="P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1493.69</v>
      </c>
      <c r="Q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1493.2599999999998</v>
      </c>
      <c r="R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1493.4699999999998</v>
      </c>
      <c r="S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1493.69</v>
      </c>
      <c r="T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1492.52</v>
      </c>
      <c r="U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1623.8</v>
      </c>
      <c r="V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1651.49</v>
      </c>
      <c r="W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1684.46</v>
      </c>
      <c r="X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1707.6</v>
      </c>
      <c r="Y578" s="114">
        <f>VLOOKUP($A578+ROUND((COLUMN()-2)/24,5),АТС!$A$41:$F$784,6)+VLOOKUP($A578+ROUND((COLUMN()-2)/24,5),'Расчет сбытовых надбавок'!$B$43:'Расчет сбытовых надбавок'!$G$787,6)+'Иные услуги '!$C$5+'РСТ РСО-А'!$N$7</f>
        <v>1585.65</v>
      </c>
      <c r="Z578" s="145"/>
    </row>
    <row r="579" spans="1:26" x14ac:dyDescent="0.2">
      <c r="A579" s="86">
        <f t="shared" si="15"/>
        <v>41919</v>
      </c>
      <c r="B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1482.6799999999998</v>
      </c>
      <c r="C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1479.33</v>
      </c>
      <c r="D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1499.4099999999999</v>
      </c>
      <c r="E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1506.3799999999999</v>
      </c>
      <c r="F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1509.97</v>
      </c>
      <c r="G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1504.32</v>
      </c>
      <c r="H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1482.8</v>
      </c>
      <c r="I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1489.22</v>
      </c>
      <c r="J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1495.73</v>
      </c>
      <c r="K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1496.25</v>
      </c>
      <c r="L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1496.6299999999999</v>
      </c>
      <c r="M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1490.4</v>
      </c>
      <c r="N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1543.32</v>
      </c>
      <c r="O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1520.67</v>
      </c>
      <c r="P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1490.9699999999998</v>
      </c>
      <c r="Q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1490.54</v>
      </c>
      <c r="R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1490.37</v>
      </c>
      <c r="S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1487.69</v>
      </c>
      <c r="T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1488.21</v>
      </c>
      <c r="U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1601.53</v>
      </c>
      <c r="V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1616.65</v>
      </c>
      <c r="W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1655.78</v>
      </c>
      <c r="X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1697.49</v>
      </c>
      <c r="Y579" s="114">
        <f>VLOOKUP($A579+ROUND((COLUMN()-2)/24,5),АТС!$A$41:$F$784,6)+VLOOKUP($A579+ROUND((COLUMN()-2)/24,5),'Расчет сбытовых надбавок'!$B$43:'Расчет сбытовых надбавок'!$G$787,6)+'Иные услуги '!$C$5+'РСТ РСО-А'!$N$7</f>
        <v>1584.31</v>
      </c>
      <c r="Z579" s="145"/>
    </row>
    <row r="580" spans="1:26" x14ac:dyDescent="0.2">
      <c r="A580" s="86">
        <f t="shared" si="15"/>
        <v>41920</v>
      </c>
      <c r="B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1483.31</v>
      </c>
      <c r="C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1479.47</v>
      </c>
      <c r="D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1492.65</v>
      </c>
      <c r="E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1499.4499999999998</v>
      </c>
      <c r="F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1499.5</v>
      </c>
      <c r="G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1500.5900000000001</v>
      </c>
      <c r="H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1482.6</v>
      </c>
      <c r="I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1484.1</v>
      </c>
      <c r="J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1495.6399999999999</v>
      </c>
      <c r="K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1496.33</v>
      </c>
      <c r="L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1496.77</v>
      </c>
      <c r="M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1496.7199999999998</v>
      </c>
      <c r="N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1565.53</v>
      </c>
      <c r="O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1565.92</v>
      </c>
      <c r="P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1576.73</v>
      </c>
      <c r="Q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1575.9299999999998</v>
      </c>
      <c r="R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1588.57</v>
      </c>
      <c r="S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1593.1</v>
      </c>
      <c r="T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1578.4</v>
      </c>
      <c r="U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1658.05</v>
      </c>
      <c r="V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1647.4899999999998</v>
      </c>
      <c r="W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1686.6299999999999</v>
      </c>
      <c r="X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1723.92</v>
      </c>
      <c r="Y580" s="114">
        <f>VLOOKUP($A580+ROUND((COLUMN()-2)/24,5),АТС!$A$41:$F$784,6)+VLOOKUP($A580+ROUND((COLUMN()-2)/24,5),'Расчет сбытовых надбавок'!$B$43:'Расчет сбытовых надбавок'!$G$787,6)+'Иные услуги '!$C$5+'РСТ РСО-А'!$N$7</f>
        <v>1603.8999999999999</v>
      </c>
      <c r="Z580" s="145"/>
    </row>
    <row r="581" spans="1:26" x14ac:dyDescent="0.2">
      <c r="A581" s="86">
        <f t="shared" si="15"/>
        <v>41921</v>
      </c>
      <c r="B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1483.17</v>
      </c>
      <c r="C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1478.23</v>
      </c>
      <c r="D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1475.57</v>
      </c>
      <c r="E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1475.4</v>
      </c>
      <c r="F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1473.03</v>
      </c>
      <c r="G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1477.92</v>
      </c>
      <c r="H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1483.46</v>
      </c>
      <c r="I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1483.71</v>
      </c>
      <c r="J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1496.17</v>
      </c>
      <c r="K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1527.78</v>
      </c>
      <c r="L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1586.45</v>
      </c>
      <c r="M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1575.85</v>
      </c>
      <c r="N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1628.44</v>
      </c>
      <c r="O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1623.17</v>
      </c>
      <c r="P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1638.6599999999999</v>
      </c>
      <c r="Q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1634.52</v>
      </c>
      <c r="R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1632.82</v>
      </c>
      <c r="S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1609.27</v>
      </c>
      <c r="T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1570.7199999999998</v>
      </c>
      <c r="U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1664.23</v>
      </c>
      <c r="V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1670.17</v>
      </c>
      <c r="W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1710.15</v>
      </c>
      <c r="X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1751.7599999999998</v>
      </c>
      <c r="Y581" s="114">
        <f>VLOOKUP($A581+ROUND((COLUMN()-2)/24,5),АТС!$A$41:$F$784,6)+VLOOKUP($A581+ROUND((COLUMN()-2)/24,5),'Расчет сбытовых надбавок'!$B$43:'Расчет сбытовых надбавок'!$G$787,6)+'Иные услуги '!$C$5+'РСТ РСО-А'!$N$7</f>
        <v>1628.4899999999998</v>
      </c>
      <c r="Z581" s="145"/>
    </row>
    <row r="582" spans="1:26" x14ac:dyDescent="0.2">
      <c r="A582" s="86">
        <f t="shared" si="15"/>
        <v>41922</v>
      </c>
      <c r="B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1489.1999999999998</v>
      </c>
      <c r="C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1479.32</v>
      </c>
      <c r="D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1476.22</v>
      </c>
      <c r="E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1476.6999999999998</v>
      </c>
      <c r="F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1473.07</v>
      </c>
      <c r="G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1479.58</v>
      </c>
      <c r="H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1485.15</v>
      </c>
      <c r="I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1484.87</v>
      </c>
      <c r="J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1496.9</v>
      </c>
      <c r="K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1496.69</v>
      </c>
      <c r="L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1497.13</v>
      </c>
      <c r="M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1497.86</v>
      </c>
      <c r="N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1597.34</v>
      </c>
      <c r="O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1597.12</v>
      </c>
      <c r="P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1597.46</v>
      </c>
      <c r="Q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1597.42</v>
      </c>
      <c r="R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1601.38</v>
      </c>
      <c r="S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1612.53</v>
      </c>
      <c r="T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1577.9499999999998</v>
      </c>
      <c r="U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1665.62</v>
      </c>
      <c r="V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1654.4099999999999</v>
      </c>
      <c r="W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1733.71</v>
      </c>
      <c r="X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1768.6799999999998</v>
      </c>
      <c r="Y582" s="114">
        <f>VLOOKUP($A582+ROUND((COLUMN()-2)/24,5),АТС!$A$41:$F$784,6)+VLOOKUP($A582+ROUND((COLUMN()-2)/24,5),'Расчет сбытовых надбавок'!$B$43:'Расчет сбытовых надбавок'!$G$787,6)+'Иные услуги '!$C$5+'РСТ РСО-А'!$N$7</f>
        <v>1660.04</v>
      </c>
      <c r="Z582" s="145"/>
    </row>
    <row r="583" spans="1:26" x14ac:dyDescent="0.2">
      <c r="A583" s="86">
        <f t="shared" si="15"/>
        <v>41923</v>
      </c>
      <c r="B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1528.9099999999999</v>
      </c>
      <c r="C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1477.8400000000001</v>
      </c>
      <c r="D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1477.47</v>
      </c>
      <c r="E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1476.9099999999999</v>
      </c>
      <c r="F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1476.71</v>
      </c>
      <c r="G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1477.37</v>
      </c>
      <c r="H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1476.78</v>
      </c>
      <c r="I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1476.58</v>
      </c>
      <c r="J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1485.76</v>
      </c>
      <c r="K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1489.1100000000001</v>
      </c>
      <c r="L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1489.6399999999999</v>
      </c>
      <c r="M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1490.55</v>
      </c>
      <c r="N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1490.63</v>
      </c>
      <c r="O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1490.81</v>
      </c>
      <c r="P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1491.1</v>
      </c>
      <c r="Q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1490.62</v>
      </c>
      <c r="R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1490.09</v>
      </c>
      <c r="S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1487.74</v>
      </c>
      <c r="T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1604.1</v>
      </c>
      <c r="U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1748.34</v>
      </c>
      <c r="V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1724.36</v>
      </c>
      <c r="W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1700.8600000000001</v>
      </c>
      <c r="X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1610.04</v>
      </c>
      <c r="Y583" s="114">
        <f>VLOOKUP($A583+ROUND((COLUMN()-2)/24,5),АТС!$A$41:$F$784,6)+VLOOKUP($A583+ROUND((COLUMN()-2)/24,5),'Расчет сбытовых надбавок'!$B$43:'Расчет сбытовых надбавок'!$G$787,6)+'Иные услуги '!$C$5+'РСТ РСО-А'!$N$7</f>
        <v>1662.7399999999998</v>
      </c>
      <c r="Z583" s="145"/>
    </row>
    <row r="584" spans="1:26" x14ac:dyDescent="0.2">
      <c r="A584" s="86">
        <f t="shared" si="15"/>
        <v>41924</v>
      </c>
      <c r="B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1572.81</v>
      </c>
      <c r="C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1480.27</v>
      </c>
      <c r="D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1480.1399999999999</v>
      </c>
      <c r="E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1480.1799999999998</v>
      </c>
      <c r="F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1480.27</v>
      </c>
      <c r="G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1478.28</v>
      </c>
      <c r="H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1478.34</v>
      </c>
      <c r="I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1479.0700000000002</v>
      </c>
      <c r="J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1486.1999999999998</v>
      </c>
      <c r="K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1488.9</v>
      </c>
      <c r="L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1491.09</v>
      </c>
      <c r="M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1491.7199999999998</v>
      </c>
      <c r="N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1491.9299999999998</v>
      </c>
      <c r="O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1491.27</v>
      </c>
      <c r="P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1491.7599999999998</v>
      </c>
      <c r="Q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1491.58</v>
      </c>
      <c r="R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1492.21</v>
      </c>
      <c r="S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1492.56</v>
      </c>
      <c r="T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1583.47</v>
      </c>
      <c r="U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1732.3</v>
      </c>
      <c r="V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1719.52</v>
      </c>
      <c r="W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1688.29</v>
      </c>
      <c r="X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1596.1100000000001</v>
      </c>
      <c r="Y584" s="114">
        <f>VLOOKUP($A584+ROUND((COLUMN()-2)/24,5),АТС!$A$41:$F$784,6)+VLOOKUP($A584+ROUND((COLUMN()-2)/24,5),'Расчет сбытовых надбавок'!$B$43:'Расчет сбытовых надбавок'!$G$787,6)+'Иные услуги '!$C$5+'РСТ РСО-А'!$N$7</f>
        <v>1663.77</v>
      </c>
      <c r="Z584" s="145"/>
    </row>
    <row r="585" spans="1:26" x14ac:dyDescent="0.2">
      <c r="A585" s="86">
        <f t="shared" si="15"/>
        <v>41925</v>
      </c>
      <c r="B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1491.4099999999999</v>
      </c>
      <c r="C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1485.7</v>
      </c>
      <c r="D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1480.23</v>
      </c>
      <c r="E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1477.11</v>
      </c>
      <c r="F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1474.3899999999999</v>
      </c>
      <c r="G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1479.9499999999998</v>
      </c>
      <c r="H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1485.6599999999999</v>
      </c>
      <c r="I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1487.0700000000002</v>
      </c>
      <c r="J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1499.86</v>
      </c>
      <c r="K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1499.7199999999998</v>
      </c>
      <c r="L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1500.0299999999997</v>
      </c>
      <c r="M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1500.6399999999999</v>
      </c>
      <c r="N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1576.32</v>
      </c>
      <c r="O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1581.98</v>
      </c>
      <c r="P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1587.12</v>
      </c>
      <c r="Q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1594.75</v>
      </c>
      <c r="R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1596.38</v>
      </c>
      <c r="S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1606.94</v>
      </c>
      <c r="T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1592.9</v>
      </c>
      <c r="U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1683.1599999999999</v>
      </c>
      <c r="V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1695.42</v>
      </c>
      <c r="W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1715.55</v>
      </c>
      <c r="X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1753.8600000000001</v>
      </c>
      <c r="Y585" s="114">
        <f>VLOOKUP($A585+ROUND((COLUMN()-2)/24,5),АТС!$A$41:$F$784,6)+VLOOKUP($A585+ROUND((COLUMN()-2)/24,5),'Расчет сбытовых надбавок'!$B$43:'Расчет сбытовых надбавок'!$G$787,6)+'Иные услуги '!$C$5+'РСТ РСО-А'!$N$7</f>
        <v>1639.85</v>
      </c>
      <c r="Z585" s="145"/>
    </row>
    <row r="586" spans="1:26" x14ac:dyDescent="0.2">
      <c r="A586" s="86">
        <f t="shared" si="15"/>
        <v>41926</v>
      </c>
      <c r="B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1482.79</v>
      </c>
      <c r="C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1478.6399999999999</v>
      </c>
      <c r="D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1476.02</v>
      </c>
      <c r="E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1475.9</v>
      </c>
      <c r="F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1473.33</v>
      </c>
      <c r="G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1479.8</v>
      </c>
      <c r="H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1484.75</v>
      </c>
      <c r="I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1485.79</v>
      </c>
      <c r="J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1500.51</v>
      </c>
      <c r="K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1499.82</v>
      </c>
      <c r="L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1499.9099999999999</v>
      </c>
      <c r="M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1487.3600000000001</v>
      </c>
      <c r="N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1499.8999999999999</v>
      </c>
      <c r="O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1500</v>
      </c>
      <c r="P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1499.81</v>
      </c>
      <c r="Q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1498.1799999999998</v>
      </c>
      <c r="R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1498.15</v>
      </c>
      <c r="S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1497.1100000000001</v>
      </c>
      <c r="T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1510.96</v>
      </c>
      <c r="U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1664.6100000000001</v>
      </c>
      <c r="V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1685.67</v>
      </c>
      <c r="W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1723.35</v>
      </c>
      <c r="X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1757.51</v>
      </c>
      <c r="Y586" s="114">
        <f>VLOOKUP($A586+ROUND((COLUMN()-2)/24,5),АТС!$A$41:$F$784,6)+VLOOKUP($A586+ROUND((COLUMN()-2)/24,5),'Расчет сбытовых надбавок'!$B$43:'Расчет сбытовых надбавок'!$G$787,6)+'Иные услуги '!$C$5+'РСТ РСО-А'!$N$7</f>
        <v>1647.87</v>
      </c>
      <c r="Z586" s="145"/>
    </row>
    <row r="587" spans="1:26" x14ac:dyDescent="0.2">
      <c r="A587" s="86">
        <f t="shared" si="15"/>
        <v>41927</v>
      </c>
      <c r="B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1491.46</v>
      </c>
      <c r="C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1480.3</v>
      </c>
      <c r="D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1491.98</v>
      </c>
      <c r="E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1492.04</v>
      </c>
      <c r="F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1491.96</v>
      </c>
      <c r="G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1492</v>
      </c>
      <c r="H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1477.96</v>
      </c>
      <c r="I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1475.5</v>
      </c>
      <c r="J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1481.17</v>
      </c>
      <c r="K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1501.32</v>
      </c>
      <c r="L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1501.77</v>
      </c>
      <c r="M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1485.31</v>
      </c>
      <c r="N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1502.06</v>
      </c>
      <c r="O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1504.9499999999998</v>
      </c>
      <c r="P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1502.34</v>
      </c>
      <c r="Q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1502.4699999999998</v>
      </c>
      <c r="R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1502.33</v>
      </c>
      <c r="S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1500.56</v>
      </c>
      <c r="T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1502.15</v>
      </c>
      <c r="U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1602.76</v>
      </c>
      <c r="V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1615.06</v>
      </c>
      <c r="W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1675.73</v>
      </c>
      <c r="X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1728.79</v>
      </c>
      <c r="Y587" s="114">
        <f>VLOOKUP($A587+ROUND((COLUMN()-2)/24,5),АТС!$A$41:$F$784,6)+VLOOKUP($A587+ROUND((COLUMN()-2)/24,5),'Расчет сбытовых надбавок'!$B$43:'Расчет сбытовых надбавок'!$G$787,6)+'Иные услуги '!$C$5+'РСТ РСО-А'!$N$7</f>
        <v>1612.6</v>
      </c>
      <c r="Z587" s="145"/>
    </row>
    <row r="588" spans="1:26" x14ac:dyDescent="0.2">
      <c r="A588" s="86">
        <f t="shared" si="15"/>
        <v>41928</v>
      </c>
      <c r="B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1496.8200000000002</v>
      </c>
      <c r="C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1485.63</v>
      </c>
      <c r="D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1491.9299999999998</v>
      </c>
      <c r="E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1495.45</v>
      </c>
      <c r="F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1498.96</v>
      </c>
      <c r="G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1499.4899999999998</v>
      </c>
      <c r="H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1473.44</v>
      </c>
      <c r="I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1487.77</v>
      </c>
      <c r="J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1483.02</v>
      </c>
      <c r="K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1487.67</v>
      </c>
      <c r="L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1488.3</v>
      </c>
      <c r="M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1478.58</v>
      </c>
      <c r="N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1503</v>
      </c>
      <c r="O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1491.5</v>
      </c>
      <c r="P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1477.83</v>
      </c>
      <c r="Q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1474.25</v>
      </c>
      <c r="R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1477.4</v>
      </c>
      <c r="S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1489.6999999999998</v>
      </c>
      <c r="T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1498.4699999999998</v>
      </c>
      <c r="U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1625.11</v>
      </c>
      <c r="V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1613.02</v>
      </c>
      <c r="W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1659.3899999999999</v>
      </c>
      <c r="X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1707.98</v>
      </c>
      <c r="Y588" s="114">
        <f>VLOOKUP($A588+ROUND((COLUMN()-2)/24,5),АТС!$A$41:$F$784,6)+VLOOKUP($A588+ROUND((COLUMN()-2)/24,5),'Расчет сбытовых надбавок'!$B$43:'Расчет сбытовых надбавок'!$G$787,6)+'Иные услуги '!$C$5+'РСТ РСО-А'!$N$7</f>
        <v>1624.12</v>
      </c>
      <c r="Z588" s="145"/>
    </row>
    <row r="589" spans="1:26" x14ac:dyDescent="0.2">
      <c r="A589" s="86">
        <f t="shared" si="15"/>
        <v>41929</v>
      </c>
      <c r="B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1486.37</v>
      </c>
      <c r="C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1485.75</v>
      </c>
      <c r="D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1485.5900000000001</v>
      </c>
      <c r="E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1485.73</v>
      </c>
      <c r="F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1485.6599999999999</v>
      </c>
      <c r="G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1486.25</v>
      </c>
      <c r="H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1473.78</v>
      </c>
      <c r="I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1491.1999999999998</v>
      </c>
      <c r="J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1497.24</v>
      </c>
      <c r="K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1479.6</v>
      </c>
      <c r="L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1480.3799999999999</v>
      </c>
      <c r="M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1475.46</v>
      </c>
      <c r="N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1499.25</v>
      </c>
      <c r="O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1499.44</v>
      </c>
      <c r="P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1500.38</v>
      </c>
      <c r="Q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1499.4699999999998</v>
      </c>
      <c r="R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1499.33</v>
      </c>
      <c r="S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1497.53</v>
      </c>
      <c r="T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1498.46</v>
      </c>
      <c r="U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1588.32</v>
      </c>
      <c r="V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1602.63</v>
      </c>
      <c r="W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1642.27</v>
      </c>
      <c r="X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1711.63</v>
      </c>
      <c r="Y589" s="114">
        <f>VLOOKUP($A589+ROUND((COLUMN()-2)/24,5),АТС!$A$41:$F$784,6)+VLOOKUP($A589+ROUND((COLUMN()-2)/24,5),'Расчет сбытовых надбавок'!$B$43:'Расчет сбытовых надбавок'!$G$787,6)+'Иные услуги '!$C$5+'РСТ РСО-А'!$N$7</f>
        <v>1591.1799999999998</v>
      </c>
      <c r="Z589" s="145"/>
    </row>
    <row r="590" spans="1:26" x14ac:dyDescent="0.2">
      <c r="A590" s="86">
        <f t="shared" si="15"/>
        <v>41930</v>
      </c>
      <c r="B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1525.51</v>
      </c>
      <c r="C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1482.9099999999999</v>
      </c>
      <c r="D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1481.9499999999998</v>
      </c>
      <c r="E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1480.56</v>
      </c>
      <c r="F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1480.3899999999999</v>
      </c>
      <c r="G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1481.05</v>
      </c>
      <c r="H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1481.3899999999999</v>
      </c>
      <c r="I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1483.32</v>
      </c>
      <c r="J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1497.9</v>
      </c>
      <c r="K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1500.13</v>
      </c>
      <c r="L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1500.44</v>
      </c>
      <c r="M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1500.55</v>
      </c>
      <c r="N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1501.37</v>
      </c>
      <c r="O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1502.13</v>
      </c>
      <c r="P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1501.94</v>
      </c>
      <c r="Q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1502.07</v>
      </c>
      <c r="R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1501.42</v>
      </c>
      <c r="S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1499.9299999999998</v>
      </c>
      <c r="T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1494.44</v>
      </c>
      <c r="U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1637.3600000000001</v>
      </c>
      <c r="V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1635.1100000000001</v>
      </c>
      <c r="W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1608.6599999999999</v>
      </c>
      <c r="X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1507.7399999999998</v>
      </c>
      <c r="Y590" s="114">
        <f>VLOOKUP($A590+ROUND((COLUMN()-2)/24,5),АТС!$A$41:$F$784,6)+VLOOKUP($A590+ROUND((COLUMN()-2)/24,5),'Расчет сбытовых надбавок'!$B$43:'Расчет сбытовых надбавок'!$G$787,6)+'Иные услуги '!$C$5+'РСТ РСО-А'!$N$7</f>
        <v>1631.57</v>
      </c>
      <c r="Z590" s="145"/>
    </row>
    <row r="591" spans="1:26" x14ac:dyDescent="0.2">
      <c r="A591" s="86">
        <f t="shared" si="15"/>
        <v>41931</v>
      </c>
      <c r="B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1542.87</v>
      </c>
      <c r="C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1493.9499999999998</v>
      </c>
      <c r="D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1488.3799999999999</v>
      </c>
      <c r="E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1483.1799999999998</v>
      </c>
      <c r="F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1492.31</v>
      </c>
      <c r="G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1492.32</v>
      </c>
      <c r="H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1491.4099999999999</v>
      </c>
      <c r="I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1493.2599999999998</v>
      </c>
      <c r="J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1500.27</v>
      </c>
      <c r="K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1505.4</v>
      </c>
      <c r="L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1505.1399999999999</v>
      </c>
      <c r="M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1505.8899999999999</v>
      </c>
      <c r="N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1505.9299999999998</v>
      </c>
      <c r="O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1499.9299999999998</v>
      </c>
      <c r="P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1499.59</v>
      </c>
      <c r="Q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1499.44</v>
      </c>
      <c r="R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1499.08</v>
      </c>
      <c r="S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1498.2199999999998</v>
      </c>
      <c r="T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1493.67</v>
      </c>
      <c r="U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1812.0099999999998</v>
      </c>
      <c r="V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1795.53</v>
      </c>
      <c r="W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1792.34</v>
      </c>
      <c r="X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1696.32</v>
      </c>
      <c r="Y591" s="114">
        <f>VLOOKUP($A591+ROUND((COLUMN()-2)/24,5),АТС!$A$41:$F$784,6)+VLOOKUP($A591+ROUND((COLUMN()-2)/24,5),'Расчет сбытовых надбавок'!$B$43:'Расчет сбытовых надбавок'!$G$787,6)+'Иные услуги '!$C$5+'РСТ РСО-А'!$N$7</f>
        <v>1733.4699999999998</v>
      </c>
      <c r="Z591" s="145"/>
    </row>
    <row r="592" spans="1:26" x14ac:dyDescent="0.2">
      <c r="A592" s="86">
        <f t="shared" si="15"/>
        <v>41932</v>
      </c>
      <c r="B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1491.9</v>
      </c>
      <c r="C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1480.29</v>
      </c>
      <c r="D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1480.9499999999998</v>
      </c>
      <c r="E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1477.4299999999998</v>
      </c>
      <c r="F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1477.75</v>
      </c>
      <c r="G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1480.27</v>
      </c>
      <c r="H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1498.03</v>
      </c>
      <c r="I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1488.6</v>
      </c>
      <c r="J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1500.65</v>
      </c>
      <c r="K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1500.29</v>
      </c>
      <c r="L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1500.28</v>
      </c>
      <c r="M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1501.35</v>
      </c>
      <c r="N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1526.29</v>
      </c>
      <c r="O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1526.6599999999999</v>
      </c>
      <c r="P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1525.53</v>
      </c>
      <c r="Q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1524.06</v>
      </c>
      <c r="R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1533.56</v>
      </c>
      <c r="S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1553.02</v>
      </c>
      <c r="T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1574.62</v>
      </c>
      <c r="U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1667.87</v>
      </c>
      <c r="V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1676.26</v>
      </c>
      <c r="W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1717.1</v>
      </c>
      <c r="X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1779.3</v>
      </c>
      <c r="Y592" s="114">
        <f>VLOOKUP($A592+ROUND((COLUMN()-2)/24,5),АТС!$A$41:$F$784,6)+VLOOKUP($A592+ROUND((COLUMN()-2)/24,5),'Расчет сбытовых надбавок'!$B$43:'Расчет сбытовых надбавок'!$G$787,6)+'Иные услуги '!$C$5+'РСТ РСО-А'!$N$7</f>
        <v>1663.42</v>
      </c>
      <c r="Z592" s="145"/>
    </row>
    <row r="593" spans="1:26" x14ac:dyDescent="0.2">
      <c r="A593" s="86">
        <f t="shared" si="15"/>
        <v>41933</v>
      </c>
      <c r="B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1490.75</v>
      </c>
      <c r="C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1479.22</v>
      </c>
      <c r="D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1485.85</v>
      </c>
      <c r="E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1485.96</v>
      </c>
      <c r="F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1485.97</v>
      </c>
      <c r="G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1486.27</v>
      </c>
      <c r="H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1481.6999999999998</v>
      </c>
      <c r="I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1484.94</v>
      </c>
      <c r="J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1497.6999999999998</v>
      </c>
      <c r="K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1497.05</v>
      </c>
      <c r="L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1497.6</v>
      </c>
      <c r="M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1499.02</v>
      </c>
      <c r="N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1497.98</v>
      </c>
      <c r="O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1498.07</v>
      </c>
      <c r="P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1497.86</v>
      </c>
      <c r="Q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1497.9299999999998</v>
      </c>
      <c r="R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1497.56</v>
      </c>
      <c r="S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1496.35</v>
      </c>
      <c r="T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1584.2599999999998</v>
      </c>
      <c r="U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1623.36</v>
      </c>
      <c r="V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1630.73</v>
      </c>
      <c r="W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1670.5</v>
      </c>
      <c r="X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1717.78</v>
      </c>
      <c r="Y593" s="114">
        <f>VLOOKUP($A593+ROUND((COLUMN()-2)/24,5),АТС!$A$41:$F$784,6)+VLOOKUP($A593+ROUND((COLUMN()-2)/24,5),'Расчет сбытовых надбавок'!$B$43:'Расчет сбытовых надбавок'!$G$787,6)+'Иные услуги '!$C$5+'РСТ РСО-А'!$N$7</f>
        <v>1607.81</v>
      </c>
      <c r="Z593" s="145"/>
    </row>
    <row r="594" spans="1:26" x14ac:dyDescent="0.2">
      <c r="A594" s="86">
        <f t="shared" si="15"/>
        <v>41934</v>
      </c>
      <c r="B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1488.98</v>
      </c>
      <c r="C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1473.1799999999998</v>
      </c>
      <c r="D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1479.54</v>
      </c>
      <c r="E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1486.21</v>
      </c>
      <c r="F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1486.36</v>
      </c>
      <c r="G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1476.82</v>
      </c>
      <c r="H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1481.65</v>
      </c>
      <c r="I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1478.6999999999998</v>
      </c>
      <c r="J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1496.85</v>
      </c>
      <c r="K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1497.9899999999998</v>
      </c>
      <c r="L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1498.44</v>
      </c>
      <c r="M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1498.8600000000001</v>
      </c>
      <c r="N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1498.82</v>
      </c>
      <c r="O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1497.62</v>
      </c>
      <c r="P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1497.08</v>
      </c>
      <c r="Q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1497.04</v>
      </c>
      <c r="R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1497.22</v>
      </c>
      <c r="S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1496.17</v>
      </c>
      <c r="T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1490.99</v>
      </c>
      <c r="U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1560.9499999999998</v>
      </c>
      <c r="V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1571.21</v>
      </c>
      <c r="W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1646.04</v>
      </c>
      <c r="X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1708.6799999999998</v>
      </c>
      <c r="Y594" s="114">
        <f>VLOOKUP($A594+ROUND((COLUMN()-2)/24,5),АТС!$A$41:$F$784,6)+VLOOKUP($A594+ROUND((COLUMN()-2)/24,5),'Расчет сбытовых надбавок'!$B$43:'Расчет сбытовых надбавок'!$G$787,6)+'Иные услуги '!$C$5+'РСТ РСО-А'!$N$7</f>
        <v>1606.1399999999999</v>
      </c>
      <c r="Z594" s="145"/>
    </row>
    <row r="595" spans="1:26" x14ac:dyDescent="0.2">
      <c r="A595" s="86">
        <f t="shared" si="15"/>
        <v>41935</v>
      </c>
      <c r="B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1489.55</v>
      </c>
      <c r="C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1483.2399999999998</v>
      </c>
      <c r="D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1481.8</v>
      </c>
      <c r="E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1479.69</v>
      </c>
      <c r="F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1479.65</v>
      </c>
      <c r="G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1481.75</v>
      </c>
      <c r="H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1481.7599999999998</v>
      </c>
      <c r="I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1501.1799999999998</v>
      </c>
      <c r="J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1495.74</v>
      </c>
      <c r="K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1497.52</v>
      </c>
      <c r="L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1498.82</v>
      </c>
      <c r="M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1498.4699999999998</v>
      </c>
      <c r="N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1496.8600000000001</v>
      </c>
      <c r="O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1497.23</v>
      </c>
      <c r="P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1497.08</v>
      </c>
      <c r="Q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1497.22</v>
      </c>
      <c r="R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1497.15</v>
      </c>
      <c r="S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1495.65</v>
      </c>
      <c r="T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1561.88</v>
      </c>
      <c r="U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1655.7399999999998</v>
      </c>
      <c r="V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1668.51</v>
      </c>
      <c r="W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1705.06</v>
      </c>
      <c r="X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1762.8899999999999</v>
      </c>
      <c r="Y595" s="114">
        <f>VLOOKUP($A595+ROUND((COLUMN()-2)/24,5),АТС!$A$41:$F$784,6)+VLOOKUP($A595+ROUND((COLUMN()-2)/24,5),'Расчет сбытовых надбавок'!$B$43:'Расчет сбытовых надбавок'!$G$787,6)+'Иные услуги '!$C$5+'РСТ РСО-А'!$N$7</f>
        <v>1652.59</v>
      </c>
      <c r="Z595" s="145"/>
    </row>
    <row r="596" spans="1:26" x14ac:dyDescent="0.2">
      <c r="A596" s="86">
        <f t="shared" si="15"/>
        <v>41936</v>
      </c>
      <c r="B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1495.83</v>
      </c>
      <c r="C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1495.69</v>
      </c>
      <c r="D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1485.9</v>
      </c>
      <c r="E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1486.02</v>
      </c>
      <c r="F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1486.04</v>
      </c>
      <c r="G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1480.5500000000002</v>
      </c>
      <c r="H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1482.28</v>
      </c>
      <c r="I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1502.71</v>
      </c>
      <c r="J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1498.11</v>
      </c>
      <c r="K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1498.96</v>
      </c>
      <c r="L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1547.6</v>
      </c>
      <c r="M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1535.58</v>
      </c>
      <c r="N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1563.62</v>
      </c>
      <c r="O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1498.08</v>
      </c>
      <c r="P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1497.59</v>
      </c>
      <c r="Q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1497.92</v>
      </c>
      <c r="R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1497.42</v>
      </c>
      <c r="S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1496.04</v>
      </c>
      <c r="T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1565.15</v>
      </c>
      <c r="U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1688.73</v>
      </c>
      <c r="V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1682.6399999999999</v>
      </c>
      <c r="W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1720.13</v>
      </c>
      <c r="X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1778.52</v>
      </c>
      <c r="Y596" s="114">
        <f>VLOOKUP($A596+ROUND((COLUMN()-2)/24,5),АТС!$A$41:$F$784,6)+VLOOKUP($A596+ROUND((COLUMN()-2)/24,5),'Расчет сбытовых надбавок'!$B$43:'Расчет сбытовых надбавок'!$G$787,6)+'Иные услуги '!$C$5+'РСТ РСО-А'!$N$7</f>
        <v>1684.05</v>
      </c>
      <c r="Z596" s="145"/>
    </row>
    <row r="597" spans="1:26" x14ac:dyDescent="0.2">
      <c r="A597" s="86">
        <f t="shared" si="15"/>
        <v>41937</v>
      </c>
      <c r="B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1519.42</v>
      </c>
      <c r="C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1485.29</v>
      </c>
      <c r="D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1491.03</v>
      </c>
      <c r="E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1491.07</v>
      </c>
      <c r="F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1491.54</v>
      </c>
      <c r="G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1482.53</v>
      </c>
      <c r="H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1478.3</v>
      </c>
      <c r="I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1480.17</v>
      </c>
      <c r="J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1500.9299999999998</v>
      </c>
      <c r="K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1501.6399999999999</v>
      </c>
      <c r="L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1500.8</v>
      </c>
      <c r="M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1492.6799999999998</v>
      </c>
      <c r="N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1492.9099999999999</v>
      </c>
      <c r="O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1491.9</v>
      </c>
      <c r="P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1492.4</v>
      </c>
      <c r="Q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1491.7399999999998</v>
      </c>
      <c r="R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1490.46</v>
      </c>
      <c r="S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1491.12</v>
      </c>
      <c r="T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1693.06</v>
      </c>
      <c r="U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1739.1599999999999</v>
      </c>
      <c r="V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1722.1799999999998</v>
      </c>
      <c r="W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1696.1399999999999</v>
      </c>
      <c r="X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1636.15</v>
      </c>
      <c r="Y597" s="114">
        <f>VLOOKUP($A597+ROUND((COLUMN()-2)/24,5),АТС!$A$41:$F$784,6)+VLOOKUP($A597+ROUND((COLUMN()-2)/24,5),'Расчет сбытовых надбавок'!$B$43:'Расчет сбытовых надбавок'!$G$787,6)+'Иные услуги '!$C$5+'РСТ РСО-А'!$N$7</f>
        <v>1738.06</v>
      </c>
      <c r="Z597" s="145"/>
    </row>
    <row r="598" spans="1:26" x14ac:dyDescent="0.2">
      <c r="A598" s="86">
        <f t="shared" si="15"/>
        <v>41938</v>
      </c>
      <c r="B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1543.17</v>
      </c>
      <c r="C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1490.08</v>
      </c>
      <c r="D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1485.03</v>
      </c>
      <c r="E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1492.47</v>
      </c>
      <c r="F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1500.4299999999998</v>
      </c>
      <c r="G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1501.04</v>
      </c>
      <c r="H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1493.4899999999998</v>
      </c>
      <c r="I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1479.26</v>
      </c>
      <c r="J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1572.8799999999999</v>
      </c>
      <c r="K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1514.79</v>
      </c>
      <c r="L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1487.73</v>
      </c>
      <c r="M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1481.1100000000001</v>
      </c>
      <c r="N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1473.81</v>
      </c>
      <c r="O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1473.71</v>
      </c>
      <c r="P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1477.38</v>
      </c>
      <c r="Q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1480.5900000000001</v>
      </c>
      <c r="R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1485.21</v>
      </c>
      <c r="S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1584.87</v>
      </c>
      <c r="T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1704.81</v>
      </c>
      <c r="U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1752.17</v>
      </c>
      <c r="V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1739.6100000000001</v>
      </c>
      <c r="W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1700.74</v>
      </c>
      <c r="X598" s="114">
        <f>VLOOKUP($A598+ROUND((COLUMN()-2)/24,5),АТС!$A$41:$F$784,6)+VLOOKUP($A598+ROUND((COLUMN()-2)/24,5),'Расчет сбытовых надбавок'!$B$43:'Расчет сбытовых надбавок'!$G$787,6)+'Иные услуги '!$C$5+'РСТ РСО-А'!$N$7</f>
        <v>1632.59</v>
      </c>
      <c r="Y598" s="114">
        <v>1730.94</v>
      </c>
      <c r="Z598" s="133">
        <v>2480.09</v>
      </c>
    </row>
    <row r="599" spans="1:26" x14ac:dyDescent="0.2">
      <c r="A599" s="86">
        <f t="shared" si="15"/>
        <v>41939</v>
      </c>
      <c r="B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1527.02</v>
      </c>
      <c r="C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1488.73</v>
      </c>
      <c r="D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1476.61</v>
      </c>
      <c r="E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1486.36</v>
      </c>
      <c r="F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1486.6</v>
      </c>
      <c r="G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1477.85</v>
      </c>
      <c r="H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1520.29</v>
      </c>
      <c r="I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1473.7399999999998</v>
      </c>
      <c r="J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1474.96</v>
      </c>
      <c r="K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1536.27</v>
      </c>
      <c r="L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1566.33</v>
      </c>
      <c r="M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1552.65</v>
      </c>
      <c r="N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1627.47</v>
      </c>
      <c r="O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1610.3</v>
      </c>
      <c r="P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1594.1</v>
      </c>
      <c r="Q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1586.33</v>
      </c>
      <c r="R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1580.49</v>
      </c>
      <c r="S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1584.48</v>
      </c>
      <c r="T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1631.48</v>
      </c>
      <c r="U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1702.59</v>
      </c>
      <c r="V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1683.35</v>
      </c>
      <c r="W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1706.9</v>
      </c>
      <c r="X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1741.9</v>
      </c>
      <c r="Y599" s="114">
        <f>VLOOKUP($A599+ROUND((COLUMN()-2)/24,5),АТС!$A$41:$F$784,6)+VLOOKUP($A599+ROUND((COLUMN()-2)/24,5),'Расчет сбытовых надбавок'!$B$43:'Расчет сбытовых надбавок'!$G$787,6)+'Иные услуги '!$C$5+'РСТ РСО-А'!$N$7</f>
        <v>1664.35</v>
      </c>
      <c r="Z599" s="145"/>
    </row>
    <row r="600" spans="1:26" x14ac:dyDescent="0.2">
      <c r="A600" s="86">
        <f t="shared" si="15"/>
        <v>41940</v>
      </c>
      <c r="B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1530.56</v>
      </c>
      <c r="C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1488.27</v>
      </c>
      <c r="D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1477.3200000000002</v>
      </c>
      <c r="E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1487.4299999999998</v>
      </c>
      <c r="F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1487.6399999999999</v>
      </c>
      <c r="G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1481.15</v>
      </c>
      <c r="H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1498.04</v>
      </c>
      <c r="I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1477.3400000000001</v>
      </c>
      <c r="J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1478.37</v>
      </c>
      <c r="K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1528.65</v>
      </c>
      <c r="L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1559.3</v>
      </c>
      <c r="M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1548.27</v>
      </c>
      <c r="N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1624.35</v>
      </c>
      <c r="O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1612.58</v>
      </c>
      <c r="P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1594.33</v>
      </c>
      <c r="Q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1583.67</v>
      </c>
      <c r="R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1580.82</v>
      </c>
      <c r="S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1602.1599999999999</v>
      </c>
      <c r="T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1637.58</v>
      </c>
      <c r="U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1706.28</v>
      </c>
      <c r="V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1683.2199999999998</v>
      </c>
      <c r="W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1711.97</v>
      </c>
      <c r="X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1771.03</v>
      </c>
      <c r="Y600" s="114">
        <f>VLOOKUP($A600+ROUND((COLUMN()-2)/24,5),АТС!$A$41:$F$784,6)+VLOOKUP($A600+ROUND((COLUMN()-2)/24,5),'Расчет сбытовых надбавок'!$B$43:'Расчет сбытовых надбавок'!$G$787,6)+'Иные услуги '!$C$5+'РСТ РСО-А'!$N$7</f>
        <v>1668.42</v>
      </c>
      <c r="Z600" s="145"/>
    </row>
    <row r="601" spans="1:26" x14ac:dyDescent="0.2">
      <c r="A601" s="86">
        <f t="shared" si="15"/>
        <v>41941</v>
      </c>
      <c r="B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1557.83</v>
      </c>
      <c r="C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1494.9299999999998</v>
      </c>
      <c r="D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1494.81</v>
      </c>
      <c r="E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1492.9899999999998</v>
      </c>
      <c r="F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1483.3</v>
      </c>
      <c r="G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1484.8899999999999</v>
      </c>
      <c r="H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1519.99</v>
      </c>
      <c r="I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1489.48</v>
      </c>
      <c r="J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1494.86</v>
      </c>
      <c r="K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1532.6399999999999</v>
      </c>
      <c r="L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1583.67</v>
      </c>
      <c r="M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1585.3</v>
      </c>
      <c r="N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1665.1799999999998</v>
      </c>
      <c r="O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1627.83</v>
      </c>
      <c r="P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1626.44</v>
      </c>
      <c r="Q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1616</v>
      </c>
      <c r="R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1669.49</v>
      </c>
      <c r="S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1747.21</v>
      </c>
      <c r="T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1747.47</v>
      </c>
      <c r="U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1732.48</v>
      </c>
      <c r="V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1716.1399999999999</v>
      </c>
      <c r="W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1727.67</v>
      </c>
      <c r="X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1780.21</v>
      </c>
      <c r="Y601" s="114">
        <f>VLOOKUP($A601+ROUND((COLUMN()-2)/24,5),АТС!$A$41:$F$784,6)+VLOOKUP($A601+ROUND((COLUMN()-2)/24,5),'Расчет сбытовых надбавок'!$B$43:'Расчет сбытовых надбавок'!$G$787,6)+'Иные услуги '!$C$5+'РСТ РСО-А'!$N$7</f>
        <v>1685.23</v>
      </c>
      <c r="Z601" s="145"/>
    </row>
    <row r="602" spans="1:26" x14ac:dyDescent="0.2">
      <c r="A602" s="86">
        <f t="shared" si="15"/>
        <v>41942</v>
      </c>
      <c r="B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1596.4299999999998</v>
      </c>
      <c r="C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1557</v>
      </c>
      <c r="D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1555.3899999999999</v>
      </c>
      <c r="E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1531</v>
      </c>
      <c r="F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1531.33</v>
      </c>
      <c r="G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1508.46</v>
      </c>
      <c r="H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1611.05</v>
      </c>
      <c r="I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1611.62</v>
      </c>
      <c r="J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1528.85</v>
      </c>
      <c r="K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1692.25</v>
      </c>
      <c r="L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1691.5</v>
      </c>
      <c r="M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1691.1599999999999</v>
      </c>
      <c r="N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1786.94</v>
      </c>
      <c r="O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1749.75</v>
      </c>
      <c r="P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1711.1599999999999</v>
      </c>
      <c r="Q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1709.71</v>
      </c>
      <c r="R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1745.42</v>
      </c>
      <c r="S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1791.9</v>
      </c>
      <c r="T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1812.4</v>
      </c>
      <c r="U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1828.5900000000001</v>
      </c>
      <c r="V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1794.71</v>
      </c>
      <c r="W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1788.86</v>
      </c>
      <c r="X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1823.3</v>
      </c>
      <c r="Y602" s="114">
        <f>VLOOKUP($A602+ROUND((COLUMN()-2)/24,5),АТС!$A$41:$F$784,6)+VLOOKUP($A602+ROUND((COLUMN()-2)/24,5),'Расчет сбытовых надбавок'!$B$43:'Расчет сбытовых надбавок'!$G$787,6)+'Иные услуги '!$C$5+'РСТ РСО-А'!$N$7</f>
        <v>1730</v>
      </c>
      <c r="Z602" s="145"/>
    </row>
    <row r="603" spans="1:26" x14ac:dyDescent="0.2">
      <c r="A603" s="86">
        <f t="shared" si="15"/>
        <v>41943</v>
      </c>
      <c r="B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1561.9299999999998</v>
      </c>
      <c r="C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1512.6299999999999</v>
      </c>
      <c r="D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1494.27</v>
      </c>
      <c r="E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1488.65</v>
      </c>
      <c r="F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1491.35</v>
      </c>
      <c r="G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1504</v>
      </c>
      <c r="H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1538.9899999999998</v>
      </c>
      <c r="I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1532.02</v>
      </c>
      <c r="J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1525.83</v>
      </c>
      <c r="K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1624.21</v>
      </c>
      <c r="L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1661.65</v>
      </c>
      <c r="M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1669.51</v>
      </c>
      <c r="N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1716.54</v>
      </c>
      <c r="O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1712.01</v>
      </c>
      <c r="P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1718.87</v>
      </c>
      <c r="Q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1728.86</v>
      </c>
      <c r="R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1731.17</v>
      </c>
      <c r="S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1802.37</v>
      </c>
      <c r="T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1804.42</v>
      </c>
      <c r="U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1801.38</v>
      </c>
      <c r="V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1758.6399999999999</v>
      </c>
      <c r="W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1771.4699999999998</v>
      </c>
      <c r="X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1810.6599999999999</v>
      </c>
      <c r="Y603" s="114">
        <f>VLOOKUP($A603+ROUND((COLUMN()-2)/24,5),АТС!$A$41:$F$784,6)+VLOOKUP($A603+ROUND((COLUMN()-2)/24,5),'Расчет сбытовых надбавок'!$B$43:'Расчет сбытовых надбавок'!$G$787,6)+'Иные услуги '!$C$5+'РСТ РСО-А'!$N$7</f>
        <v>1801.3999999999999</v>
      </c>
      <c r="Z603" s="145"/>
    </row>
    <row r="605" spans="1:26" x14ac:dyDescent="0.2">
      <c r="A605" s="182" t="s">
        <v>165</v>
      </c>
      <c r="B605" s="182"/>
      <c r="C605" s="182"/>
      <c r="D605" s="182"/>
      <c r="E605" s="182"/>
      <c r="F605" s="182"/>
      <c r="G605" s="182"/>
      <c r="H605" s="182"/>
      <c r="I605" s="182"/>
      <c r="J605" s="182"/>
      <c r="K605" s="182"/>
      <c r="L605" s="182"/>
      <c r="M605" s="182"/>
      <c r="N605" s="183" t="s">
        <v>5</v>
      </c>
      <c r="O605" s="183"/>
      <c r="P605" s="183" t="s">
        <v>162</v>
      </c>
      <c r="Q605" s="183"/>
      <c r="R605" s="183" t="s">
        <v>163</v>
      </c>
      <c r="S605" s="183"/>
      <c r="T605" s="183" t="s">
        <v>164</v>
      </c>
      <c r="U605" s="183"/>
      <c r="V605" s="95"/>
      <c r="W605" s="95"/>
      <c r="X605" s="95"/>
      <c r="Y605" s="95"/>
    </row>
    <row r="606" spans="1:26" ht="59.25" customHeight="1" x14ac:dyDescent="0.25">
      <c r="A606" s="182"/>
      <c r="B606" s="182"/>
      <c r="C606" s="182"/>
      <c r="D606" s="182"/>
      <c r="E606" s="182"/>
      <c r="F606" s="182"/>
      <c r="G606" s="182"/>
      <c r="H606" s="182"/>
      <c r="I606" s="182"/>
      <c r="J606" s="182"/>
      <c r="K606" s="182"/>
      <c r="L606" s="182"/>
      <c r="M606" s="182"/>
      <c r="N606" s="183"/>
      <c r="O606" s="183"/>
      <c r="P606" s="183"/>
      <c r="Q606" s="183"/>
      <c r="R606" s="183"/>
      <c r="S606" s="183"/>
      <c r="T606" s="183"/>
      <c r="U606" s="183"/>
    </row>
    <row r="607" spans="1:26" x14ac:dyDescent="0.25">
      <c r="A607" s="182"/>
      <c r="B607" s="182"/>
      <c r="C607" s="182"/>
      <c r="D607" s="182"/>
      <c r="E607" s="182"/>
      <c r="F607" s="182"/>
      <c r="G607" s="182"/>
      <c r="H607" s="182"/>
      <c r="I607" s="182"/>
      <c r="J607" s="182"/>
      <c r="K607" s="182"/>
      <c r="L607" s="182"/>
      <c r="M607" s="182"/>
      <c r="N607" s="180">
        <f>'Расчет сбытовых надбавок'!D3038+АТС!$B$24</f>
        <v>266700.78000000003</v>
      </c>
      <c r="O607" s="181"/>
      <c r="P607" s="180">
        <f>'Расчет сбытовых надбавок'!E3038+АТС!$B$24</f>
        <v>262687.84999999998</v>
      </c>
      <c r="Q607" s="181"/>
      <c r="R607" s="180">
        <f>'Расчет сбытовых надбавок'!F3038+АТС!$B$24</f>
        <v>248210.18</v>
      </c>
      <c r="S607" s="181"/>
      <c r="T607" s="180">
        <f>'Расчет сбытовых надбавок'!G3038+АТС!$B$24</f>
        <v>235393.03</v>
      </c>
      <c r="U607" s="181"/>
    </row>
    <row r="608" spans="1:26" x14ac:dyDescent="0.25">
      <c r="A608" s="197"/>
      <c r="B608" s="197"/>
      <c r="C608" s="197"/>
      <c r="D608" s="197"/>
      <c r="E608" s="197"/>
      <c r="F608" s="194"/>
      <c r="G608" s="194"/>
      <c r="H608" s="194"/>
      <c r="I608" s="194"/>
      <c r="J608" s="194"/>
      <c r="K608" s="194"/>
      <c r="L608" s="194"/>
      <c r="M608" s="194"/>
    </row>
    <row r="609" spans="1:21" x14ac:dyDescent="0.25">
      <c r="A609" s="201" t="s">
        <v>166</v>
      </c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3"/>
      <c r="N609" s="210" t="s">
        <v>97</v>
      </c>
      <c r="O609" s="210"/>
      <c r="P609" s="210"/>
      <c r="Q609" s="210"/>
      <c r="R609" s="210"/>
      <c r="S609" s="210"/>
      <c r="T609" s="210"/>
      <c r="U609" s="210"/>
    </row>
    <row r="610" spans="1:21" x14ac:dyDescent="0.25">
      <c r="A610" s="204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6"/>
      <c r="N610" s="199" t="s">
        <v>0</v>
      </c>
      <c r="O610" s="199"/>
      <c r="P610" s="199" t="s">
        <v>1</v>
      </c>
      <c r="Q610" s="199"/>
      <c r="R610" s="199" t="s">
        <v>2</v>
      </c>
      <c r="S610" s="199"/>
      <c r="T610" s="199" t="s">
        <v>3</v>
      </c>
      <c r="U610" s="199"/>
    </row>
    <row r="611" spans="1:21" x14ac:dyDescent="0.25">
      <c r="A611" s="207"/>
      <c r="B611" s="208"/>
      <c r="C611" s="208"/>
      <c r="D611" s="208"/>
      <c r="E611" s="208"/>
      <c r="F611" s="208"/>
      <c r="G611" s="208"/>
      <c r="H611" s="208"/>
      <c r="I611" s="208"/>
      <c r="J611" s="208"/>
      <c r="K611" s="208"/>
      <c r="L611" s="208"/>
      <c r="M611" s="209"/>
      <c r="N611" s="200">
        <f>'РСТ РСО-А'!K8</f>
        <v>192876.41</v>
      </c>
      <c r="O611" s="200"/>
      <c r="P611" s="200">
        <f>'РСТ РСО-А'!L8</f>
        <v>299810.78999999998</v>
      </c>
      <c r="Q611" s="200"/>
      <c r="R611" s="180">
        <f>'РСТ РСО-А'!M8</f>
        <v>680547.65</v>
      </c>
      <c r="S611" s="181"/>
      <c r="T611" s="180">
        <f>'РСТ РСО-А'!N8</f>
        <v>1053932.83</v>
      </c>
      <c r="U611" s="181"/>
    </row>
  </sheetData>
  <mergeCells count="460">
    <mergeCell ref="A1:Z1"/>
    <mergeCell ref="B11:Z12"/>
    <mergeCell ref="Z13:Z14"/>
    <mergeCell ref="A2:Y2"/>
    <mergeCell ref="A3:Y3"/>
    <mergeCell ref="A4:Y4"/>
    <mergeCell ref="A11:A14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85:A88"/>
    <mergeCell ref="B87:B88"/>
    <mergeCell ref="C87:C88"/>
    <mergeCell ref="D87:D88"/>
    <mergeCell ref="E87:E88"/>
    <mergeCell ref="F87:F88"/>
    <mergeCell ref="G87:G88"/>
    <mergeCell ref="H87:H88"/>
    <mergeCell ref="I87:I88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160:A163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A122:A125"/>
    <mergeCell ref="B124:B125"/>
    <mergeCell ref="C124:C125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V199:V200"/>
    <mergeCell ref="W199:W200"/>
    <mergeCell ref="X199:X200"/>
    <mergeCell ref="Y199:Y200"/>
    <mergeCell ref="A234:A237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9:B200"/>
    <mergeCell ref="C199:C200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A309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83:A386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A346:A349"/>
    <mergeCell ref="B348:B349"/>
    <mergeCell ref="C348:C349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A420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X460:X461"/>
    <mergeCell ref="Y460:Y461"/>
    <mergeCell ref="A495:A498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W534:W535"/>
    <mergeCell ref="X534:X535"/>
    <mergeCell ref="Y534:Y535"/>
    <mergeCell ref="A569:A572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4:B535"/>
    <mergeCell ref="C534:C535"/>
    <mergeCell ref="D534:D535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B48:Z49"/>
    <mergeCell ref="Z50:Z51"/>
    <mergeCell ref="B85:Z86"/>
    <mergeCell ref="Z87:Z88"/>
    <mergeCell ref="B122:Z123"/>
    <mergeCell ref="Z124:Z125"/>
    <mergeCell ref="B160:Z161"/>
    <mergeCell ref="Z162:Z163"/>
    <mergeCell ref="B197:Z198"/>
    <mergeCell ref="U162:U163"/>
    <mergeCell ref="V162:V163"/>
    <mergeCell ref="W162:W163"/>
    <mergeCell ref="X162:X163"/>
    <mergeCell ref="Y162:Y163"/>
    <mergeCell ref="X124:X125"/>
    <mergeCell ref="Y124:Y125"/>
    <mergeCell ref="T124:T125"/>
    <mergeCell ref="U124:U125"/>
    <mergeCell ref="V124:V125"/>
    <mergeCell ref="W124:W125"/>
    <mergeCell ref="V87:V88"/>
    <mergeCell ref="W87:W88"/>
    <mergeCell ref="X87:X88"/>
    <mergeCell ref="Y87:Y88"/>
    <mergeCell ref="Z199:Z200"/>
    <mergeCell ref="B234:Z235"/>
    <mergeCell ref="Z236:Z237"/>
    <mergeCell ref="B271:Z272"/>
    <mergeCell ref="Z273:Z274"/>
    <mergeCell ref="B309:Z310"/>
    <mergeCell ref="Z311:Z312"/>
    <mergeCell ref="B346:Z347"/>
    <mergeCell ref="Z348:Z349"/>
    <mergeCell ref="X348:X349"/>
    <mergeCell ref="Y348:Y349"/>
    <mergeCell ref="T348:T349"/>
    <mergeCell ref="U348:U349"/>
    <mergeCell ref="V348:V349"/>
    <mergeCell ref="W348:W349"/>
    <mergeCell ref="V311:V312"/>
    <mergeCell ref="W311:W312"/>
    <mergeCell ref="X311:X312"/>
    <mergeCell ref="Y311:Y312"/>
    <mergeCell ref="D348:D349"/>
    <mergeCell ref="E348:E349"/>
    <mergeCell ref="P311:P312"/>
    <mergeCell ref="Q311:Q312"/>
    <mergeCell ref="R311:R312"/>
    <mergeCell ref="Z534:Z535"/>
    <mergeCell ref="B569:Z570"/>
    <mergeCell ref="Z571:Z572"/>
    <mergeCell ref="B383:Z384"/>
    <mergeCell ref="Z385:Z386"/>
    <mergeCell ref="B420:Z421"/>
    <mergeCell ref="Z422:Z423"/>
    <mergeCell ref="B458:Z459"/>
    <mergeCell ref="Z460:Z461"/>
    <mergeCell ref="B495:Z496"/>
    <mergeCell ref="Z497:Z498"/>
    <mergeCell ref="B532:Z533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</mergeCells>
  <pageMargins left="0.33" right="0.17" top="0.62" bottom="0.34" header="0.31" footer="0.18"/>
  <pageSetup paperSize="9" scale="10" fitToHeight="11" orientation="landscape" r:id="rId1"/>
  <headerFooter alignWithMargins="0"/>
  <rowBreaks count="1" manualBreakCount="1">
    <brk id="419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09"/>
  <sheetViews>
    <sheetView view="pageBreakPreview" zoomScaleSheetLayoutView="100" workbookViewId="0">
      <pane xSplit="1" ySplit="4" topLeftCell="B897" activePane="bottomRight" state="frozen"/>
      <selection pane="topRight" activeCell="B1" sqref="B1"/>
      <selection pane="bottomLeft" activeCell="A5" sqref="A5"/>
      <selection pane="bottomRight" activeCell="AA894" sqref="AA894:AA897"/>
    </sheetView>
  </sheetViews>
  <sheetFormatPr defaultRowHeight="15" x14ac:dyDescent="0.25"/>
  <cols>
    <col min="1" max="1" width="14.25" style="84" customWidth="1"/>
    <col min="2" max="5" width="12" style="84" customWidth="1"/>
    <col min="6" max="6" width="12.125" style="84" customWidth="1"/>
    <col min="7" max="7" width="12.625" style="84" customWidth="1"/>
    <col min="8" max="9" width="12" style="84" customWidth="1"/>
    <col min="10" max="10" width="12.375" style="84" customWidth="1"/>
    <col min="11" max="11" width="12.625" style="84" customWidth="1"/>
    <col min="12" max="12" width="11.75" style="84" customWidth="1"/>
    <col min="13" max="25" width="12" style="84" customWidth="1"/>
    <col min="26" max="16384" width="9" style="46"/>
  </cols>
  <sheetData>
    <row r="1" spans="1:26" ht="41.25" customHeight="1" x14ac:dyDescent="0.2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6" ht="18.75" customHeight="1" x14ac:dyDescent="0.2">
      <c r="A2" s="191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октябре 2014 г.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6" ht="39.75" customHeight="1" x14ac:dyDescent="0.2">
      <c r="A3" s="192" t="s">
        <v>115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6" ht="25.5" customHeight="1" x14ac:dyDescent="0.2">
      <c r="A4" s="193" t="s">
        <v>54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6" x14ac:dyDescent="0.25">
      <c r="A7" s="84" t="s">
        <v>126</v>
      </c>
    </row>
    <row r="9" spans="1:26" s="97" customFormat="1" x14ac:dyDescent="0.25">
      <c r="A9" s="95" t="s">
        <v>127</v>
      </c>
      <c r="B9" s="95"/>
      <c r="C9" s="95"/>
      <c r="D9" s="96"/>
      <c r="E9" s="96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6" x14ac:dyDescent="0.25">
      <c r="A10" s="94" t="s">
        <v>156</v>
      </c>
      <c r="B10" s="85"/>
      <c r="C10" s="85"/>
      <c r="D10" s="85"/>
    </row>
    <row r="11" spans="1:26" ht="12.75" customHeight="1" x14ac:dyDescent="0.2">
      <c r="A11" s="184" t="s">
        <v>49</v>
      </c>
      <c r="B11" s="172" t="s">
        <v>128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2.75" customHeight="1" x14ac:dyDescent="0.2">
      <c r="A12" s="185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2.75" customHeight="1" x14ac:dyDescent="0.2">
      <c r="A13" s="185"/>
      <c r="B13" s="212" t="s">
        <v>129</v>
      </c>
      <c r="C13" s="198" t="s">
        <v>130</v>
      </c>
      <c r="D13" s="198" t="s">
        <v>131</v>
      </c>
      <c r="E13" s="198" t="s">
        <v>132</v>
      </c>
      <c r="F13" s="198" t="s">
        <v>133</v>
      </c>
      <c r="G13" s="198" t="s">
        <v>134</v>
      </c>
      <c r="H13" s="198" t="s">
        <v>135</v>
      </c>
      <c r="I13" s="198" t="s">
        <v>136</v>
      </c>
      <c r="J13" s="198" t="s">
        <v>137</v>
      </c>
      <c r="K13" s="198" t="s">
        <v>138</v>
      </c>
      <c r="L13" s="198" t="s">
        <v>139</v>
      </c>
      <c r="M13" s="198" t="s">
        <v>140</v>
      </c>
      <c r="N13" s="211" t="s">
        <v>141</v>
      </c>
      <c r="O13" s="198" t="s">
        <v>142</v>
      </c>
      <c r="P13" s="198" t="s">
        <v>143</v>
      </c>
      <c r="Q13" s="198" t="s">
        <v>144</v>
      </c>
      <c r="R13" s="198" t="s">
        <v>145</v>
      </c>
      <c r="S13" s="198" t="s">
        <v>146</v>
      </c>
      <c r="T13" s="198" t="s">
        <v>147</v>
      </c>
      <c r="U13" s="198" t="s">
        <v>148</v>
      </c>
      <c r="V13" s="198" t="s">
        <v>149</v>
      </c>
      <c r="W13" s="198" t="s">
        <v>150</v>
      </c>
      <c r="X13" s="198" t="s">
        <v>151</v>
      </c>
      <c r="Y13" s="198" t="s">
        <v>152</v>
      </c>
      <c r="Z13" s="198" t="s">
        <v>152</v>
      </c>
    </row>
    <row r="14" spans="1:26" ht="11.25" customHeight="1" x14ac:dyDescent="0.2">
      <c r="A14" s="186"/>
      <c r="B14" s="188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90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6" ht="14.25" customHeight="1" x14ac:dyDescent="0.2">
      <c r="A15" s="86">
        <f>АТС!A41</f>
        <v>41913</v>
      </c>
      <c r="B15" s="90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2170.21</v>
      </c>
      <c r="C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2163.9300000000003</v>
      </c>
      <c r="D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2187.37</v>
      </c>
      <c r="E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2199.79</v>
      </c>
      <c r="F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2204.08</v>
      </c>
      <c r="G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2183.7600000000002</v>
      </c>
      <c r="H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2158.2000000000003</v>
      </c>
      <c r="I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2178.0700000000002</v>
      </c>
      <c r="J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2181.6999999999998</v>
      </c>
      <c r="K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2179.52</v>
      </c>
      <c r="L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2179.3200000000002</v>
      </c>
      <c r="M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2179.33</v>
      </c>
      <c r="N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2171.4300000000003</v>
      </c>
      <c r="O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2172.8900000000003</v>
      </c>
      <c r="P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2173.37</v>
      </c>
      <c r="Q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2171.91</v>
      </c>
      <c r="R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2171.41</v>
      </c>
      <c r="S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2167.9700000000003</v>
      </c>
      <c r="T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2170.63</v>
      </c>
      <c r="U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2209.46</v>
      </c>
      <c r="V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2225.15</v>
      </c>
      <c r="W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2285.96</v>
      </c>
      <c r="X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2342.96</v>
      </c>
      <c r="Y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РСО-А'!$K$6</f>
        <v>2231.6999999999998</v>
      </c>
      <c r="Z15" s="133"/>
    </row>
    <row r="16" spans="1:26" x14ac:dyDescent="0.2">
      <c r="A16" s="86">
        <f>A15+1</f>
        <v>41914</v>
      </c>
      <c r="B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2169.42</v>
      </c>
      <c r="C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2157.29</v>
      </c>
      <c r="D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2164.13</v>
      </c>
      <c r="E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2171.65</v>
      </c>
      <c r="F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2160.4300000000003</v>
      </c>
      <c r="G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2150.2000000000003</v>
      </c>
      <c r="H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2162.62</v>
      </c>
      <c r="I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2177.9300000000003</v>
      </c>
      <c r="J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2181.41</v>
      </c>
      <c r="K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2182.25</v>
      </c>
      <c r="L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2184.11</v>
      </c>
      <c r="M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2182.83</v>
      </c>
      <c r="N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2174.44</v>
      </c>
      <c r="O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2174.58</v>
      </c>
      <c r="P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2174.62</v>
      </c>
      <c r="Q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2174.5600000000004</v>
      </c>
      <c r="R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2156.04</v>
      </c>
      <c r="S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2163.4499999999998</v>
      </c>
      <c r="T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2195.08</v>
      </c>
      <c r="U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2205.16</v>
      </c>
      <c r="V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2240.64</v>
      </c>
      <c r="W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2333.09</v>
      </c>
      <c r="X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2390.71</v>
      </c>
      <c r="Y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РСО-А'!$K$6</f>
        <v>2271.54</v>
      </c>
      <c r="Z16" s="133"/>
    </row>
    <row r="17" spans="1:26" x14ac:dyDescent="0.2">
      <c r="A17" s="86">
        <f t="shared" ref="A17:A45" si="0">A16+1</f>
        <v>41915</v>
      </c>
      <c r="B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2169.7400000000002</v>
      </c>
      <c r="C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2157.2800000000002</v>
      </c>
      <c r="D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2171.5300000000002</v>
      </c>
      <c r="E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2183.2400000000002</v>
      </c>
      <c r="F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2179.41</v>
      </c>
      <c r="G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2171.7000000000003</v>
      </c>
      <c r="H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2169.2000000000003</v>
      </c>
      <c r="I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2181.58</v>
      </c>
      <c r="J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2193.98</v>
      </c>
      <c r="K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2181.62</v>
      </c>
      <c r="L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2182.12</v>
      </c>
      <c r="M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2180.0500000000002</v>
      </c>
      <c r="N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2173.3200000000002</v>
      </c>
      <c r="O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2173.48</v>
      </c>
      <c r="P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2173.5300000000002</v>
      </c>
      <c r="Q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2173.6</v>
      </c>
      <c r="R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2155.9</v>
      </c>
      <c r="S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2163.08</v>
      </c>
      <c r="T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2195.46</v>
      </c>
      <c r="U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2178.61</v>
      </c>
      <c r="V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2254.15</v>
      </c>
      <c r="W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2317.16</v>
      </c>
      <c r="X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2375.0300000000002</v>
      </c>
      <c r="Y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РСО-А'!$K$6</f>
        <v>2246.73</v>
      </c>
      <c r="Z17" s="133"/>
    </row>
    <row r="18" spans="1:26" x14ac:dyDescent="0.2">
      <c r="A18" s="86">
        <f t="shared" si="0"/>
        <v>41916</v>
      </c>
      <c r="B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2202.63</v>
      </c>
      <c r="C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2157.9</v>
      </c>
      <c r="D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2153.7800000000002</v>
      </c>
      <c r="E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2149.9300000000003</v>
      </c>
      <c r="F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2158.11</v>
      </c>
      <c r="G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2157.3000000000002</v>
      </c>
      <c r="H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2156.6000000000004</v>
      </c>
      <c r="I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2156.86</v>
      </c>
      <c r="J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2189.4</v>
      </c>
      <c r="K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2177.3900000000003</v>
      </c>
      <c r="L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2181.2200000000003</v>
      </c>
      <c r="M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2180.02</v>
      </c>
      <c r="N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2173.21</v>
      </c>
      <c r="O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2159.6400000000003</v>
      </c>
      <c r="P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2157.41</v>
      </c>
      <c r="Q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2165.33</v>
      </c>
      <c r="R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2169.52</v>
      </c>
      <c r="S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2155.1999999999998</v>
      </c>
      <c r="T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2164.91</v>
      </c>
      <c r="U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2282.2200000000003</v>
      </c>
      <c r="V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2324.7200000000003</v>
      </c>
      <c r="W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2273.88</v>
      </c>
      <c r="X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2177.58</v>
      </c>
      <c r="Y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РСО-А'!$K$6</f>
        <v>2344.9300000000003</v>
      </c>
      <c r="Z18" s="133"/>
    </row>
    <row r="19" spans="1:26" x14ac:dyDescent="0.2">
      <c r="A19" s="86">
        <f t="shared" si="0"/>
        <v>41917</v>
      </c>
      <c r="B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2198.42</v>
      </c>
      <c r="C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2157.77</v>
      </c>
      <c r="D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2153.7800000000002</v>
      </c>
      <c r="E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2149.9499999999998</v>
      </c>
      <c r="F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2158.3500000000004</v>
      </c>
      <c r="G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2156.12</v>
      </c>
      <c r="H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2156.36</v>
      </c>
      <c r="I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2155.7800000000002</v>
      </c>
      <c r="J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2188.08</v>
      </c>
      <c r="K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2171.54</v>
      </c>
      <c r="L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2174.5</v>
      </c>
      <c r="M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2175.3200000000002</v>
      </c>
      <c r="N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2170.0100000000002</v>
      </c>
      <c r="O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2156.3500000000004</v>
      </c>
      <c r="P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2157.83</v>
      </c>
      <c r="Q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2166.6800000000003</v>
      </c>
      <c r="R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2171.04</v>
      </c>
      <c r="S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2155.94</v>
      </c>
      <c r="T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2163.81</v>
      </c>
      <c r="U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2280.9899999999998</v>
      </c>
      <c r="V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2322.96</v>
      </c>
      <c r="W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2281.87</v>
      </c>
      <c r="X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2179.84</v>
      </c>
      <c r="Y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РСО-А'!$K$6</f>
        <v>2321.59</v>
      </c>
      <c r="Z19" s="133"/>
    </row>
    <row r="20" spans="1:26" x14ac:dyDescent="0.2">
      <c r="A20" s="86">
        <f t="shared" si="0"/>
        <v>41918</v>
      </c>
      <c r="B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2163.1000000000004</v>
      </c>
      <c r="C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2156.96</v>
      </c>
      <c r="D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2179.59</v>
      </c>
      <c r="E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2187.41</v>
      </c>
      <c r="F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2191.5100000000002</v>
      </c>
      <c r="G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2185.61</v>
      </c>
      <c r="H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2162.31</v>
      </c>
      <c r="I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2167.04</v>
      </c>
      <c r="J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2178.92</v>
      </c>
      <c r="K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2180.06</v>
      </c>
      <c r="L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2181.21</v>
      </c>
      <c r="M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2172.46</v>
      </c>
      <c r="N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2236</v>
      </c>
      <c r="O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2208.5300000000002</v>
      </c>
      <c r="P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2173.25</v>
      </c>
      <c r="Q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2172.77</v>
      </c>
      <c r="R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2173</v>
      </c>
      <c r="S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2173.25</v>
      </c>
      <c r="T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2171.92</v>
      </c>
      <c r="U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2320.66</v>
      </c>
      <c r="V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2352.04</v>
      </c>
      <c r="W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2389.3900000000003</v>
      </c>
      <c r="X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2415.61</v>
      </c>
      <c r="Y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РСО-А'!$K$6</f>
        <v>2277.4499999999998</v>
      </c>
      <c r="Z20" s="133"/>
    </row>
    <row r="21" spans="1:26" x14ac:dyDescent="0.2">
      <c r="A21" s="86">
        <f t="shared" si="0"/>
        <v>41919</v>
      </c>
      <c r="B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2160.7800000000002</v>
      </c>
      <c r="C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2156.98</v>
      </c>
      <c r="D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2179.73</v>
      </c>
      <c r="E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2187.63</v>
      </c>
      <c r="F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2191.69</v>
      </c>
      <c r="G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2185.3000000000002</v>
      </c>
      <c r="H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2160.9100000000003</v>
      </c>
      <c r="I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2168.19</v>
      </c>
      <c r="J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2175.5700000000002</v>
      </c>
      <c r="K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2176.16</v>
      </c>
      <c r="L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2176.58</v>
      </c>
      <c r="M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2169.5300000000002</v>
      </c>
      <c r="N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2229.48</v>
      </c>
      <c r="O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2203.8200000000002</v>
      </c>
      <c r="P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2170.17</v>
      </c>
      <c r="Q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2169.69</v>
      </c>
      <c r="R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2169.4900000000002</v>
      </c>
      <c r="S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2166.46</v>
      </c>
      <c r="T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2167.0500000000002</v>
      </c>
      <c r="U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2295.44</v>
      </c>
      <c r="V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2312.56</v>
      </c>
      <c r="W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2356.91</v>
      </c>
      <c r="X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2404.16</v>
      </c>
      <c r="Y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РСО-А'!$K$6</f>
        <v>2275.9300000000003</v>
      </c>
      <c r="Z21" s="133"/>
    </row>
    <row r="22" spans="1:26" x14ac:dyDescent="0.2">
      <c r="A22" s="86">
        <f t="shared" si="0"/>
        <v>41920</v>
      </c>
      <c r="B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2161.4899999999998</v>
      </c>
      <c r="C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2157.1400000000003</v>
      </c>
      <c r="D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2172.0700000000002</v>
      </c>
      <c r="E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2179.7800000000002</v>
      </c>
      <c r="F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2179.84</v>
      </c>
      <c r="G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2181.06</v>
      </c>
      <c r="H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2160.69</v>
      </c>
      <c r="I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2162.38</v>
      </c>
      <c r="J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2175.46</v>
      </c>
      <c r="K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2176.2400000000002</v>
      </c>
      <c r="L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2176.7400000000002</v>
      </c>
      <c r="M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2176.6800000000003</v>
      </c>
      <c r="N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2254.6400000000003</v>
      </c>
      <c r="O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2255.09</v>
      </c>
      <c r="P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2267.33</v>
      </c>
      <c r="Q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2266.4300000000003</v>
      </c>
      <c r="R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2280.75</v>
      </c>
      <c r="S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2285.88</v>
      </c>
      <c r="T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2269.2200000000003</v>
      </c>
      <c r="U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2359.4700000000003</v>
      </c>
      <c r="V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2347.5</v>
      </c>
      <c r="W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2391.8500000000004</v>
      </c>
      <c r="X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2434.1</v>
      </c>
      <c r="Y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РСО-А'!$K$6</f>
        <v>2298.12</v>
      </c>
      <c r="Z22" s="133"/>
    </row>
    <row r="23" spans="1:26" x14ac:dyDescent="0.2">
      <c r="A23" s="86">
        <f t="shared" si="0"/>
        <v>41921</v>
      </c>
      <c r="B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2161.33</v>
      </c>
      <c r="C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2155.73</v>
      </c>
      <c r="D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2152.73</v>
      </c>
      <c r="E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2152.5300000000002</v>
      </c>
      <c r="F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2149.84</v>
      </c>
      <c r="G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2155.3900000000003</v>
      </c>
      <c r="H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2161.66</v>
      </c>
      <c r="I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2161.94</v>
      </c>
      <c r="J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2176.06</v>
      </c>
      <c r="K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2211.87</v>
      </c>
      <c r="L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2278.34</v>
      </c>
      <c r="M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2266.34</v>
      </c>
      <c r="N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2325.9300000000003</v>
      </c>
      <c r="O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2319.9499999999998</v>
      </c>
      <c r="P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2337.5</v>
      </c>
      <c r="Q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2332.81</v>
      </c>
      <c r="R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2330.8900000000003</v>
      </c>
      <c r="S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2304.2000000000003</v>
      </c>
      <c r="T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2260.52</v>
      </c>
      <c r="U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2366.48</v>
      </c>
      <c r="V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2373.1999999999998</v>
      </c>
      <c r="W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2418.5100000000002</v>
      </c>
      <c r="X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2465.65</v>
      </c>
      <c r="Y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РСО-А'!$K$6</f>
        <v>2325.98</v>
      </c>
      <c r="Z23" s="133"/>
    </row>
    <row r="24" spans="1:26" x14ac:dyDescent="0.2">
      <c r="A24" s="86">
        <f t="shared" si="0"/>
        <v>41922</v>
      </c>
      <c r="B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2168.17</v>
      </c>
      <c r="C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2156.9700000000003</v>
      </c>
      <c r="D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2153.46</v>
      </c>
      <c r="E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2154</v>
      </c>
      <c r="F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2149.8900000000003</v>
      </c>
      <c r="G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2157.27</v>
      </c>
      <c r="H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2163.5700000000002</v>
      </c>
      <c r="I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2163.2600000000002</v>
      </c>
      <c r="J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2176.8900000000003</v>
      </c>
      <c r="K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2176.65</v>
      </c>
      <c r="L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2177.15</v>
      </c>
      <c r="M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2177.9700000000003</v>
      </c>
      <c r="N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2290.69</v>
      </c>
      <c r="O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2290.4300000000003</v>
      </c>
      <c r="P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2290.83</v>
      </c>
      <c r="Q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2290.7800000000002</v>
      </c>
      <c r="R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2295.27</v>
      </c>
      <c r="S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2307.9</v>
      </c>
      <c r="T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2268.7200000000003</v>
      </c>
      <c r="U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2368.0500000000002</v>
      </c>
      <c r="V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2355.35</v>
      </c>
      <c r="W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2445.2000000000003</v>
      </c>
      <c r="X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2484.8200000000002</v>
      </c>
      <c r="Y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РСО-А'!$K$6</f>
        <v>2361.73</v>
      </c>
      <c r="Z24" s="133"/>
    </row>
    <row r="25" spans="1:26" x14ac:dyDescent="0.2">
      <c r="A25" s="86">
        <f t="shared" si="0"/>
        <v>41923</v>
      </c>
      <c r="B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2213.16</v>
      </c>
      <c r="C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2155.29</v>
      </c>
      <c r="D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2154.87</v>
      </c>
      <c r="E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2154.23</v>
      </c>
      <c r="F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2154.0100000000002</v>
      </c>
      <c r="G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2154.7600000000002</v>
      </c>
      <c r="H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2154.09</v>
      </c>
      <c r="I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2153.87</v>
      </c>
      <c r="J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2164.2600000000002</v>
      </c>
      <c r="K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2168.0700000000002</v>
      </c>
      <c r="L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2168.67</v>
      </c>
      <c r="M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2169.7000000000003</v>
      </c>
      <c r="N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2169.79</v>
      </c>
      <c r="O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2169.9900000000002</v>
      </c>
      <c r="P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2170.31</v>
      </c>
      <c r="Q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2169.77</v>
      </c>
      <c r="R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2169.17</v>
      </c>
      <c r="S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2166.5100000000002</v>
      </c>
      <c r="T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2298.35</v>
      </c>
      <c r="U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2461.77</v>
      </c>
      <c r="V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2434.6000000000004</v>
      </c>
      <c r="W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2407.9700000000003</v>
      </c>
      <c r="X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2305.0700000000002</v>
      </c>
      <c r="Y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РСО-А'!$K$6</f>
        <v>2364.7800000000002</v>
      </c>
      <c r="Z25" s="133"/>
    </row>
    <row r="26" spans="1:26" x14ac:dyDescent="0.2">
      <c r="A26" s="86">
        <f t="shared" si="0"/>
        <v>41924</v>
      </c>
      <c r="B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2262.89</v>
      </c>
      <c r="C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2158.0500000000002</v>
      </c>
      <c r="D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2157.9</v>
      </c>
      <c r="E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2157.94</v>
      </c>
      <c r="F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2158.0500000000002</v>
      </c>
      <c r="G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2155.79</v>
      </c>
      <c r="H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2155.8500000000004</v>
      </c>
      <c r="I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2156.69</v>
      </c>
      <c r="J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2164.77</v>
      </c>
      <c r="K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2167.8200000000002</v>
      </c>
      <c r="L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2170.3000000000002</v>
      </c>
      <c r="M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2171.02</v>
      </c>
      <c r="N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2171.2600000000002</v>
      </c>
      <c r="O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2170.5100000000002</v>
      </c>
      <c r="P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2171.06</v>
      </c>
      <c r="Q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2170.87</v>
      </c>
      <c r="R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2171.58</v>
      </c>
      <c r="S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2171.9700000000003</v>
      </c>
      <c r="T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2274.9700000000003</v>
      </c>
      <c r="U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2443.59</v>
      </c>
      <c r="V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2429.12</v>
      </c>
      <c r="W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2393.7400000000002</v>
      </c>
      <c r="X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2289.29</v>
      </c>
      <c r="Y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РСО-А'!$K$6</f>
        <v>2365.9499999999998</v>
      </c>
      <c r="Z26" s="133"/>
    </row>
    <row r="27" spans="1:26" x14ac:dyDescent="0.2">
      <c r="A27" s="86">
        <f t="shared" si="0"/>
        <v>41925</v>
      </c>
      <c r="B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2170.67</v>
      </c>
      <c r="C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2164.1999999999998</v>
      </c>
      <c r="D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2158</v>
      </c>
      <c r="E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2154.4700000000003</v>
      </c>
      <c r="F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2151.3900000000003</v>
      </c>
      <c r="G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2157.6800000000003</v>
      </c>
      <c r="H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2164.15</v>
      </c>
      <c r="I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2165.75</v>
      </c>
      <c r="J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2180.2400000000002</v>
      </c>
      <c r="K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2180.08</v>
      </c>
      <c r="L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2180.44</v>
      </c>
      <c r="M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2181.13</v>
      </c>
      <c r="N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2266.87</v>
      </c>
      <c r="O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2273.29</v>
      </c>
      <c r="P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2279.1</v>
      </c>
      <c r="Q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2287.7600000000002</v>
      </c>
      <c r="R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2289.6</v>
      </c>
      <c r="S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2301.56</v>
      </c>
      <c r="T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2285.66</v>
      </c>
      <c r="U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2387.92</v>
      </c>
      <c r="V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2401.81</v>
      </c>
      <c r="W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2424.62</v>
      </c>
      <c r="X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2468.0300000000002</v>
      </c>
      <c r="Y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РСО-А'!$K$6</f>
        <v>2338.85</v>
      </c>
      <c r="Z27" s="133"/>
    </row>
    <row r="28" spans="1:26" x14ac:dyDescent="0.2">
      <c r="A28" s="86">
        <f t="shared" si="0"/>
        <v>41926</v>
      </c>
      <c r="B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2160.9</v>
      </c>
      <c r="C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2156.2000000000003</v>
      </c>
      <c r="D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2153.23</v>
      </c>
      <c r="E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2153.09</v>
      </c>
      <c r="F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2150.1800000000003</v>
      </c>
      <c r="G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2157.5100000000002</v>
      </c>
      <c r="H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2163.12</v>
      </c>
      <c r="I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2164.3000000000002</v>
      </c>
      <c r="J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2180.98</v>
      </c>
      <c r="K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2180.19</v>
      </c>
      <c r="L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2180.3000000000002</v>
      </c>
      <c r="M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2166.08</v>
      </c>
      <c r="N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2180.29</v>
      </c>
      <c r="O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2180.4</v>
      </c>
      <c r="P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2180.1800000000003</v>
      </c>
      <c r="Q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2178.34</v>
      </c>
      <c r="R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2178.3000000000002</v>
      </c>
      <c r="S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2177.12</v>
      </c>
      <c r="T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2192.8200000000002</v>
      </c>
      <c r="U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2366.91</v>
      </c>
      <c r="V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2390.77</v>
      </c>
      <c r="W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2433.4499999999998</v>
      </c>
      <c r="X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2472.16</v>
      </c>
      <c r="Y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РСО-А'!$K$6</f>
        <v>2347.9300000000003</v>
      </c>
      <c r="Z28" s="133"/>
    </row>
    <row r="29" spans="1:26" x14ac:dyDescent="0.2">
      <c r="A29" s="86">
        <f t="shared" si="0"/>
        <v>41927</v>
      </c>
      <c r="B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2170.73</v>
      </c>
      <c r="C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2158.08</v>
      </c>
      <c r="D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2171.3200000000002</v>
      </c>
      <c r="E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2171.38</v>
      </c>
      <c r="F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2171.29</v>
      </c>
      <c r="G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2171.33</v>
      </c>
      <c r="H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2155.4300000000003</v>
      </c>
      <c r="I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2152.6400000000003</v>
      </c>
      <c r="J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2159.0700000000002</v>
      </c>
      <c r="K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2181.9</v>
      </c>
      <c r="L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2182.4</v>
      </c>
      <c r="M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2163.7600000000002</v>
      </c>
      <c r="N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2182.73</v>
      </c>
      <c r="O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2186.0100000000002</v>
      </c>
      <c r="P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2183.0500000000002</v>
      </c>
      <c r="Q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2183.2000000000003</v>
      </c>
      <c r="R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2183.04</v>
      </c>
      <c r="S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2181.04</v>
      </c>
      <c r="T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2182.83</v>
      </c>
      <c r="U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2296.83</v>
      </c>
      <c r="V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2310.77</v>
      </c>
      <c r="W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2379.5</v>
      </c>
      <c r="X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2439.62</v>
      </c>
      <c r="Y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РСО-А'!$K$6</f>
        <v>2307.9700000000003</v>
      </c>
      <c r="Z29" s="133"/>
    </row>
    <row r="30" spans="1:26" x14ac:dyDescent="0.2">
      <c r="A30" s="86">
        <f t="shared" si="0"/>
        <v>41928</v>
      </c>
      <c r="B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2176.79</v>
      </c>
      <c r="C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2164.11</v>
      </c>
      <c r="D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2171.2600000000002</v>
      </c>
      <c r="E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2175.25</v>
      </c>
      <c r="F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2179.2200000000003</v>
      </c>
      <c r="G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2179.8200000000002</v>
      </c>
      <c r="H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2150.31</v>
      </c>
      <c r="I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2166.5500000000002</v>
      </c>
      <c r="J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2161.16</v>
      </c>
      <c r="K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2166.4300000000003</v>
      </c>
      <c r="L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2167.15</v>
      </c>
      <c r="M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2156.14</v>
      </c>
      <c r="N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2183.8000000000002</v>
      </c>
      <c r="O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2170.77</v>
      </c>
      <c r="P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2155.2800000000002</v>
      </c>
      <c r="Q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2151.23</v>
      </c>
      <c r="R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2154.8000000000002</v>
      </c>
      <c r="S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2168.73</v>
      </c>
      <c r="T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2178.67</v>
      </c>
      <c r="U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2322.15</v>
      </c>
      <c r="V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2308.4499999999998</v>
      </c>
      <c r="W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2360.9900000000002</v>
      </c>
      <c r="X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2416.04</v>
      </c>
      <c r="Y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РСО-А'!$K$6</f>
        <v>2321.0300000000002</v>
      </c>
      <c r="Z30" s="133"/>
    </row>
    <row r="31" spans="1:26" x14ac:dyDescent="0.2">
      <c r="A31" s="86">
        <f t="shared" si="0"/>
        <v>41929</v>
      </c>
      <c r="B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2164.96</v>
      </c>
      <c r="C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2164.25</v>
      </c>
      <c r="D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2164.08</v>
      </c>
      <c r="E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2164.2399999999998</v>
      </c>
      <c r="F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2164.15</v>
      </c>
      <c r="G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2164.83</v>
      </c>
      <c r="H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2150.69</v>
      </c>
      <c r="I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2170.44</v>
      </c>
      <c r="J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2177.27</v>
      </c>
      <c r="K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2157.29</v>
      </c>
      <c r="L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2158.17</v>
      </c>
      <c r="M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2152.6</v>
      </c>
      <c r="N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2179.5500000000002</v>
      </c>
      <c r="O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2179.7600000000002</v>
      </c>
      <c r="P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2180.83</v>
      </c>
      <c r="Q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2179.8000000000002</v>
      </c>
      <c r="R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2179.6400000000003</v>
      </c>
      <c r="S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2177.6</v>
      </c>
      <c r="T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2178.66</v>
      </c>
      <c r="U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2280.4700000000003</v>
      </c>
      <c r="V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2296.6800000000003</v>
      </c>
      <c r="W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2341.59</v>
      </c>
      <c r="X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2420.17</v>
      </c>
      <c r="Y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РСО-А'!$K$6</f>
        <v>2283.71</v>
      </c>
      <c r="Z31" s="133"/>
    </row>
    <row r="32" spans="1:26" x14ac:dyDescent="0.2">
      <c r="A32" s="86">
        <f t="shared" si="0"/>
        <v>41930</v>
      </c>
      <c r="B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2209.31</v>
      </c>
      <c r="C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2161.0300000000002</v>
      </c>
      <c r="D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2159.9499999999998</v>
      </c>
      <c r="E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2158.37</v>
      </c>
      <c r="F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2158.19</v>
      </c>
      <c r="G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2158.94</v>
      </c>
      <c r="H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2159.3200000000002</v>
      </c>
      <c r="I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2161.5</v>
      </c>
      <c r="J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2178.02</v>
      </c>
      <c r="K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2180.5500000000002</v>
      </c>
      <c r="L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2180.9</v>
      </c>
      <c r="M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2181.0300000000002</v>
      </c>
      <c r="N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2181.9500000000003</v>
      </c>
      <c r="O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2182.8200000000002</v>
      </c>
      <c r="P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2182.6000000000004</v>
      </c>
      <c r="Q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2182.75</v>
      </c>
      <c r="R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2182.0100000000002</v>
      </c>
      <c r="S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2180.3200000000002</v>
      </c>
      <c r="T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2174.11</v>
      </c>
      <c r="U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2336.0300000000002</v>
      </c>
      <c r="V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2333.48</v>
      </c>
      <c r="W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2303.52</v>
      </c>
      <c r="X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2189.16</v>
      </c>
      <c r="Y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РСО-А'!$K$6</f>
        <v>2329.4700000000003</v>
      </c>
      <c r="Z32" s="133"/>
    </row>
    <row r="33" spans="1:26" x14ac:dyDescent="0.2">
      <c r="A33" s="86">
        <f t="shared" si="0"/>
        <v>41931</v>
      </c>
      <c r="B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2228.9700000000003</v>
      </c>
      <c r="C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2173.54</v>
      </c>
      <c r="D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2167.23</v>
      </c>
      <c r="E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2161.34</v>
      </c>
      <c r="F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2171.69</v>
      </c>
      <c r="G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2171.7000000000003</v>
      </c>
      <c r="H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2170.67</v>
      </c>
      <c r="I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2172.77</v>
      </c>
      <c r="J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2180.71</v>
      </c>
      <c r="K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2186.5100000000002</v>
      </c>
      <c r="L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2186.2200000000003</v>
      </c>
      <c r="M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2187.08</v>
      </c>
      <c r="N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2187.12</v>
      </c>
      <c r="O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2180.3200000000002</v>
      </c>
      <c r="P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2179.94</v>
      </c>
      <c r="Q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2179.7600000000002</v>
      </c>
      <c r="R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2179.36</v>
      </c>
      <c r="S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2178.3900000000003</v>
      </c>
      <c r="T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2173.23</v>
      </c>
      <c r="U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2533.91</v>
      </c>
      <c r="V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2515.23</v>
      </c>
      <c r="W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2511.62</v>
      </c>
      <c r="X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2402.83</v>
      </c>
      <c r="Y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РСО-А'!$K$6</f>
        <v>2444.92</v>
      </c>
      <c r="Z33" s="133"/>
    </row>
    <row r="34" spans="1:26" x14ac:dyDescent="0.2">
      <c r="A34" s="86">
        <f t="shared" si="0"/>
        <v>41932</v>
      </c>
      <c r="B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2171.2200000000003</v>
      </c>
      <c r="C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2158.06</v>
      </c>
      <c r="D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2158.81</v>
      </c>
      <c r="E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2154.8200000000002</v>
      </c>
      <c r="F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2155.19</v>
      </c>
      <c r="G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2158.0500000000002</v>
      </c>
      <c r="H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2178.17</v>
      </c>
      <c r="I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2167.4899999999998</v>
      </c>
      <c r="J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2181.14</v>
      </c>
      <c r="K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2180.73</v>
      </c>
      <c r="L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2180.7200000000003</v>
      </c>
      <c r="M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2181.94</v>
      </c>
      <c r="N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2210.19</v>
      </c>
      <c r="O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2210.61</v>
      </c>
      <c r="P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2209.33</v>
      </c>
      <c r="Q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2207.66</v>
      </c>
      <c r="R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2218.42</v>
      </c>
      <c r="S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2240.4700000000003</v>
      </c>
      <c r="T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2264.94</v>
      </c>
      <c r="U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2370.6</v>
      </c>
      <c r="V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2380.1</v>
      </c>
      <c r="W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2426.37</v>
      </c>
      <c r="X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2496.85</v>
      </c>
      <c r="Y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РСО-А'!$K$6</f>
        <v>2365.5600000000004</v>
      </c>
      <c r="Z34" s="133"/>
    </row>
    <row r="35" spans="1:26" x14ac:dyDescent="0.2">
      <c r="A35" s="86">
        <f t="shared" si="0"/>
        <v>41933</v>
      </c>
      <c r="B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2169.92</v>
      </c>
      <c r="C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2156.86</v>
      </c>
      <c r="D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2164.37</v>
      </c>
      <c r="E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2164.5</v>
      </c>
      <c r="F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2164.5100000000002</v>
      </c>
      <c r="G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2164.84</v>
      </c>
      <c r="H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2159.67</v>
      </c>
      <c r="I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2163.34</v>
      </c>
      <c r="J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2177.8000000000002</v>
      </c>
      <c r="K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2177.06</v>
      </c>
      <c r="L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2177.6800000000003</v>
      </c>
      <c r="M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2179.2800000000002</v>
      </c>
      <c r="N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2178.11</v>
      </c>
      <c r="O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2178.2200000000003</v>
      </c>
      <c r="P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2177.9700000000003</v>
      </c>
      <c r="Q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2178.06</v>
      </c>
      <c r="R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2177.6400000000003</v>
      </c>
      <c r="S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2176.27</v>
      </c>
      <c r="T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2275.86</v>
      </c>
      <c r="U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2320.17</v>
      </c>
      <c r="V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2328.52</v>
      </c>
      <c r="W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2373.5700000000002</v>
      </c>
      <c r="X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2427.15</v>
      </c>
      <c r="Y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РСО-А'!$K$6</f>
        <v>2302.5500000000002</v>
      </c>
      <c r="Z35" s="133"/>
    </row>
    <row r="36" spans="1:26" x14ac:dyDescent="0.2">
      <c r="A36" s="86">
        <f t="shared" si="0"/>
        <v>41934</v>
      </c>
      <c r="B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2167.92</v>
      </c>
      <c r="C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2150.0100000000002</v>
      </c>
      <c r="D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2157.2200000000003</v>
      </c>
      <c r="E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2164.7800000000002</v>
      </c>
      <c r="F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2164.9500000000003</v>
      </c>
      <c r="G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2154.14</v>
      </c>
      <c r="H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2159.61</v>
      </c>
      <c r="I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2156.27</v>
      </c>
      <c r="J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2176.83</v>
      </c>
      <c r="K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2178.12</v>
      </c>
      <c r="L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2178.63</v>
      </c>
      <c r="M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2179.11</v>
      </c>
      <c r="N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2179.06</v>
      </c>
      <c r="O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2177.6999999999998</v>
      </c>
      <c r="P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2177.09</v>
      </c>
      <c r="Q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2177.0500000000002</v>
      </c>
      <c r="R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2177.25</v>
      </c>
      <c r="S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2176.06</v>
      </c>
      <c r="T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2170.19</v>
      </c>
      <c r="U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2249.4500000000003</v>
      </c>
      <c r="V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2261.09</v>
      </c>
      <c r="W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2345.86</v>
      </c>
      <c r="X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2416.84</v>
      </c>
      <c r="Y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РСО-А'!$K$6</f>
        <v>2300.66</v>
      </c>
      <c r="Z36" s="133"/>
    </row>
    <row r="37" spans="1:26" x14ac:dyDescent="0.2">
      <c r="A37" s="86">
        <f t="shared" si="0"/>
        <v>41935</v>
      </c>
      <c r="B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2168.56</v>
      </c>
      <c r="C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2161.41</v>
      </c>
      <c r="D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2159.7800000000002</v>
      </c>
      <c r="E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2157.3900000000003</v>
      </c>
      <c r="F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2157.34</v>
      </c>
      <c r="G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2159.7200000000003</v>
      </c>
      <c r="H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2159.73</v>
      </c>
      <c r="I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2181.7399999999998</v>
      </c>
      <c r="J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2175.58</v>
      </c>
      <c r="K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2177.59</v>
      </c>
      <c r="L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2179.06</v>
      </c>
      <c r="M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2178.67</v>
      </c>
      <c r="N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2176.84</v>
      </c>
      <c r="O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2177.2600000000002</v>
      </c>
      <c r="P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2177.09</v>
      </c>
      <c r="Q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2177.25</v>
      </c>
      <c r="R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2177.17</v>
      </c>
      <c r="S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2175.4700000000003</v>
      </c>
      <c r="T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2250.5100000000002</v>
      </c>
      <c r="U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2356.86</v>
      </c>
      <c r="V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2371.33</v>
      </c>
      <c r="W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2412.7400000000002</v>
      </c>
      <c r="X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2478.25</v>
      </c>
      <c r="Y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РСО-А'!$K$6</f>
        <v>2353.2800000000002</v>
      </c>
      <c r="Z37" s="133"/>
    </row>
    <row r="38" spans="1:26" x14ac:dyDescent="0.2">
      <c r="A38" s="86">
        <f t="shared" si="0"/>
        <v>41936</v>
      </c>
      <c r="B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2175.6800000000003</v>
      </c>
      <c r="C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2175.52</v>
      </c>
      <c r="D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2164.42</v>
      </c>
      <c r="E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2164.56</v>
      </c>
      <c r="F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2164.58</v>
      </c>
      <c r="G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2158.36</v>
      </c>
      <c r="H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2160.3200000000002</v>
      </c>
      <c r="I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2183.4700000000003</v>
      </c>
      <c r="J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2178.25</v>
      </c>
      <c r="K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2179.2200000000003</v>
      </c>
      <c r="L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2234.33</v>
      </c>
      <c r="M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2220.71</v>
      </c>
      <c r="N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2252.48</v>
      </c>
      <c r="O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2178.23</v>
      </c>
      <c r="P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2177.66</v>
      </c>
      <c r="Q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2178.0500000000002</v>
      </c>
      <c r="R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2177.48</v>
      </c>
      <c r="S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2175.91</v>
      </c>
      <c r="T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2254.21</v>
      </c>
      <c r="U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2394.23</v>
      </c>
      <c r="V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2387.33</v>
      </c>
      <c r="W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2429.81</v>
      </c>
      <c r="X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2495.96</v>
      </c>
      <c r="Y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РСО-А'!$K$6</f>
        <v>2388.9300000000003</v>
      </c>
      <c r="Z38" s="133"/>
    </row>
    <row r="39" spans="1:26" x14ac:dyDescent="0.2">
      <c r="A39" s="86">
        <f t="shared" si="0"/>
        <v>41937</v>
      </c>
      <c r="B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2202.41</v>
      </c>
      <c r="C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2163.73</v>
      </c>
      <c r="D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2170.2399999999998</v>
      </c>
      <c r="E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2170.29</v>
      </c>
      <c r="F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2170.8200000000002</v>
      </c>
      <c r="G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2160.6000000000004</v>
      </c>
      <c r="H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2155.8200000000002</v>
      </c>
      <c r="I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2157.9300000000003</v>
      </c>
      <c r="J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2181.46</v>
      </c>
      <c r="K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2182.25</v>
      </c>
      <c r="L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2181.3100000000004</v>
      </c>
      <c r="M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2172.1000000000004</v>
      </c>
      <c r="N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2172.36</v>
      </c>
      <c r="O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2171.2200000000003</v>
      </c>
      <c r="P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2171.79</v>
      </c>
      <c r="Q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2171.04</v>
      </c>
      <c r="R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2169.59</v>
      </c>
      <c r="S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2170.34</v>
      </c>
      <c r="T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2399.14</v>
      </c>
      <c r="U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2451.37</v>
      </c>
      <c r="V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2432.13</v>
      </c>
      <c r="W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2402.62</v>
      </c>
      <c r="X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2334.65</v>
      </c>
      <c r="Y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РСО-А'!$K$6</f>
        <v>2450.12</v>
      </c>
      <c r="Z39" s="133"/>
    </row>
    <row r="40" spans="1:26" x14ac:dyDescent="0.2">
      <c r="A40" s="86">
        <f t="shared" si="0"/>
        <v>41938</v>
      </c>
      <c r="B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2229.31</v>
      </c>
      <c r="C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2169.16</v>
      </c>
      <c r="D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2163.44</v>
      </c>
      <c r="E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2171.87</v>
      </c>
      <c r="F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2180.8900000000003</v>
      </c>
      <c r="G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2181.58</v>
      </c>
      <c r="H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2173.0300000000002</v>
      </c>
      <c r="I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2156.9</v>
      </c>
      <c r="J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2262.98</v>
      </c>
      <c r="K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2197.15</v>
      </c>
      <c r="L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2166.5</v>
      </c>
      <c r="M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2159</v>
      </c>
      <c r="N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2150.7200000000003</v>
      </c>
      <c r="O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2150.61</v>
      </c>
      <c r="P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2154.77</v>
      </c>
      <c r="Q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2158.41</v>
      </c>
      <c r="R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2163.65</v>
      </c>
      <c r="S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2276.56</v>
      </c>
      <c r="T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2412.4499999999998</v>
      </c>
      <c r="U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2466.11</v>
      </c>
      <c r="V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2451.88</v>
      </c>
      <c r="W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2407.84</v>
      </c>
      <c r="X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РСО-А'!$K$6</f>
        <v>2330.63</v>
      </c>
      <c r="Y40" s="114">
        <v>2442.06</v>
      </c>
      <c r="Z40" s="133">
        <v>3290.8500000000004</v>
      </c>
    </row>
    <row r="41" spans="1:26" x14ac:dyDescent="0.2">
      <c r="A41" s="86">
        <f t="shared" si="0"/>
        <v>41939</v>
      </c>
      <c r="B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2211.0100000000002</v>
      </c>
      <c r="C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2167.64</v>
      </c>
      <c r="D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2153.9</v>
      </c>
      <c r="E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2164.9500000000003</v>
      </c>
      <c r="F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2165.2200000000003</v>
      </c>
      <c r="G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2155.3000000000002</v>
      </c>
      <c r="H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2203.39</v>
      </c>
      <c r="I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2150.65</v>
      </c>
      <c r="J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2152.0300000000002</v>
      </c>
      <c r="K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2221.4899999999998</v>
      </c>
      <c r="L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2255.5500000000002</v>
      </c>
      <c r="M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2240.0500000000002</v>
      </c>
      <c r="N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2324.8200000000002</v>
      </c>
      <c r="O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2305.37</v>
      </c>
      <c r="P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2287.02</v>
      </c>
      <c r="Q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2278.21</v>
      </c>
      <c r="R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2271.59</v>
      </c>
      <c r="S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2276.12</v>
      </c>
      <c r="T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2329.36</v>
      </c>
      <c r="U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2409.94</v>
      </c>
      <c r="V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2388.1400000000003</v>
      </c>
      <c r="W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2414.8200000000002</v>
      </c>
      <c r="X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2454.48</v>
      </c>
      <c r="Y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РСО-А'!$K$6</f>
        <v>2366.61</v>
      </c>
      <c r="Z41" s="133"/>
    </row>
    <row r="42" spans="1:26" x14ac:dyDescent="0.2">
      <c r="A42" s="86">
        <f t="shared" si="0"/>
        <v>41940</v>
      </c>
      <c r="B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2215.02</v>
      </c>
      <c r="C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2167.11</v>
      </c>
      <c r="D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2154.6999999999998</v>
      </c>
      <c r="E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2166.16</v>
      </c>
      <c r="F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2166.4</v>
      </c>
      <c r="G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2159.0500000000002</v>
      </c>
      <c r="H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2178.1800000000003</v>
      </c>
      <c r="I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2154.73</v>
      </c>
      <c r="J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2155.8900000000003</v>
      </c>
      <c r="K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2212.86</v>
      </c>
      <c r="L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2247.59</v>
      </c>
      <c r="M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2235.09</v>
      </c>
      <c r="N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2321.29</v>
      </c>
      <c r="O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2307.96</v>
      </c>
      <c r="P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2287.2800000000002</v>
      </c>
      <c r="Q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2275.2000000000003</v>
      </c>
      <c r="R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2271.9700000000003</v>
      </c>
      <c r="S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2296.15</v>
      </c>
      <c r="T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2336.27</v>
      </c>
      <c r="U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2414.11</v>
      </c>
      <c r="V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2387.9900000000002</v>
      </c>
      <c r="W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2420.5700000000002</v>
      </c>
      <c r="X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2487.48</v>
      </c>
      <c r="Y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РСО-А'!$K$6</f>
        <v>2371.2200000000003</v>
      </c>
      <c r="Z42" s="133"/>
    </row>
    <row r="43" spans="1:26" x14ac:dyDescent="0.2">
      <c r="A43" s="86">
        <f t="shared" si="0"/>
        <v>41941</v>
      </c>
      <c r="B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2245.92</v>
      </c>
      <c r="C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2174.66</v>
      </c>
      <c r="D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2174.52</v>
      </c>
      <c r="E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2172.46</v>
      </c>
      <c r="F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2161.48</v>
      </c>
      <c r="G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2163.2800000000002</v>
      </c>
      <c r="H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2203.0500000000002</v>
      </c>
      <c r="I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2168.48</v>
      </c>
      <c r="J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2174.5700000000002</v>
      </c>
      <c r="K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2217.38</v>
      </c>
      <c r="L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2275.2000000000003</v>
      </c>
      <c r="M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2277.04</v>
      </c>
      <c r="N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2367.5500000000002</v>
      </c>
      <c r="O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2325.23</v>
      </c>
      <c r="P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2323.66</v>
      </c>
      <c r="Q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2311.8200000000002</v>
      </c>
      <c r="R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2372.4300000000003</v>
      </c>
      <c r="S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2460.4899999999998</v>
      </c>
      <c r="T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2460.79</v>
      </c>
      <c r="U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2443.8000000000002</v>
      </c>
      <c r="V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2425.29</v>
      </c>
      <c r="W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2438.35</v>
      </c>
      <c r="X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2497.88</v>
      </c>
      <c r="Y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РСО-А'!$K$6</f>
        <v>2390.2600000000002</v>
      </c>
      <c r="Z43" s="133"/>
    </row>
    <row r="44" spans="1:26" x14ac:dyDescent="0.2">
      <c r="A44" s="86">
        <f t="shared" si="0"/>
        <v>41942</v>
      </c>
      <c r="B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2289.66</v>
      </c>
      <c r="C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2244.98</v>
      </c>
      <c r="D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2243.16</v>
      </c>
      <c r="E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2215.5300000000002</v>
      </c>
      <c r="F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2215.9</v>
      </c>
      <c r="G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2189.9900000000002</v>
      </c>
      <c r="H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2306.2200000000003</v>
      </c>
      <c r="I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2306.87</v>
      </c>
      <c r="J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2213.09</v>
      </c>
      <c r="K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2398.2200000000003</v>
      </c>
      <c r="L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2397.37</v>
      </c>
      <c r="M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2396.9899999999998</v>
      </c>
      <c r="N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2505.5</v>
      </c>
      <c r="O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2463.36</v>
      </c>
      <c r="P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2419.65</v>
      </c>
      <c r="Q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2418</v>
      </c>
      <c r="R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2458.4700000000003</v>
      </c>
      <c r="S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2511.12</v>
      </c>
      <c r="T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2534.3500000000004</v>
      </c>
      <c r="U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2552.6899999999996</v>
      </c>
      <c r="V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2514.31</v>
      </c>
      <c r="W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2507.6800000000003</v>
      </c>
      <c r="X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2546.6999999999998</v>
      </c>
      <c r="Y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РСО-А'!$K$6</f>
        <v>2440.9900000000002</v>
      </c>
      <c r="Z44" s="133"/>
    </row>
    <row r="45" spans="1:26" x14ac:dyDescent="0.2">
      <c r="A45" s="86">
        <f t="shared" si="0"/>
        <v>41943</v>
      </c>
      <c r="B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2250.5700000000002</v>
      </c>
      <c r="C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2194.71</v>
      </c>
      <c r="D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2173.91</v>
      </c>
      <c r="E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2167.54</v>
      </c>
      <c r="F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2170.6000000000004</v>
      </c>
      <c r="G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2184.9300000000003</v>
      </c>
      <c r="H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2224.5700000000002</v>
      </c>
      <c r="I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2216.6800000000003</v>
      </c>
      <c r="J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2209.66</v>
      </c>
      <c r="K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2321.13</v>
      </c>
      <c r="L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2363.54</v>
      </c>
      <c r="M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2372.46</v>
      </c>
      <c r="N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2425.75</v>
      </c>
      <c r="O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2420.6</v>
      </c>
      <c r="P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2428.3900000000003</v>
      </c>
      <c r="Q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2439.7000000000003</v>
      </c>
      <c r="R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2442.3200000000002</v>
      </c>
      <c r="S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2522.9900000000002</v>
      </c>
      <c r="T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2525.31</v>
      </c>
      <c r="U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2521.86</v>
      </c>
      <c r="V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2473.44</v>
      </c>
      <c r="W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2487.9700000000003</v>
      </c>
      <c r="X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2532.38</v>
      </c>
      <c r="Y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РСО-А'!$K$6</f>
        <v>2507.1000000000004</v>
      </c>
      <c r="Z45" s="133"/>
    </row>
    <row r="47" spans="1:26" x14ac:dyDescent="0.25">
      <c r="A47" s="94" t="s">
        <v>157</v>
      </c>
    </row>
    <row r="48" spans="1:26" ht="12.75" customHeight="1" x14ac:dyDescent="0.2">
      <c r="A48" s="184" t="s">
        <v>49</v>
      </c>
      <c r="B48" s="172" t="s">
        <v>128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26" ht="12.75" customHeight="1" x14ac:dyDescent="0.2">
      <c r="A49" s="185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1:26" ht="12.75" customHeight="1" x14ac:dyDescent="0.2">
      <c r="A50" s="185"/>
      <c r="B50" s="212" t="s">
        <v>129</v>
      </c>
      <c r="C50" s="198" t="s">
        <v>130</v>
      </c>
      <c r="D50" s="198" t="s">
        <v>131</v>
      </c>
      <c r="E50" s="198" t="s">
        <v>132</v>
      </c>
      <c r="F50" s="198" t="s">
        <v>133</v>
      </c>
      <c r="G50" s="198" t="s">
        <v>134</v>
      </c>
      <c r="H50" s="198" t="s">
        <v>135</v>
      </c>
      <c r="I50" s="198" t="s">
        <v>136</v>
      </c>
      <c r="J50" s="198" t="s">
        <v>137</v>
      </c>
      <c r="K50" s="198" t="s">
        <v>138</v>
      </c>
      <c r="L50" s="198" t="s">
        <v>139</v>
      </c>
      <c r="M50" s="198" t="s">
        <v>140</v>
      </c>
      <c r="N50" s="211" t="s">
        <v>141</v>
      </c>
      <c r="O50" s="198" t="s">
        <v>142</v>
      </c>
      <c r="P50" s="198" t="s">
        <v>143</v>
      </c>
      <c r="Q50" s="198" t="s">
        <v>144</v>
      </c>
      <c r="R50" s="198" t="s">
        <v>145</v>
      </c>
      <c r="S50" s="198" t="s">
        <v>146</v>
      </c>
      <c r="T50" s="198" t="s">
        <v>147</v>
      </c>
      <c r="U50" s="198" t="s">
        <v>148</v>
      </c>
      <c r="V50" s="198" t="s">
        <v>149</v>
      </c>
      <c r="W50" s="198" t="s">
        <v>150</v>
      </c>
      <c r="X50" s="198" t="s">
        <v>151</v>
      </c>
      <c r="Y50" s="198" t="s">
        <v>152</v>
      </c>
      <c r="Z50" s="198" t="s">
        <v>152</v>
      </c>
    </row>
    <row r="51" spans="1:26" ht="11.25" customHeight="1" x14ac:dyDescent="0.2">
      <c r="A51" s="186"/>
      <c r="B51" s="188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90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spans="1:26" ht="18.75" customHeight="1" x14ac:dyDescent="0.2">
      <c r="A52" s="86">
        <f t="shared" ref="A52:A79" si="1">A15</f>
        <v>41913</v>
      </c>
      <c r="B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2160.4499999999998</v>
      </c>
      <c r="C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2154.2600000000002</v>
      </c>
      <c r="D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2177.35</v>
      </c>
      <c r="E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2189.59</v>
      </c>
      <c r="F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2193.81</v>
      </c>
      <c r="G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2173.8000000000002</v>
      </c>
      <c r="H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2148.62</v>
      </c>
      <c r="I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2168.19</v>
      </c>
      <c r="J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2171.77</v>
      </c>
      <c r="K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2169.62</v>
      </c>
      <c r="L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2169.42</v>
      </c>
      <c r="M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2169.44</v>
      </c>
      <c r="N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2161.65</v>
      </c>
      <c r="O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2163.09</v>
      </c>
      <c r="P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2163.56</v>
      </c>
      <c r="Q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2162.12</v>
      </c>
      <c r="R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2161.63</v>
      </c>
      <c r="S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2158.2400000000002</v>
      </c>
      <c r="T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2160.87</v>
      </c>
      <c r="U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2199.11</v>
      </c>
      <c r="V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2214.56</v>
      </c>
      <c r="W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2274.46</v>
      </c>
      <c r="X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2330.6</v>
      </c>
      <c r="Y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РСО-А'!$K$6</f>
        <v>2221.02</v>
      </c>
      <c r="Z52" s="145"/>
    </row>
    <row r="53" spans="1:26" x14ac:dyDescent="0.2">
      <c r="A53" s="86">
        <f t="shared" si="1"/>
        <v>41914</v>
      </c>
      <c r="B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2159.67</v>
      </c>
      <c r="C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2147.7200000000003</v>
      </c>
      <c r="D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2154.46</v>
      </c>
      <c r="E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2161.87</v>
      </c>
      <c r="F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2150.8200000000002</v>
      </c>
      <c r="G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2140.7400000000002</v>
      </c>
      <c r="H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2152.9700000000003</v>
      </c>
      <c r="I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2168.0600000000004</v>
      </c>
      <c r="J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2171.48</v>
      </c>
      <c r="K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2172.31</v>
      </c>
      <c r="L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2174.1400000000003</v>
      </c>
      <c r="M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2172.88</v>
      </c>
      <c r="N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2164.61</v>
      </c>
      <c r="O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2164.7600000000002</v>
      </c>
      <c r="P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2164.79</v>
      </c>
      <c r="Q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2164.73</v>
      </c>
      <c r="R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2146.4900000000002</v>
      </c>
      <c r="S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2153.79</v>
      </c>
      <c r="T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2184.9499999999998</v>
      </c>
      <c r="U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2194.87</v>
      </c>
      <c r="V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2229.8200000000002</v>
      </c>
      <c r="W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2320.88</v>
      </c>
      <c r="X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2377.63</v>
      </c>
      <c r="Y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РСО-А'!$K$6</f>
        <v>2260.2600000000002</v>
      </c>
      <c r="Z53" s="145"/>
    </row>
    <row r="54" spans="1:26" x14ac:dyDescent="0.2">
      <c r="A54" s="86">
        <f t="shared" si="1"/>
        <v>41915</v>
      </c>
      <c r="B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2159.98</v>
      </c>
      <c r="C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2147.71</v>
      </c>
      <c r="D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2161.75</v>
      </c>
      <c r="E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2173.2800000000002</v>
      </c>
      <c r="F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2169.5100000000002</v>
      </c>
      <c r="G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2161.92</v>
      </c>
      <c r="H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2159.4500000000003</v>
      </c>
      <c r="I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2171.65</v>
      </c>
      <c r="J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2183.86</v>
      </c>
      <c r="K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2171.6800000000003</v>
      </c>
      <c r="L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2172.1800000000003</v>
      </c>
      <c r="M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2170.14</v>
      </c>
      <c r="N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2163.5100000000002</v>
      </c>
      <c r="O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2163.67</v>
      </c>
      <c r="P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2163.7200000000003</v>
      </c>
      <c r="Q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2163.79</v>
      </c>
      <c r="R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2146.36</v>
      </c>
      <c r="S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2153.4300000000003</v>
      </c>
      <c r="T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2185.3200000000002</v>
      </c>
      <c r="U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2168.7200000000003</v>
      </c>
      <c r="V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2243.13</v>
      </c>
      <c r="W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2305.19</v>
      </c>
      <c r="X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2362.19</v>
      </c>
      <c r="Y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РСО-А'!$K$6</f>
        <v>2235.8200000000002</v>
      </c>
      <c r="Z54" s="145"/>
    </row>
    <row r="55" spans="1:26" x14ac:dyDescent="0.2">
      <c r="A55" s="86">
        <f t="shared" si="1"/>
        <v>41916</v>
      </c>
      <c r="B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2192.38</v>
      </c>
      <c r="C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2148.33</v>
      </c>
      <c r="D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2144.27</v>
      </c>
      <c r="E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2140.4700000000003</v>
      </c>
      <c r="F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2148.5300000000002</v>
      </c>
      <c r="G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2147.7400000000002</v>
      </c>
      <c r="H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2147.0500000000002</v>
      </c>
      <c r="I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2147.3000000000002</v>
      </c>
      <c r="J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2179.35</v>
      </c>
      <c r="K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2167.5300000000002</v>
      </c>
      <c r="L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2171.3000000000002</v>
      </c>
      <c r="M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2170.11</v>
      </c>
      <c r="N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2163.4</v>
      </c>
      <c r="O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2150.0300000000002</v>
      </c>
      <c r="P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2147.8500000000004</v>
      </c>
      <c r="Q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2155.64</v>
      </c>
      <c r="R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2159.77</v>
      </c>
      <c r="S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2145.67</v>
      </c>
      <c r="T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2155.23</v>
      </c>
      <c r="U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2270.7800000000002</v>
      </c>
      <c r="V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2312.64</v>
      </c>
      <c r="W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2262.56</v>
      </c>
      <c r="X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2167.71</v>
      </c>
      <c r="Y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РСО-А'!$K$6</f>
        <v>2332.54</v>
      </c>
      <c r="Z55" s="145"/>
    </row>
    <row r="56" spans="1:26" x14ac:dyDescent="0.2">
      <c r="A56" s="86">
        <f t="shared" si="1"/>
        <v>41917</v>
      </c>
      <c r="B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2188.23</v>
      </c>
      <c r="C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2148.1999999999998</v>
      </c>
      <c r="D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2144.27</v>
      </c>
      <c r="E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2140.5</v>
      </c>
      <c r="F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2148.7600000000002</v>
      </c>
      <c r="G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2146.58</v>
      </c>
      <c r="H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2146.81</v>
      </c>
      <c r="I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2146.2400000000002</v>
      </c>
      <c r="J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2178.06</v>
      </c>
      <c r="K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2161.7600000000002</v>
      </c>
      <c r="L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2164.67</v>
      </c>
      <c r="M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2165.48</v>
      </c>
      <c r="N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2160.25</v>
      </c>
      <c r="O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2146.79</v>
      </c>
      <c r="P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2148.2600000000002</v>
      </c>
      <c r="Q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2156.9700000000003</v>
      </c>
      <c r="R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2161.2600000000002</v>
      </c>
      <c r="S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2146.4</v>
      </c>
      <c r="T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2154.14</v>
      </c>
      <c r="U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2269.5700000000002</v>
      </c>
      <c r="V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2310.9</v>
      </c>
      <c r="W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2270.4300000000003</v>
      </c>
      <c r="X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2169.9300000000003</v>
      </c>
      <c r="Y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РСО-А'!$K$6</f>
        <v>2309.56</v>
      </c>
      <c r="Z56" s="145"/>
    </row>
    <row r="57" spans="1:26" x14ac:dyDescent="0.2">
      <c r="A57" s="86">
        <f t="shared" si="1"/>
        <v>41918</v>
      </c>
      <c r="B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2153.44</v>
      </c>
      <c r="C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2147.4</v>
      </c>
      <c r="D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2169.69</v>
      </c>
      <c r="E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2177.39</v>
      </c>
      <c r="F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2181.4300000000003</v>
      </c>
      <c r="G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2175.61</v>
      </c>
      <c r="H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2152.67</v>
      </c>
      <c r="I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2157.3200000000002</v>
      </c>
      <c r="J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2169.0300000000002</v>
      </c>
      <c r="K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2170.15</v>
      </c>
      <c r="L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2171.29</v>
      </c>
      <c r="M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2162.67</v>
      </c>
      <c r="N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2225.25</v>
      </c>
      <c r="O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2198.1999999999998</v>
      </c>
      <c r="P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2163.44</v>
      </c>
      <c r="Q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2162.9700000000003</v>
      </c>
      <c r="R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2163.1999999999998</v>
      </c>
      <c r="S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2163.44</v>
      </c>
      <c r="T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2162.13</v>
      </c>
      <c r="U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2308.6400000000003</v>
      </c>
      <c r="V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2339.5500000000002</v>
      </c>
      <c r="W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2376.33</v>
      </c>
      <c r="X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2402.16</v>
      </c>
      <c r="Y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РСО-А'!$K$6</f>
        <v>2266.0700000000002</v>
      </c>
      <c r="Z57" s="145"/>
    </row>
    <row r="58" spans="1:26" x14ac:dyDescent="0.2">
      <c r="A58" s="86">
        <f t="shared" si="1"/>
        <v>41919</v>
      </c>
      <c r="B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2151.16</v>
      </c>
      <c r="C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2147.42</v>
      </c>
      <c r="D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2169.8200000000002</v>
      </c>
      <c r="E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2177.61</v>
      </c>
      <c r="F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2181.61</v>
      </c>
      <c r="G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2175.3100000000004</v>
      </c>
      <c r="H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2151.29</v>
      </c>
      <c r="I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2158.46</v>
      </c>
      <c r="J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2165.7200000000003</v>
      </c>
      <c r="K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2166.31</v>
      </c>
      <c r="L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2166.73</v>
      </c>
      <c r="M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2159.7800000000002</v>
      </c>
      <c r="N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2218.83</v>
      </c>
      <c r="O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2193.5500000000002</v>
      </c>
      <c r="P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2160.41</v>
      </c>
      <c r="Q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2159.9300000000003</v>
      </c>
      <c r="R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2159.7400000000002</v>
      </c>
      <c r="S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2156.7600000000002</v>
      </c>
      <c r="T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2157.34</v>
      </c>
      <c r="U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2283.8000000000002</v>
      </c>
      <c r="V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2300.66</v>
      </c>
      <c r="W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2344.34</v>
      </c>
      <c r="X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2390.88</v>
      </c>
      <c r="Y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РСО-А'!$K$6</f>
        <v>2264.5700000000002</v>
      </c>
      <c r="Z58" s="145"/>
    </row>
    <row r="59" spans="1:26" x14ac:dyDescent="0.2">
      <c r="A59" s="86">
        <f t="shared" si="1"/>
        <v>41920</v>
      </c>
      <c r="B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2151.86</v>
      </c>
      <c r="C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2147.58</v>
      </c>
      <c r="D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2162.2800000000002</v>
      </c>
      <c r="E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2169.87</v>
      </c>
      <c r="F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2169.9300000000003</v>
      </c>
      <c r="G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2171.1400000000003</v>
      </c>
      <c r="H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2151.0700000000002</v>
      </c>
      <c r="I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2152.7400000000002</v>
      </c>
      <c r="J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2165.62</v>
      </c>
      <c r="K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2166.3900000000003</v>
      </c>
      <c r="L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2166.8900000000003</v>
      </c>
      <c r="M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2166.83</v>
      </c>
      <c r="N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2243.61</v>
      </c>
      <c r="O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2244.0500000000002</v>
      </c>
      <c r="P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2256.11</v>
      </c>
      <c r="Q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2255.2200000000003</v>
      </c>
      <c r="R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2269.33</v>
      </c>
      <c r="S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2274.38</v>
      </c>
      <c r="T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2257.9700000000003</v>
      </c>
      <c r="U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2346.86</v>
      </c>
      <c r="V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2335.08</v>
      </c>
      <c r="W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2378.75</v>
      </c>
      <c r="X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2420.37</v>
      </c>
      <c r="Y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РСО-А'!$K$6</f>
        <v>2286.4300000000003</v>
      </c>
      <c r="Z59" s="145"/>
    </row>
    <row r="60" spans="1:26" x14ac:dyDescent="0.2">
      <c r="A60" s="86">
        <f t="shared" si="1"/>
        <v>41921</v>
      </c>
      <c r="B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2151.6999999999998</v>
      </c>
      <c r="C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2146.19</v>
      </c>
      <c r="D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2143.23</v>
      </c>
      <c r="E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2143.0300000000002</v>
      </c>
      <c r="F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2140.3900000000003</v>
      </c>
      <c r="G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2145.8500000000004</v>
      </c>
      <c r="H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2152.0300000000002</v>
      </c>
      <c r="I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2152.31</v>
      </c>
      <c r="J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2166.21</v>
      </c>
      <c r="K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2201.48</v>
      </c>
      <c r="L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2266.96</v>
      </c>
      <c r="M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2255.13</v>
      </c>
      <c r="N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2313.8200000000002</v>
      </c>
      <c r="O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2307.94</v>
      </c>
      <c r="P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2325.2200000000003</v>
      </c>
      <c r="Q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2320.61</v>
      </c>
      <c r="R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2318.71</v>
      </c>
      <c r="S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2292.4300000000003</v>
      </c>
      <c r="T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2249.4</v>
      </c>
      <c r="U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2353.7600000000002</v>
      </c>
      <c r="V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2360.39</v>
      </c>
      <c r="W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2405.0100000000002</v>
      </c>
      <c r="X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2451.44</v>
      </c>
      <c r="Y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РСО-А'!$K$6</f>
        <v>2313.87</v>
      </c>
      <c r="Z60" s="145"/>
    </row>
    <row r="61" spans="1:26" x14ac:dyDescent="0.2">
      <c r="A61" s="86">
        <f t="shared" si="1"/>
        <v>41922</v>
      </c>
      <c r="B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2158.44</v>
      </c>
      <c r="C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2147.41</v>
      </c>
      <c r="D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2143.9499999999998</v>
      </c>
      <c r="E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2144.4900000000002</v>
      </c>
      <c r="F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2140.44</v>
      </c>
      <c r="G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2147.7000000000003</v>
      </c>
      <c r="H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2153.91</v>
      </c>
      <c r="I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2153.6000000000004</v>
      </c>
      <c r="J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2167.0300000000002</v>
      </c>
      <c r="K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2166.79</v>
      </c>
      <c r="L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2167.2800000000002</v>
      </c>
      <c r="M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2168.09</v>
      </c>
      <c r="N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2279.12</v>
      </c>
      <c r="O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2278.86</v>
      </c>
      <c r="P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2279.25</v>
      </c>
      <c r="Q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2279.1999999999998</v>
      </c>
      <c r="R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2283.63</v>
      </c>
      <c r="S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2296.0700000000002</v>
      </c>
      <c r="T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2257.48</v>
      </c>
      <c r="U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2355.31</v>
      </c>
      <c r="V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2342.8000000000002</v>
      </c>
      <c r="W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2431.3000000000002</v>
      </c>
      <c r="X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2470.3200000000002</v>
      </c>
      <c r="Y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РСО-А'!$K$6</f>
        <v>2349.09</v>
      </c>
      <c r="Z61" s="145"/>
    </row>
    <row r="62" spans="1:26" x14ac:dyDescent="0.2">
      <c r="A62" s="86">
        <f t="shared" si="1"/>
        <v>41923</v>
      </c>
      <c r="B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2202.75</v>
      </c>
      <c r="C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2145.75</v>
      </c>
      <c r="D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2145.34</v>
      </c>
      <c r="E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2144.71</v>
      </c>
      <c r="F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2144.5</v>
      </c>
      <c r="G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2145.23</v>
      </c>
      <c r="H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2144.5700000000002</v>
      </c>
      <c r="I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2144.3500000000004</v>
      </c>
      <c r="J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2154.59</v>
      </c>
      <c r="K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2158.34</v>
      </c>
      <c r="L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2158.9300000000003</v>
      </c>
      <c r="M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2159.9500000000003</v>
      </c>
      <c r="N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2160.0300000000002</v>
      </c>
      <c r="O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2160.2400000000002</v>
      </c>
      <c r="P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2160.5500000000002</v>
      </c>
      <c r="Q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2160.02</v>
      </c>
      <c r="R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2159.4300000000003</v>
      </c>
      <c r="S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2156.8000000000002</v>
      </c>
      <c r="T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2286.66</v>
      </c>
      <c r="U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2447.62</v>
      </c>
      <c r="V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2420.86</v>
      </c>
      <c r="W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2394.6400000000003</v>
      </c>
      <c r="X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2293.2800000000002</v>
      </c>
      <c r="Y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РСО-А'!$K$6</f>
        <v>2352.1</v>
      </c>
      <c r="Z62" s="145"/>
    </row>
    <row r="63" spans="1:26" x14ac:dyDescent="0.2">
      <c r="A63" s="86">
        <f t="shared" si="1"/>
        <v>41924</v>
      </c>
      <c r="B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2251.7399999999998</v>
      </c>
      <c r="C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2148.4700000000003</v>
      </c>
      <c r="D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2148.33</v>
      </c>
      <c r="E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2148.37</v>
      </c>
      <c r="F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2148.4700000000003</v>
      </c>
      <c r="G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2146.25</v>
      </c>
      <c r="H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2146.3100000000004</v>
      </c>
      <c r="I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2147.13</v>
      </c>
      <c r="J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2155.09</v>
      </c>
      <c r="K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2158.1000000000004</v>
      </c>
      <c r="L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2160.54</v>
      </c>
      <c r="M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2161.25</v>
      </c>
      <c r="N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2161.48</v>
      </c>
      <c r="O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2160.7400000000002</v>
      </c>
      <c r="P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2161.29</v>
      </c>
      <c r="Q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2161.09</v>
      </c>
      <c r="R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2161.8000000000002</v>
      </c>
      <c r="S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2162.1800000000003</v>
      </c>
      <c r="T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2263.63</v>
      </c>
      <c r="U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2429.7200000000003</v>
      </c>
      <c r="V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2415.4700000000003</v>
      </c>
      <c r="W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2380.61</v>
      </c>
      <c r="X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2277.7399999999998</v>
      </c>
      <c r="Y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РСО-А'!$K$6</f>
        <v>2353.2400000000002</v>
      </c>
      <c r="Z63" s="145"/>
    </row>
    <row r="64" spans="1:26" x14ac:dyDescent="0.2">
      <c r="A64" s="86">
        <f t="shared" si="1"/>
        <v>41925</v>
      </c>
      <c r="B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2160.9</v>
      </c>
      <c r="C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2154.5300000000002</v>
      </c>
      <c r="D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2148.4300000000003</v>
      </c>
      <c r="E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2144.94</v>
      </c>
      <c r="F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2141.9100000000003</v>
      </c>
      <c r="G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2148.11</v>
      </c>
      <c r="H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2154.48</v>
      </c>
      <c r="I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2156.0500000000002</v>
      </c>
      <c r="J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2170.33</v>
      </c>
      <c r="K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2170.17</v>
      </c>
      <c r="L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2170.52</v>
      </c>
      <c r="M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2171.1999999999998</v>
      </c>
      <c r="N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2255.65</v>
      </c>
      <c r="O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2261.98</v>
      </c>
      <c r="P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2267.71</v>
      </c>
      <c r="Q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2276.23</v>
      </c>
      <c r="R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2278.04</v>
      </c>
      <c r="S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2289.83</v>
      </c>
      <c r="T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2274.16</v>
      </c>
      <c r="U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2374.88</v>
      </c>
      <c r="V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2388.5700000000002</v>
      </c>
      <c r="W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2411.0300000000002</v>
      </c>
      <c r="X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2453.79</v>
      </c>
      <c r="Y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РСО-А'!$K$6</f>
        <v>2326.5500000000002</v>
      </c>
      <c r="Z64" s="145"/>
    </row>
    <row r="65" spans="1:26" x14ac:dyDescent="0.2">
      <c r="A65" s="86">
        <f t="shared" si="1"/>
        <v>41926</v>
      </c>
      <c r="B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2151.2800000000002</v>
      </c>
      <c r="C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2146.65</v>
      </c>
      <c r="D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2143.7200000000003</v>
      </c>
      <c r="E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2143.59</v>
      </c>
      <c r="F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2140.73</v>
      </c>
      <c r="G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2147.94</v>
      </c>
      <c r="H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2153.4700000000003</v>
      </c>
      <c r="I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2154.63</v>
      </c>
      <c r="J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2171.06</v>
      </c>
      <c r="K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2170.2800000000002</v>
      </c>
      <c r="L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2170.3900000000003</v>
      </c>
      <c r="M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2156.38</v>
      </c>
      <c r="N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2170.38</v>
      </c>
      <c r="O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2170.4900000000002</v>
      </c>
      <c r="P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2170.27</v>
      </c>
      <c r="Q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2168.46</v>
      </c>
      <c r="R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2168.42</v>
      </c>
      <c r="S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2167.2600000000002</v>
      </c>
      <c r="T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2182.7200000000003</v>
      </c>
      <c r="U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2354.19</v>
      </c>
      <c r="V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2377.69</v>
      </c>
      <c r="W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2419.73</v>
      </c>
      <c r="X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2457.86</v>
      </c>
      <c r="Y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РСО-А'!$K$6</f>
        <v>2335.5</v>
      </c>
      <c r="Z65" s="145"/>
    </row>
    <row r="66" spans="1:26" x14ac:dyDescent="0.2">
      <c r="A66" s="86">
        <f t="shared" si="1"/>
        <v>41927</v>
      </c>
      <c r="B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2160.96</v>
      </c>
      <c r="C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2148.5</v>
      </c>
      <c r="D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2161.54</v>
      </c>
      <c r="E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2161.6000000000004</v>
      </c>
      <c r="F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2161.52</v>
      </c>
      <c r="G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2161.5500000000002</v>
      </c>
      <c r="H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2145.8900000000003</v>
      </c>
      <c r="I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2143.1400000000003</v>
      </c>
      <c r="J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2149.48</v>
      </c>
      <c r="K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2171.96</v>
      </c>
      <c r="L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2172.46</v>
      </c>
      <c r="M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2154.1</v>
      </c>
      <c r="N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2172.7800000000002</v>
      </c>
      <c r="O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2176.0100000000002</v>
      </c>
      <c r="P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2173.1000000000004</v>
      </c>
      <c r="Q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2173.2400000000002</v>
      </c>
      <c r="R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2173.09</v>
      </c>
      <c r="S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2171.12</v>
      </c>
      <c r="T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2172.88</v>
      </c>
      <c r="U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2285.1600000000003</v>
      </c>
      <c r="V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2298.89</v>
      </c>
      <c r="W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2366.59</v>
      </c>
      <c r="X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2425.8000000000002</v>
      </c>
      <c r="Y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РСО-А'!$K$6</f>
        <v>2296.1400000000003</v>
      </c>
      <c r="Z66" s="145"/>
    </row>
    <row r="67" spans="1:26" x14ac:dyDescent="0.2">
      <c r="A67" s="86">
        <f t="shared" si="1"/>
        <v>41928</v>
      </c>
      <c r="B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2166.9300000000003</v>
      </c>
      <c r="C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2154.4499999999998</v>
      </c>
      <c r="D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2161.48</v>
      </c>
      <c r="E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2165.41</v>
      </c>
      <c r="F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2169.33</v>
      </c>
      <c r="G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2169.92</v>
      </c>
      <c r="H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2140.85</v>
      </c>
      <c r="I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2156.84</v>
      </c>
      <c r="J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2151.5300000000002</v>
      </c>
      <c r="K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2156.73</v>
      </c>
      <c r="L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2157.4300000000003</v>
      </c>
      <c r="M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2146.59</v>
      </c>
      <c r="N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2173.84</v>
      </c>
      <c r="O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2161</v>
      </c>
      <c r="P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2145.7400000000002</v>
      </c>
      <c r="Q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2141.75</v>
      </c>
      <c r="R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2145.27</v>
      </c>
      <c r="S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2158.9900000000002</v>
      </c>
      <c r="T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2168.7800000000002</v>
      </c>
      <c r="U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2310.1000000000004</v>
      </c>
      <c r="V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2296.61</v>
      </c>
      <c r="W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2348.36</v>
      </c>
      <c r="X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2402.58</v>
      </c>
      <c r="Y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РСО-А'!$K$6</f>
        <v>2309</v>
      </c>
      <c r="Z67" s="145"/>
    </row>
    <row r="68" spans="1:26" x14ac:dyDescent="0.2">
      <c r="A68" s="86">
        <f t="shared" si="1"/>
        <v>41929</v>
      </c>
      <c r="B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2155.2800000000002</v>
      </c>
      <c r="C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2154.58</v>
      </c>
      <c r="D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2154.41</v>
      </c>
      <c r="E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2154.5700000000002</v>
      </c>
      <c r="F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2154.48</v>
      </c>
      <c r="G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2155.15</v>
      </c>
      <c r="H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2141.2200000000003</v>
      </c>
      <c r="I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2160.67</v>
      </c>
      <c r="J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2167.41</v>
      </c>
      <c r="K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2147.7200000000003</v>
      </c>
      <c r="L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2148.6000000000004</v>
      </c>
      <c r="M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2143.11</v>
      </c>
      <c r="N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2169.65</v>
      </c>
      <c r="O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2169.86</v>
      </c>
      <c r="P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2170.91</v>
      </c>
      <c r="Q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2169.9</v>
      </c>
      <c r="R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2169.7400000000002</v>
      </c>
      <c r="S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2167.73</v>
      </c>
      <c r="T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2168.77</v>
      </c>
      <c r="U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2269.0500000000002</v>
      </c>
      <c r="V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2285.02</v>
      </c>
      <c r="W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2329.25</v>
      </c>
      <c r="X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2406.65</v>
      </c>
      <c r="Y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РСО-А'!$K$6</f>
        <v>2272.2400000000002</v>
      </c>
      <c r="Z68" s="145"/>
    </row>
    <row r="69" spans="1:26" x14ac:dyDescent="0.2">
      <c r="A69" s="86">
        <f t="shared" si="1"/>
        <v>41930</v>
      </c>
      <c r="B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2198.96</v>
      </c>
      <c r="C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2151.41</v>
      </c>
      <c r="D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2150.35</v>
      </c>
      <c r="E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2148.79</v>
      </c>
      <c r="F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2148.61</v>
      </c>
      <c r="G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2149.34</v>
      </c>
      <c r="H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2149.7200000000003</v>
      </c>
      <c r="I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2151.87</v>
      </c>
      <c r="J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2168.1400000000003</v>
      </c>
      <c r="K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2170.63</v>
      </c>
      <c r="L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2170.98</v>
      </c>
      <c r="M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2171.1000000000004</v>
      </c>
      <c r="N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2172.0100000000002</v>
      </c>
      <c r="O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2172.87</v>
      </c>
      <c r="P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2172.65</v>
      </c>
      <c r="Q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2172.8000000000002</v>
      </c>
      <c r="R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2172.0700000000002</v>
      </c>
      <c r="S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2170.4</v>
      </c>
      <c r="T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2164.29</v>
      </c>
      <c r="U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2323.77</v>
      </c>
      <c r="V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2321.2600000000002</v>
      </c>
      <c r="W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2291.75</v>
      </c>
      <c r="X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2179.12</v>
      </c>
      <c r="Y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РСО-А'!$K$6</f>
        <v>2317.3200000000002</v>
      </c>
      <c r="Z69" s="145"/>
    </row>
    <row r="70" spans="1:26" x14ac:dyDescent="0.2">
      <c r="A70" s="86">
        <f t="shared" si="1"/>
        <v>41931</v>
      </c>
      <c r="B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2218.3200000000002</v>
      </c>
      <c r="C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2163.73</v>
      </c>
      <c r="D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2157.52</v>
      </c>
      <c r="E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2151.71</v>
      </c>
      <c r="F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2161.9</v>
      </c>
      <c r="G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2161.92</v>
      </c>
      <c r="H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2160.9</v>
      </c>
      <c r="I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2162.9700000000003</v>
      </c>
      <c r="J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2170.79</v>
      </c>
      <c r="K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2176.5100000000002</v>
      </c>
      <c r="L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2176.2200000000003</v>
      </c>
      <c r="M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2177.06</v>
      </c>
      <c r="N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2177.1</v>
      </c>
      <c r="O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2170.4</v>
      </c>
      <c r="P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2170.0300000000002</v>
      </c>
      <c r="Q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2169.86</v>
      </c>
      <c r="R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2169.46</v>
      </c>
      <c r="S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2168.5100000000002</v>
      </c>
      <c r="T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2163.4300000000003</v>
      </c>
      <c r="U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2518.6800000000003</v>
      </c>
      <c r="V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2500.2800000000002</v>
      </c>
      <c r="W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2496.73</v>
      </c>
      <c r="X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2389.5700000000002</v>
      </c>
      <c r="Y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РСО-А'!$K$6</f>
        <v>2431.02</v>
      </c>
      <c r="Z70" s="145"/>
    </row>
    <row r="71" spans="1:26" x14ac:dyDescent="0.2">
      <c r="A71" s="86">
        <f t="shared" si="1"/>
        <v>41932</v>
      </c>
      <c r="B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2161.4500000000003</v>
      </c>
      <c r="C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2148.4900000000002</v>
      </c>
      <c r="D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2149.2200000000003</v>
      </c>
      <c r="E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2145.3000000000002</v>
      </c>
      <c r="F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2145.66</v>
      </c>
      <c r="G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2148.4700000000003</v>
      </c>
      <c r="H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2168.29</v>
      </c>
      <c r="I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2157.77</v>
      </c>
      <c r="J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2171.21</v>
      </c>
      <c r="K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2170.81</v>
      </c>
      <c r="L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2170.8000000000002</v>
      </c>
      <c r="M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2172</v>
      </c>
      <c r="N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2199.83</v>
      </c>
      <c r="O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2200.2400000000002</v>
      </c>
      <c r="P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2198.98</v>
      </c>
      <c r="Q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2197.34</v>
      </c>
      <c r="R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2207.94</v>
      </c>
      <c r="S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2229.65</v>
      </c>
      <c r="T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2253.75</v>
      </c>
      <c r="U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2357.83</v>
      </c>
      <c r="V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2367.1800000000003</v>
      </c>
      <c r="W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2412.7600000000002</v>
      </c>
      <c r="X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2482.17</v>
      </c>
      <c r="Y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РСО-А'!$K$6</f>
        <v>2352.86</v>
      </c>
      <c r="Z71" s="145"/>
    </row>
    <row r="72" spans="1:26" x14ac:dyDescent="0.2">
      <c r="A72" s="86">
        <f t="shared" si="1"/>
        <v>41933</v>
      </c>
      <c r="B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2160.16</v>
      </c>
      <c r="C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2147.3000000000002</v>
      </c>
      <c r="D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2154.6999999999998</v>
      </c>
      <c r="E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2154.8200000000002</v>
      </c>
      <c r="F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2154.83</v>
      </c>
      <c r="G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2155.16</v>
      </c>
      <c r="H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2150.0700000000002</v>
      </c>
      <c r="I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2153.6800000000003</v>
      </c>
      <c r="J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2167.9300000000003</v>
      </c>
      <c r="K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2167.2000000000003</v>
      </c>
      <c r="L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2167.8000000000002</v>
      </c>
      <c r="M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2169.39</v>
      </c>
      <c r="N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2168.23</v>
      </c>
      <c r="O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2168.34</v>
      </c>
      <c r="P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2168.09</v>
      </c>
      <c r="Q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2168.1800000000003</v>
      </c>
      <c r="R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2167.77</v>
      </c>
      <c r="S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2166.41</v>
      </c>
      <c r="T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2264.5100000000002</v>
      </c>
      <c r="U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2308.15</v>
      </c>
      <c r="V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2316.37</v>
      </c>
      <c r="W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2360.75</v>
      </c>
      <c r="X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2413.52</v>
      </c>
      <c r="Y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РСО-А'!$K$6</f>
        <v>2290.79</v>
      </c>
      <c r="Z72" s="145"/>
    </row>
    <row r="73" spans="1:26" x14ac:dyDescent="0.2">
      <c r="A73" s="86">
        <f t="shared" si="1"/>
        <v>41934</v>
      </c>
      <c r="B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2158.19</v>
      </c>
      <c r="C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2140.5600000000004</v>
      </c>
      <c r="D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2147.65</v>
      </c>
      <c r="E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2155.1000000000004</v>
      </c>
      <c r="F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2155.27</v>
      </c>
      <c r="G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2144.62</v>
      </c>
      <c r="H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2150.0100000000002</v>
      </c>
      <c r="I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2146.7200000000003</v>
      </c>
      <c r="J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2166.9700000000003</v>
      </c>
      <c r="K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2168.2400000000002</v>
      </c>
      <c r="L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2168.75</v>
      </c>
      <c r="M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2169.2200000000003</v>
      </c>
      <c r="N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2169.17</v>
      </c>
      <c r="O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2167.83</v>
      </c>
      <c r="P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2167.2200000000003</v>
      </c>
      <c r="Q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2167.19</v>
      </c>
      <c r="R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2167.38</v>
      </c>
      <c r="S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2166.21</v>
      </c>
      <c r="T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2160.4300000000003</v>
      </c>
      <c r="U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2238.5</v>
      </c>
      <c r="V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2249.96</v>
      </c>
      <c r="W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2333.46</v>
      </c>
      <c r="X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2403.36</v>
      </c>
      <c r="Y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РСО-А'!$K$6</f>
        <v>2288.9300000000003</v>
      </c>
      <c r="Z73" s="145"/>
    </row>
    <row r="74" spans="1:26" x14ac:dyDescent="0.2">
      <c r="A74" s="86">
        <f t="shared" si="1"/>
        <v>41935</v>
      </c>
      <c r="B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2158.8200000000002</v>
      </c>
      <c r="C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2151.79</v>
      </c>
      <c r="D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2150.1800000000003</v>
      </c>
      <c r="E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2147.8200000000002</v>
      </c>
      <c r="F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2147.77</v>
      </c>
      <c r="G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2150.12</v>
      </c>
      <c r="H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2150.13</v>
      </c>
      <c r="I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2171.81</v>
      </c>
      <c r="J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2165.7400000000002</v>
      </c>
      <c r="K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2167.7200000000003</v>
      </c>
      <c r="L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2169.17</v>
      </c>
      <c r="M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2168.7800000000002</v>
      </c>
      <c r="N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2166.98</v>
      </c>
      <c r="O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2167.3900000000003</v>
      </c>
      <c r="P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2167.2200000000003</v>
      </c>
      <c r="Q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2167.38</v>
      </c>
      <c r="R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2167.3100000000004</v>
      </c>
      <c r="S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2165.63</v>
      </c>
      <c r="T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2239.54</v>
      </c>
      <c r="U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2344.29</v>
      </c>
      <c r="V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2358.54</v>
      </c>
      <c r="W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2399.33</v>
      </c>
      <c r="X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2463.86</v>
      </c>
      <c r="Y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РСО-А'!$K$6</f>
        <v>2340.77</v>
      </c>
      <c r="Z74" s="145"/>
    </row>
    <row r="75" spans="1:26" x14ac:dyDescent="0.2">
      <c r="A75" s="86">
        <f t="shared" si="1"/>
        <v>41936</v>
      </c>
      <c r="B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2165.83</v>
      </c>
      <c r="C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2165.6800000000003</v>
      </c>
      <c r="D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2154.75</v>
      </c>
      <c r="E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2154.88</v>
      </c>
      <c r="F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2154.9100000000003</v>
      </c>
      <c r="G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2148.7800000000002</v>
      </c>
      <c r="H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2150.71</v>
      </c>
      <c r="I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2173.5100000000002</v>
      </c>
      <c r="J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2168.37</v>
      </c>
      <c r="K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2169.33</v>
      </c>
      <c r="L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2223.61</v>
      </c>
      <c r="M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2210.19</v>
      </c>
      <c r="N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2241.48</v>
      </c>
      <c r="O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2168.35</v>
      </c>
      <c r="P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2167.79</v>
      </c>
      <c r="Q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2168.17</v>
      </c>
      <c r="R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2167.61</v>
      </c>
      <c r="S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2166.06</v>
      </c>
      <c r="T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2243.19</v>
      </c>
      <c r="U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2381.1</v>
      </c>
      <c r="V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2374.3000000000002</v>
      </c>
      <c r="W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2416.14</v>
      </c>
      <c r="X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2481.3000000000002</v>
      </c>
      <c r="Y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РСО-А'!$K$6</f>
        <v>2375.87</v>
      </c>
      <c r="Z75" s="145"/>
    </row>
    <row r="76" spans="1:26" x14ac:dyDescent="0.2">
      <c r="A76" s="86">
        <f t="shared" si="1"/>
        <v>41937</v>
      </c>
      <c r="B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2192.16</v>
      </c>
      <c r="C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2154.0700000000002</v>
      </c>
      <c r="D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2160.48</v>
      </c>
      <c r="E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2160.5300000000002</v>
      </c>
      <c r="F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2161.0500000000002</v>
      </c>
      <c r="G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2150.9900000000002</v>
      </c>
      <c r="H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2146.27</v>
      </c>
      <c r="I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2148.35</v>
      </c>
      <c r="J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2171.5300000000002</v>
      </c>
      <c r="K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2172.31</v>
      </c>
      <c r="L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2171.38</v>
      </c>
      <c r="M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2162.3200000000002</v>
      </c>
      <c r="N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2162.5700000000002</v>
      </c>
      <c r="O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2161.4500000000003</v>
      </c>
      <c r="P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2162</v>
      </c>
      <c r="Q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2161.2600000000002</v>
      </c>
      <c r="R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2159.84</v>
      </c>
      <c r="S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2160.58</v>
      </c>
      <c r="T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2385.9300000000003</v>
      </c>
      <c r="U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2437.38</v>
      </c>
      <c r="V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2418.4300000000003</v>
      </c>
      <c r="W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2389.37</v>
      </c>
      <c r="X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2322.42</v>
      </c>
      <c r="Y76" s="133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РСО-А'!$K$6</f>
        <v>2436.15</v>
      </c>
      <c r="Z76" s="145"/>
    </row>
    <row r="77" spans="1:26" x14ac:dyDescent="0.2">
      <c r="A77" s="86">
        <f t="shared" si="1"/>
        <v>41938</v>
      </c>
      <c r="B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2218.66</v>
      </c>
      <c r="C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2159.41</v>
      </c>
      <c r="D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2153.7800000000002</v>
      </c>
      <c r="E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2162.09</v>
      </c>
      <c r="F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2170.9700000000003</v>
      </c>
      <c r="G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2171.65</v>
      </c>
      <c r="H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2163.2200000000003</v>
      </c>
      <c r="I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2147.34</v>
      </c>
      <c r="J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2251.8200000000002</v>
      </c>
      <c r="K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2186.9900000000002</v>
      </c>
      <c r="L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2156.79</v>
      </c>
      <c r="M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2149.41</v>
      </c>
      <c r="N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2141.2600000000002</v>
      </c>
      <c r="O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2141.15</v>
      </c>
      <c r="P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2145.25</v>
      </c>
      <c r="Q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2148.8200000000002</v>
      </c>
      <c r="R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2153.9899999999998</v>
      </c>
      <c r="S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2265.1999999999998</v>
      </c>
      <c r="T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2399.0500000000002</v>
      </c>
      <c r="U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2451.9</v>
      </c>
      <c r="V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2437.88</v>
      </c>
      <c r="W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2394.5</v>
      </c>
      <c r="X77" s="13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РСО-А'!$K$6</f>
        <v>2318.4500000000003</v>
      </c>
      <c r="Y77" s="133">
        <v>2428.21</v>
      </c>
      <c r="Z77" s="133">
        <v>3264.23</v>
      </c>
    </row>
    <row r="78" spans="1:26" x14ac:dyDescent="0.2">
      <c r="A78" s="86">
        <f t="shared" si="1"/>
        <v>41939</v>
      </c>
      <c r="B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2200.6400000000003</v>
      </c>
      <c r="C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2157.92</v>
      </c>
      <c r="D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2144.3900000000003</v>
      </c>
      <c r="E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2155.27</v>
      </c>
      <c r="F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2155.5300000000002</v>
      </c>
      <c r="G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2145.77</v>
      </c>
      <c r="H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2193.13</v>
      </c>
      <c r="I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2141.1800000000003</v>
      </c>
      <c r="J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2142.54</v>
      </c>
      <c r="K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2210.96</v>
      </c>
      <c r="L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2244.5100000000002</v>
      </c>
      <c r="M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2229.2399999999998</v>
      </c>
      <c r="N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2312.7400000000002</v>
      </c>
      <c r="O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2293.58</v>
      </c>
      <c r="P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2275.5</v>
      </c>
      <c r="Q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2266.8200000000002</v>
      </c>
      <c r="R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2260.31</v>
      </c>
      <c r="S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2264.77</v>
      </c>
      <c r="T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2317.21</v>
      </c>
      <c r="U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2396.5700000000002</v>
      </c>
      <c r="V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2375.1000000000004</v>
      </c>
      <c r="W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2401.38</v>
      </c>
      <c r="X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2440.44</v>
      </c>
      <c r="Y78" s="13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РСО-А'!$K$6</f>
        <v>2353.9</v>
      </c>
      <c r="Z78" s="145"/>
    </row>
    <row r="79" spans="1:26" x14ac:dyDescent="0.2">
      <c r="A79" s="86">
        <f t="shared" si="1"/>
        <v>41940</v>
      </c>
      <c r="B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2204.59</v>
      </c>
      <c r="C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2157.4</v>
      </c>
      <c r="D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2145.17</v>
      </c>
      <c r="E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2156.4700000000003</v>
      </c>
      <c r="F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2156.69</v>
      </c>
      <c r="G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2149.4499999999998</v>
      </c>
      <c r="H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2168.3000000000002</v>
      </c>
      <c r="I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2145.1999999999998</v>
      </c>
      <c r="J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2146.3500000000004</v>
      </c>
      <c r="K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2202.46</v>
      </c>
      <c r="L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2236.6600000000003</v>
      </c>
      <c r="M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2224.36</v>
      </c>
      <c r="N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2309.25</v>
      </c>
      <c r="O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2296.13</v>
      </c>
      <c r="P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2275.7600000000002</v>
      </c>
      <c r="Q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2263.86</v>
      </c>
      <c r="R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2260.6800000000003</v>
      </c>
      <c r="S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2284.5</v>
      </c>
      <c r="T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2324.0100000000002</v>
      </c>
      <c r="U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2400.6800000000003</v>
      </c>
      <c r="V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2374.96</v>
      </c>
      <c r="W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2407.04</v>
      </c>
      <c r="X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2472.9499999999998</v>
      </c>
      <c r="Y79" s="13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РСО-А'!$K$6</f>
        <v>2358.4300000000003</v>
      </c>
      <c r="Z79" s="145"/>
    </row>
    <row r="80" spans="1:26" x14ac:dyDescent="0.2">
      <c r="A80" s="86">
        <f>A43</f>
        <v>41941</v>
      </c>
      <c r="B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2235.02</v>
      </c>
      <c r="C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2164.83</v>
      </c>
      <c r="D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2164.6999999999998</v>
      </c>
      <c r="E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2162.67</v>
      </c>
      <c r="F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2151.85</v>
      </c>
      <c r="G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2153.62</v>
      </c>
      <c r="H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2192.79</v>
      </c>
      <c r="I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2158.75</v>
      </c>
      <c r="J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2164.75</v>
      </c>
      <c r="K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2206.91</v>
      </c>
      <c r="L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2263.86</v>
      </c>
      <c r="M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2265.67</v>
      </c>
      <c r="N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2354.8200000000002</v>
      </c>
      <c r="O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2313.13</v>
      </c>
      <c r="P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2311.59</v>
      </c>
      <c r="Q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2299.9300000000003</v>
      </c>
      <c r="R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2359.63</v>
      </c>
      <c r="S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2446.36</v>
      </c>
      <c r="T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2446.65</v>
      </c>
      <c r="U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2429.92</v>
      </c>
      <c r="V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2411.69</v>
      </c>
      <c r="W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2424.56</v>
      </c>
      <c r="X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2483.19</v>
      </c>
      <c r="Y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РСО-А'!$K$6</f>
        <v>2377.19</v>
      </c>
      <c r="Z80" s="145"/>
    </row>
    <row r="81" spans="1:26" x14ac:dyDescent="0.2">
      <c r="A81" s="86">
        <f>A44</f>
        <v>41942</v>
      </c>
      <c r="B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2278.1000000000004</v>
      </c>
      <c r="C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2234.1000000000004</v>
      </c>
      <c r="D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2232.3000000000002</v>
      </c>
      <c r="E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2205.09</v>
      </c>
      <c r="F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2205.4499999999998</v>
      </c>
      <c r="G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2179.9300000000003</v>
      </c>
      <c r="H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2294.41</v>
      </c>
      <c r="I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2295.0500000000002</v>
      </c>
      <c r="J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2202.6800000000003</v>
      </c>
      <c r="K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2385.0300000000002</v>
      </c>
      <c r="L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2384.19</v>
      </c>
      <c r="M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2383.8200000000002</v>
      </c>
      <c r="N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2490.69</v>
      </c>
      <c r="O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2449.19</v>
      </c>
      <c r="P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2406.13</v>
      </c>
      <c r="Q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2404.5100000000002</v>
      </c>
      <c r="R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2444.37</v>
      </c>
      <c r="S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2496.23</v>
      </c>
      <c r="T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2519.11</v>
      </c>
      <c r="U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2537.17</v>
      </c>
      <c r="V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2499.37</v>
      </c>
      <c r="W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2492.8500000000004</v>
      </c>
      <c r="X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2531.2800000000002</v>
      </c>
      <c r="Y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РСО-А'!$K$6</f>
        <v>2427.16</v>
      </c>
      <c r="Z81" s="145"/>
    </row>
    <row r="82" spans="1:26" x14ac:dyDescent="0.2">
      <c r="A82" s="86">
        <f>A45</f>
        <v>41943</v>
      </c>
      <c r="B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2239.6</v>
      </c>
      <c r="C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2184.58</v>
      </c>
      <c r="D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2164.09</v>
      </c>
      <c r="E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2157.8200000000002</v>
      </c>
      <c r="F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2160.83</v>
      </c>
      <c r="G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2174.9499999999998</v>
      </c>
      <c r="H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2214</v>
      </c>
      <c r="I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2206.2200000000003</v>
      </c>
      <c r="J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2199.31</v>
      </c>
      <c r="K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2309.1000000000004</v>
      </c>
      <c r="L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2350.88</v>
      </c>
      <c r="M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2359.65</v>
      </c>
      <c r="N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2412.1400000000003</v>
      </c>
      <c r="O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2407.08</v>
      </c>
      <c r="P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2414.7400000000002</v>
      </c>
      <c r="Q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2425.8900000000003</v>
      </c>
      <c r="R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2428.46</v>
      </c>
      <c r="S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2507.92</v>
      </c>
      <c r="T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2510.2000000000003</v>
      </c>
      <c r="U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2506.81</v>
      </c>
      <c r="V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2459.12</v>
      </c>
      <c r="W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2473.4300000000003</v>
      </c>
      <c r="X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2517.17</v>
      </c>
      <c r="Y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РСО-А'!$K$6</f>
        <v>2493.94</v>
      </c>
      <c r="Z82" s="145"/>
    </row>
    <row r="83" spans="1:26" x14ac:dyDescent="0.2">
      <c r="A83" s="92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6" x14ac:dyDescent="0.25">
      <c r="A84" s="94" t="s">
        <v>158</v>
      </c>
    </row>
    <row r="85" spans="1:26" ht="12.75" customHeight="1" x14ac:dyDescent="0.2">
      <c r="A85" s="184" t="s">
        <v>49</v>
      </c>
      <c r="B85" s="172" t="s">
        <v>128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spans="1:26" ht="12.75" customHeight="1" x14ac:dyDescent="0.2">
      <c r="A86" s="185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spans="1:26" ht="12.75" customHeight="1" x14ac:dyDescent="0.2">
      <c r="A87" s="185"/>
      <c r="B87" s="212" t="s">
        <v>129</v>
      </c>
      <c r="C87" s="198" t="s">
        <v>130</v>
      </c>
      <c r="D87" s="198" t="s">
        <v>131</v>
      </c>
      <c r="E87" s="198" t="s">
        <v>132</v>
      </c>
      <c r="F87" s="198" t="s">
        <v>133</v>
      </c>
      <c r="G87" s="198" t="s">
        <v>134</v>
      </c>
      <c r="H87" s="198" t="s">
        <v>135</v>
      </c>
      <c r="I87" s="198" t="s">
        <v>136</v>
      </c>
      <c r="J87" s="198" t="s">
        <v>137</v>
      </c>
      <c r="K87" s="198" t="s">
        <v>138</v>
      </c>
      <c r="L87" s="198" t="s">
        <v>139</v>
      </c>
      <c r="M87" s="198" t="s">
        <v>140</v>
      </c>
      <c r="N87" s="211" t="s">
        <v>141</v>
      </c>
      <c r="O87" s="198" t="s">
        <v>142</v>
      </c>
      <c r="P87" s="198" t="s">
        <v>143</v>
      </c>
      <c r="Q87" s="198" t="s">
        <v>144</v>
      </c>
      <c r="R87" s="198" t="s">
        <v>145</v>
      </c>
      <c r="S87" s="198" t="s">
        <v>146</v>
      </c>
      <c r="T87" s="198" t="s">
        <v>147</v>
      </c>
      <c r="U87" s="198" t="s">
        <v>148</v>
      </c>
      <c r="V87" s="198" t="s">
        <v>149</v>
      </c>
      <c r="W87" s="198" t="s">
        <v>150</v>
      </c>
      <c r="X87" s="198" t="s">
        <v>151</v>
      </c>
      <c r="Y87" s="198" t="s">
        <v>152</v>
      </c>
      <c r="Z87" s="198" t="s">
        <v>152</v>
      </c>
    </row>
    <row r="88" spans="1:26" ht="11.25" customHeight="1" x14ac:dyDescent="0.2">
      <c r="A88" s="186"/>
      <c r="B88" s="188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90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spans="1:26" ht="18.75" customHeight="1" x14ac:dyDescent="0.2">
      <c r="A89" s="86">
        <f t="shared" ref="A89:A113" si="2">A52</f>
        <v>41913</v>
      </c>
      <c r="B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2125.2400000000002</v>
      </c>
      <c r="C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2119.3900000000003</v>
      </c>
      <c r="D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2141.21</v>
      </c>
      <c r="E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2152.77</v>
      </c>
      <c r="F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2156.7600000000002</v>
      </c>
      <c r="G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2137.8500000000004</v>
      </c>
      <c r="H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2114.06</v>
      </c>
      <c r="I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2132.5500000000002</v>
      </c>
      <c r="J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2135.9300000000003</v>
      </c>
      <c r="K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2133.9</v>
      </c>
      <c r="L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2133.7200000000003</v>
      </c>
      <c r="M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2133.73</v>
      </c>
      <c r="N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2126.37</v>
      </c>
      <c r="O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2127.73</v>
      </c>
      <c r="P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2128.1800000000003</v>
      </c>
      <c r="Q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2126.8200000000002</v>
      </c>
      <c r="R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2126.35</v>
      </c>
      <c r="S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2123.15</v>
      </c>
      <c r="T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2125.63</v>
      </c>
      <c r="U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2161.77</v>
      </c>
      <c r="V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2176.37</v>
      </c>
      <c r="W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2232.9700000000003</v>
      </c>
      <c r="X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2286.0100000000002</v>
      </c>
      <c r="Y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РСО-А'!$K$6</f>
        <v>2182.4700000000003</v>
      </c>
      <c r="Z89" s="145"/>
    </row>
    <row r="90" spans="1:26" x14ac:dyDescent="0.2">
      <c r="A90" s="86">
        <f t="shared" si="2"/>
        <v>41914</v>
      </c>
      <c r="B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2124.5</v>
      </c>
      <c r="C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2113.21</v>
      </c>
      <c r="D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2119.58</v>
      </c>
      <c r="E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2126.58</v>
      </c>
      <c r="F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2116.14</v>
      </c>
      <c r="G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2106.61</v>
      </c>
      <c r="H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2118.17</v>
      </c>
      <c r="I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2132.4300000000003</v>
      </c>
      <c r="J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2135.66</v>
      </c>
      <c r="K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2136.4500000000003</v>
      </c>
      <c r="L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2138.17</v>
      </c>
      <c r="M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2136.98</v>
      </c>
      <c r="N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2129.17</v>
      </c>
      <c r="O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2129.31</v>
      </c>
      <c r="P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2129.34</v>
      </c>
      <c r="Q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2129.2800000000002</v>
      </c>
      <c r="R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2112.0500000000002</v>
      </c>
      <c r="S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2118.9499999999998</v>
      </c>
      <c r="T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2148.38</v>
      </c>
      <c r="U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2157.7600000000002</v>
      </c>
      <c r="V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2190.7800000000002</v>
      </c>
      <c r="W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2276.83</v>
      </c>
      <c r="X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2330.4499999999998</v>
      </c>
      <c r="Y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РСО-А'!$K$6</f>
        <v>2219.54</v>
      </c>
      <c r="Z90" s="145"/>
    </row>
    <row r="91" spans="1:26" x14ac:dyDescent="0.2">
      <c r="A91" s="86">
        <f t="shared" si="2"/>
        <v>41915</v>
      </c>
      <c r="B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2124.8000000000002</v>
      </c>
      <c r="C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2113.2000000000003</v>
      </c>
      <c r="D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2126.46</v>
      </c>
      <c r="E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2137.36</v>
      </c>
      <c r="F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2133.8000000000002</v>
      </c>
      <c r="G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2126.62</v>
      </c>
      <c r="H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2124.29</v>
      </c>
      <c r="I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2135.8200000000002</v>
      </c>
      <c r="J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2147.35</v>
      </c>
      <c r="K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2135.8500000000004</v>
      </c>
      <c r="L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2136.3200000000002</v>
      </c>
      <c r="M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2134.39</v>
      </c>
      <c r="N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2128.13</v>
      </c>
      <c r="O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2128.2800000000002</v>
      </c>
      <c r="P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2128.3200000000002</v>
      </c>
      <c r="Q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2128.39</v>
      </c>
      <c r="R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2111.92</v>
      </c>
      <c r="S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2118.6000000000004</v>
      </c>
      <c r="T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2148.7400000000002</v>
      </c>
      <c r="U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2133.0500000000002</v>
      </c>
      <c r="V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2203.36</v>
      </c>
      <c r="W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2262</v>
      </c>
      <c r="X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2315.86</v>
      </c>
      <c r="Y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РСО-А'!$K$6</f>
        <v>2196.4499999999998</v>
      </c>
      <c r="Z91" s="145"/>
    </row>
    <row r="92" spans="1:26" x14ac:dyDescent="0.2">
      <c r="A92" s="86">
        <f t="shared" si="2"/>
        <v>41916</v>
      </c>
      <c r="B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2155.4100000000003</v>
      </c>
      <c r="C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2113.7800000000002</v>
      </c>
      <c r="D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2109.9499999999998</v>
      </c>
      <c r="E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2106.36</v>
      </c>
      <c r="F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2113.98</v>
      </c>
      <c r="G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2113.2200000000003</v>
      </c>
      <c r="H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2112.5700000000002</v>
      </c>
      <c r="I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2112.81</v>
      </c>
      <c r="J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2143.09</v>
      </c>
      <c r="K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2131.92</v>
      </c>
      <c r="L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2135.4900000000002</v>
      </c>
      <c r="M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2134.37</v>
      </c>
      <c r="N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2128.0300000000002</v>
      </c>
      <c r="O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2115.3900000000003</v>
      </c>
      <c r="P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2113.33</v>
      </c>
      <c r="Q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2120.69</v>
      </c>
      <c r="R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2124.59</v>
      </c>
      <c r="S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2111.27</v>
      </c>
      <c r="T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2120.31</v>
      </c>
      <c r="U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2229.48</v>
      </c>
      <c r="V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2269.04</v>
      </c>
      <c r="W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2221.71</v>
      </c>
      <c r="X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2132.09</v>
      </c>
      <c r="Y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РСО-А'!$K$6</f>
        <v>2287.84</v>
      </c>
      <c r="Z92" s="145"/>
    </row>
    <row r="93" spans="1:26" x14ac:dyDescent="0.2">
      <c r="A93" s="86">
        <f t="shared" si="2"/>
        <v>41917</v>
      </c>
      <c r="B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2151.4900000000002</v>
      </c>
      <c r="C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2113.66</v>
      </c>
      <c r="D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2109.9499999999998</v>
      </c>
      <c r="E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2106.38</v>
      </c>
      <c r="F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2114.2000000000003</v>
      </c>
      <c r="G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2112.13</v>
      </c>
      <c r="H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2112.34</v>
      </c>
      <c r="I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2111.81</v>
      </c>
      <c r="J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2141.87</v>
      </c>
      <c r="K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2126.4700000000003</v>
      </c>
      <c r="L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2129.23</v>
      </c>
      <c r="M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2129.9900000000002</v>
      </c>
      <c r="N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2125.0500000000002</v>
      </c>
      <c r="O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2112.33</v>
      </c>
      <c r="P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2113.7200000000003</v>
      </c>
      <c r="Q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2121.9499999999998</v>
      </c>
      <c r="R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2126.0100000000002</v>
      </c>
      <c r="S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2111.96</v>
      </c>
      <c r="T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2119.2800000000002</v>
      </c>
      <c r="U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2228.34</v>
      </c>
      <c r="V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2267.3900000000003</v>
      </c>
      <c r="W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2229.15</v>
      </c>
      <c r="X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2134.1999999999998</v>
      </c>
      <c r="Y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РСО-А'!$K$6</f>
        <v>2266.13</v>
      </c>
      <c r="Z93" s="145"/>
    </row>
    <row r="94" spans="1:26" x14ac:dyDescent="0.2">
      <c r="A94" s="86">
        <f t="shared" si="2"/>
        <v>41918</v>
      </c>
      <c r="B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2118.62</v>
      </c>
      <c r="C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2112.9</v>
      </c>
      <c r="D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2133.9700000000003</v>
      </c>
      <c r="E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2141.2399999999998</v>
      </c>
      <c r="F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2145.06</v>
      </c>
      <c r="G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2139.5600000000004</v>
      </c>
      <c r="H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2117.88</v>
      </c>
      <c r="I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2122.2800000000002</v>
      </c>
      <c r="J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2133.34</v>
      </c>
      <c r="K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2134.4</v>
      </c>
      <c r="L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2135.48</v>
      </c>
      <c r="M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2127.33</v>
      </c>
      <c r="N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2186.4700000000003</v>
      </c>
      <c r="O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2160.9</v>
      </c>
      <c r="P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2128.06</v>
      </c>
      <c r="Q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2127.62</v>
      </c>
      <c r="R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2127.83</v>
      </c>
      <c r="S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2128.06</v>
      </c>
      <c r="T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2126.83</v>
      </c>
      <c r="U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2265.2600000000002</v>
      </c>
      <c r="V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2294.46</v>
      </c>
      <c r="W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2329.2200000000003</v>
      </c>
      <c r="X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2353.62</v>
      </c>
      <c r="Y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РСО-А'!$K$6</f>
        <v>2225.04</v>
      </c>
      <c r="Z94" s="145"/>
    </row>
    <row r="95" spans="1:26" x14ac:dyDescent="0.2">
      <c r="A95" s="86">
        <f t="shared" si="2"/>
        <v>41919</v>
      </c>
      <c r="B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2116.46</v>
      </c>
      <c r="C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2112.9300000000003</v>
      </c>
      <c r="D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2134.09</v>
      </c>
      <c r="E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2141.4500000000003</v>
      </c>
      <c r="F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2145.23</v>
      </c>
      <c r="G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2139.2800000000002</v>
      </c>
      <c r="H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2116.58</v>
      </c>
      <c r="I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2123.36</v>
      </c>
      <c r="J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2130.2200000000003</v>
      </c>
      <c r="K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2130.77</v>
      </c>
      <c r="L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2131.17</v>
      </c>
      <c r="M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2124.6000000000004</v>
      </c>
      <c r="N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2180.4</v>
      </c>
      <c r="O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2156.52</v>
      </c>
      <c r="P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2125.2000000000003</v>
      </c>
      <c r="Q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2124.75</v>
      </c>
      <c r="R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2124.5700000000002</v>
      </c>
      <c r="S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2121.75</v>
      </c>
      <c r="T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2122.29</v>
      </c>
      <c r="U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2241.7800000000002</v>
      </c>
      <c r="V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2257.7200000000003</v>
      </c>
      <c r="W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2298.9900000000002</v>
      </c>
      <c r="X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2342.96</v>
      </c>
      <c r="Y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РСО-А'!$K$6</f>
        <v>2223.62</v>
      </c>
      <c r="Z95" s="145"/>
    </row>
    <row r="96" spans="1:26" x14ac:dyDescent="0.2">
      <c r="A96" s="86">
        <f t="shared" si="2"/>
        <v>41920</v>
      </c>
      <c r="B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2117.12</v>
      </c>
      <c r="C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2113.08</v>
      </c>
      <c r="D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2126.9700000000003</v>
      </c>
      <c r="E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2134.1400000000003</v>
      </c>
      <c r="F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2134.1999999999998</v>
      </c>
      <c r="G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2135.34</v>
      </c>
      <c r="H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2116.38</v>
      </c>
      <c r="I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2117.9499999999998</v>
      </c>
      <c r="J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2130.12</v>
      </c>
      <c r="K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2130.8500000000004</v>
      </c>
      <c r="L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2131.3200000000002</v>
      </c>
      <c r="M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2131.2600000000002</v>
      </c>
      <c r="N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2203.8200000000002</v>
      </c>
      <c r="O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2204.23</v>
      </c>
      <c r="P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2215.63</v>
      </c>
      <c r="Q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2214.7800000000002</v>
      </c>
      <c r="R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2228.11</v>
      </c>
      <c r="S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2232.8900000000003</v>
      </c>
      <c r="T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2217.3900000000003</v>
      </c>
      <c r="U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2301.38</v>
      </c>
      <c r="V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2290.2400000000002</v>
      </c>
      <c r="W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2331.5100000000002</v>
      </c>
      <c r="X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2370.83</v>
      </c>
      <c r="Y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РСО-А'!$K$6</f>
        <v>2244.27</v>
      </c>
      <c r="Z96" s="145"/>
    </row>
    <row r="97" spans="1:26" x14ac:dyDescent="0.2">
      <c r="A97" s="86">
        <f t="shared" si="2"/>
        <v>41921</v>
      </c>
      <c r="B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2116.9700000000003</v>
      </c>
      <c r="C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2111.7600000000002</v>
      </c>
      <c r="D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2108.96</v>
      </c>
      <c r="E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2108.7800000000002</v>
      </c>
      <c r="F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2106.2800000000002</v>
      </c>
      <c r="G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2111.44</v>
      </c>
      <c r="H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2117.2800000000002</v>
      </c>
      <c r="I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2117.54</v>
      </c>
      <c r="J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2130.6800000000003</v>
      </c>
      <c r="K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2164.0100000000002</v>
      </c>
      <c r="L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2225.87</v>
      </c>
      <c r="M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2214.7000000000003</v>
      </c>
      <c r="N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2270.16</v>
      </c>
      <c r="O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2264.59</v>
      </c>
      <c r="P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2280.9300000000003</v>
      </c>
      <c r="Q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2276.5700000000002</v>
      </c>
      <c r="R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2274.77</v>
      </c>
      <c r="S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2249.94</v>
      </c>
      <c r="T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2209.29</v>
      </c>
      <c r="U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2307.9</v>
      </c>
      <c r="V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2314.16</v>
      </c>
      <c r="W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2356.3200000000002</v>
      </c>
      <c r="X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2400.19</v>
      </c>
      <c r="Y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РСО-А'!$K$6</f>
        <v>2270.2000000000003</v>
      </c>
      <c r="Z97" s="145"/>
    </row>
    <row r="98" spans="1:26" x14ac:dyDescent="0.2">
      <c r="A98" s="86">
        <f t="shared" si="2"/>
        <v>41922</v>
      </c>
      <c r="B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2123.33</v>
      </c>
      <c r="C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2112.92</v>
      </c>
      <c r="D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2109.65</v>
      </c>
      <c r="E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2110.15</v>
      </c>
      <c r="F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2106.33</v>
      </c>
      <c r="G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2113.19</v>
      </c>
      <c r="H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2119.06</v>
      </c>
      <c r="I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2118.7600000000002</v>
      </c>
      <c r="J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2131.4500000000003</v>
      </c>
      <c r="K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2131.23</v>
      </c>
      <c r="L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2131.69</v>
      </c>
      <c r="M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2132.46</v>
      </c>
      <c r="N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2237.36</v>
      </c>
      <c r="O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2237.12</v>
      </c>
      <c r="P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2237.4899999999998</v>
      </c>
      <c r="Q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2237.44</v>
      </c>
      <c r="R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2241.62</v>
      </c>
      <c r="S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2253.38</v>
      </c>
      <c r="T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2216.92</v>
      </c>
      <c r="U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2309.36</v>
      </c>
      <c r="V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2297.54</v>
      </c>
      <c r="W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2381.16</v>
      </c>
      <c r="X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2418.0300000000002</v>
      </c>
      <c r="Y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РСО-А'!$K$6</f>
        <v>2303.48</v>
      </c>
      <c r="Z98" s="145"/>
    </row>
    <row r="99" spans="1:26" x14ac:dyDescent="0.2">
      <c r="A99" s="86">
        <f t="shared" si="2"/>
        <v>41923</v>
      </c>
      <c r="B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2165.21</v>
      </c>
      <c r="C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2111.3500000000004</v>
      </c>
      <c r="D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2110.96</v>
      </c>
      <c r="E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2110.37</v>
      </c>
      <c r="F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2110.16</v>
      </c>
      <c r="G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2110.86</v>
      </c>
      <c r="H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2110.23</v>
      </c>
      <c r="I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2110.0300000000002</v>
      </c>
      <c r="J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2119.6999999999998</v>
      </c>
      <c r="K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2123.2400000000002</v>
      </c>
      <c r="L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2123.8000000000002</v>
      </c>
      <c r="M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2124.7600000000002</v>
      </c>
      <c r="N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2124.84</v>
      </c>
      <c r="O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2125.04</v>
      </c>
      <c r="P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2125.33</v>
      </c>
      <c r="Q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2124.83</v>
      </c>
      <c r="R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2124.27</v>
      </c>
      <c r="S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2121.79</v>
      </c>
      <c r="T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2244.4899999999998</v>
      </c>
      <c r="U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2396.58</v>
      </c>
      <c r="V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2371.29</v>
      </c>
      <c r="W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2346.52</v>
      </c>
      <c r="X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2250.75</v>
      </c>
      <c r="Y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РСО-А'!$K$6</f>
        <v>2306.3200000000002</v>
      </c>
      <c r="Z99" s="145"/>
    </row>
    <row r="100" spans="1:26" x14ac:dyDescent="0.2">
      <c r="A100" s="86">
        <f t="shared" si="2"/>
        <v>41924</v>
      </c>
      <c r="B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2211.4899999999998</v>
      </c>
      <c r="C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2113.92</v>
      </c>
      <c r="D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2113.7800000000002</v>
      </c>
      <c r="E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2113.8200000000002</v>
      </c>
      <c r="F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2113.92</v>
      </c>
      <c r="G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2111.8200000000002</v>
      </c>
      <c r="H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2111.88</v>
      </c>
      <c r="I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2112.65</v>
      </c>
      <c r="J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2120.17</v>
      </c>
      <c r="K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2123.0100000000002</v>
      </c>
      <c r="L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2125.3200000000002</v>
      </c>
      <c r="M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2125.9900000000002</v>
      </c>
      <c r="N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2126.21</v>
      </c>
      <c r="O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2125.5100000000002</v>
      </c>
      <c r="P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2126.0300000000002</v>
      </c>
      <c r="Q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2125.85</v>
      </c>
      <c r="R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2126.5100000000002</v>
      </c>
      <c r="S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2126.87</v>
      </c>
      <c r="T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2222.73</v>
      </c>
      <c r="U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2379.66</v>
      </c>
      <c r="V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2366.2000000000003</v>
      </c>
      <c r="W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2333.27</v>
      </c>
      <c r="X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2236.06</v>
      </c>
      <c r="Y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РСО-А'!$K$6</f>
        <v>2307.41</v>
      </c>
      <c r="Z100" s="145"/>
    </row>
    <row r="101" spans="1:26" x14ac:dyDescent="0.2">
      <c r="A101" s="86">
        <f t="shared" si="2"/>
        <v>41925</v>
      </c>
      <c r="B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2125.66</v>
      </c>
      <c r="C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2119.6400000000003</v>
      </c>
      <c r="D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2113.88</v>
      </c>
      <c r="E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2110.59</v>
      </c>
      <c r="F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2107.7200000000003</v>
      </c>
      <c r="G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2113.58</v>
      </c>
      <c r="H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2119.6000000000004</v>
      </c>
      <c r="I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2121.08</v>
      </c>
      <c r="J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2134.5700000000002</v>
      </c>
      <c r="K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2134.42</v>
      </c>
      <c r="L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2134.7600000000002</v>
      </c>
      <c r="M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2135.4</v>
      </c>
      <c r="N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2215.19</v>
      </c>
      <c r="O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2221.17</v>
      </c>
      <c r="P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2226.58</v>
      </c>
      <c r="Q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2234.63</v>
      </c>
      <c r="R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2236.35</v>
      </c>
      <c r="S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2247.48</v>
      </c>
      <c r="T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2232.6800000000003</v>
      </c>
      <c r="U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2327.85</v>
      </c>
      <c r="V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2340.7800000000002</v>
      </c>
      <c r="W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2362.0100000000002</v>
      </c>
      <c r="X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2402.41</v>
      </c>
      <c r="Y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РСО-А'!$K$6</f>
        <v>2282.19</v>
      </c>
      <c r="Z101" s="145"/>
    </row>
    <row r="102" spans="1:26" x14ac:dyDescent="0.2">
      <c r="A102" s="86">
        <f t="shared" si="2"/>
        <v>41926</v>
      </c>
      <c r="B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2116.5700000000002</v>
      </c>
      <c r="C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2112.2000000000003</v>
      </c>
      <c r="D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2109.4300000000003</v>
      </c>
      <c r="E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2109.3100000000004</v>
      </c>
      <c r="F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2106.6000000000004</v>
      </c>
      <c r="G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2113.42</v>
      </c>
      <c r="H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2118.6400000000003</v>
      </c>
      <c r="I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2119.7400000000002</v>
      </c>
      <c r="J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2135.2600000000002</v>
      </c>
      <c r="K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2134.5300000000002</v>
      </c>
      <c r="L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2134.63</v>
      </c>
      <c r="M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2121.3900000000003</v>
      </c>
      <c r="N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2134.62</v>
      </c>
      <c r="O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2134.7200000000003</v>
      </c>
      <c r="P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2134.52</v>
      </c>
      <c r="Q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2132.8000000000002</v>
      </c>
      <c r="R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2132.77</v>
      </c>
      <c r="S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2131.67</v>
      </c>
      <c r="T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2146.2800000000002</v>
      </c>
      <c r="U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2308.3000000000002</v>
      </c>
      <c r="V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2330.5</v>
      </c>
      <c r="W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2370.23</v>
      </c>
      <c r="X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2406.2600000000002</v>
      </c>
      <c r="Y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РСО-А'!$K$6</f>
        <v>2290.6400000000003</v>
      </c>
      <c r="Z102" s="145"/>
    </row>
    <row r="103" spans="1:26" x14ac:dyDescent="0.2">
      <c r="A103" s="86">
        <f t="shared" si="2"/>
        <v>41927</v>
      </c>
      <c r="B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2125.7200000000003</v>
      </c>
      <c r="C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2113.94</v>
      </c>
      <c r="D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2126.27</v>
      </c>
      <c r="E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2126.33</v>
      </c>
      <c r="F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2126.25</v>
      </c>
      <c r="G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2126.2800000000002</v>
      </c>
      <c r="H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2111.48</v>
      </c>
      <c r="I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2108.88</v>
      </c>
      <c r="J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2114.87</v>
      </c>
      <c r="K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2136.12</v>
      </c>
      <c r="L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2136.58</v>
      </c>
      <c r="M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2119.23</v>
      </c>
      <c r="N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2136.8900000000003</v>
      </c>
      <c r="O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2139.94</v>
      </c>
      <c r="P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2137.19</v>
      </c>
      <c r="Q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2137.33</v>
      </c>
      <c r="R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2137.1800000000003</v>
      </c>
      <c r="S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2135.3200000000002</v>
      </c>
      <c r="T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2136.98</v>
      </c>
      <c r="U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2243.0700000000002</v>
      </c>
      <c r="V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2256.0500000000002</v>
      </c>
      <c r="W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2320.02</v>
      </c>
      <c r="X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2375.96</v>
      </c>
      <c r="Y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РСО-А'!$K$6</f>
        <v>2253.4499999999998</v>
      </c>
      <c r="Z103" s="145"/>
    </row>
    <row r="104" spans="1:26" x14ac:dyDescent="0.2">
      <c r="A104" s="86">
        <f t="shared" si="2"/>
        <v>41928</v>
      </c>
      <c r="B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2131.36</v>
      </c>
      <c r="C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2119.56</v>
      </c>
      <c r="D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2126.21</v>
      </c>
      <c r="E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2129.92</v>
      </c>
      <c r="F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2133.62</v>
      </c>
      <c r="G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2134.1800000000003</v>
      </c>
      <c r="H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2106.71</v>
      </c>
      <c r="I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2121.83</v>
      </c>
      <c r="J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2116.81</v>
      </c>
      <c r="K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2121.7200000000003</v>
      </c>
      <c r="L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2122.3900000000003</v>
      </c>
      <c r="M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2112.14</v>
      </c>
      <c r="N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2137.8900000000003</v>
      </c>
      <c r="O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2125.75</v>
      </c>
      <c r="P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2111.34</v>
      </c>
      <c r="Q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2107.5700000000002</v>
      </c>
      <c r="R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2110.8900000000003</v>
      </c>
      <c r="S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2123.86</v>
      </c>
      <c r="T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2133.11</v>
      </c>
      <c r="U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2266.6400000000003</v>
      </c>
      <c r="V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2253.8900000000003</v>
      </c>
      <c r="W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2302.79</v>
      </c>
      <c r="X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2354.02</v>
      </c>
      <c r="Y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РСО-А'!$K$6</f>
        <v>2265.6</v>
      </c>
      <c r="Z104" s="145"/>
    </row>
    <row r="105" spans="1:26" x14ac:dyDescent="0.2">
      <c r="A105" s="86">
        <f t="shared" si="2"/>
        <v>41929</v>
      </c>
      <c r="B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2120.35</v>
      </c>
      <c r="C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2119.69</v>
      </c>
      <c r="D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2119.5300000000002</v>
      </c>
      <c r="E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2119.6800000000003</v>
      </c>
      <c r="F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2119.6000000000004</v>
      </c>
      <c r="G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2120.23</v>
      </c>
      <c r="H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2107.0700000000002</v>
      </c>
      <c r="I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2125.4500000000003</v>
      </c>
      <c r="J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2131.81</v>
      </c>
      <c r="K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2113.21</v>
      </c>
      <c r="L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2114.04</v>
      </c>
      <c r="M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2108.85</v>
      </c>
      <c r="N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2133.9300000000003</v>
      </c>
      <c r="O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2134.13</v>
      </c>
      <c r="P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2135.12</v>
      </c>
      <c r="Q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2134.16</v>
      </c>
      <c r="R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2134.0100000000002</v>
      </c>
      <c r="S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2132.12</v>
      </c>
      <c r="T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2133.1</v>
      </c>
      <c r="U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2227.8500000000004</v>
      </c>
      <c r="V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2242.94</v>
      </c>
      <c r="W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2284.73</v>
      </c>
      <c r="X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2357.87</v>
      </c>
      <c r="Y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РСО-А'!$K$6</f>
        <v>2230.86</v>
      </c>
      <c r="Z105" s="145"/>
    </row>
    <row r="106" spans="1:26" x14ac:dyDescent="0.2">
      <c r="A106" s="86">
        <f t="shared" si="2"/>
        <v>41930</v>
      </c>
      <c r="B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2161.62</v>
      </c>
      <c r="C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2116.6999999999998</v>
      </c>
      <c r="D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2115.69</v>
      </c>
      <c r="E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2114.2200000000003</v>
      </c>
      <c r="F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2114.0500000000002</v>
      </c>
      <c r="G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2114.7400000000002</v>
      </c>
      <c r="H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2115.1</v>
      </c>
      <c r="I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2117.13</v>
      </c>
      <c r="J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2132.5100000000002</v>
      </c>
      <c r="K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2134.86</v>
      </c>
      <c r="L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2135.19</v>
      </c>
      <c r="M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2135.3000000000002</v>
      </c>
      <c r="N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2136.16</v>
      </c>
      <c r="O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2136.9700000000003</v>
      </c>
      <c r="P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2136.77</v>
      </c>
      <c r="Q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2136.9</v>
      </c>
      <c r="R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2136.2200000000003</v>
      </c>
      <c r="S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2134.6400000000003</v>
      </c>
      <c r="T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2128.86</v>
      </c>
      <c r="U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2279.56</v>
      </c>
      <c r="V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2277.1800000000003</v>
      </c>
      <c r="W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2249.3000000000002</v>
      </c>
      <c r="X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2142.88</v>
      </c>
      <c r="Y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РСО-А'!$K$6</f>
        <v>2273.46</v>
      </c>
      <c r="Z106" s="145"/>
    </row>
    <row r="107" spans="1:26" x14ac:dyDescent="0.2">
      <c r="A107" s="86">
        <f t="shared" si="2"/>
        <v>41931</v>
      </c>
      <c r="B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2179.92</v>
      </c>
      <c r="C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2128.34</v>
      </c>
      <c r="D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2122.4700000000003</v>
      </c>
      <c r="E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2116.98</v>
      </c>
      <c r="F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2126.61</v>
      </c>
      <c r="G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2126.62</v>
      </c>
      <c r="H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2125.66</v>
      </c>
      <c r="I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2127.62</v>
      </c>
      <c r="J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2135.0100000000002</v>
      </c>
      <c r="K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2140.41</v>
      </c>
      <c r="L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2140.1400000000003</v>
      </c>
      <c r="M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2140.94</v>
      </c>
      <c r="N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2140.9700000000003</v>
      </c>
      <c r="O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2134.6400000000003</v>
      </c>
      <c r="P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2134.29</v>
      </c>
      <c r="Q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2134.13</v>
      </c>
      <c r="R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2133.75</v>
      </c>
      <c r="S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2132.8500000000004</v>
      </c>
      <c r="T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2128.0500000000002</v>
      </c>
      <c r="U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2463.7200000000003</v>
      </c>
      <c r="V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2446.34</v>
      </c>
      <c r="W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2442.98</v>
      </c>
      <c r="X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2341.73</v>
      </c>
      <c r="Y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РСО-А'!$K$6</f>
        <v>2380.9</v>
      </c>
      <c r="Z107" s="145"/>
    </row>
    <row r="108" spans="1:26" x14ac:dyDescent="0.2">
      <c r="A108" s="86">
        <f t="shared" si="2"/>
        <v>41932</v>
      </c>
      <c r="B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2126.1800000000003</v>
      </c>
      <c r="C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2113.9300000000003</v>
      </c>
      <c r="D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2114.63</v>
      </c>
      <c r="E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2110.92</v>
      </c>
      <c r="F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2111.2600000000002</v>
      </c>
      <c r="G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2113.92</v>
      </c>
      <c r="H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2132.6400000000003</v>
      </c>
      <c r="I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2122.71</v>
      </c>
      <c r="J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2135.41</v>
      </c>
      <c r="K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2135.0300000000002</v>
      </c>
      <c r="L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2135.02</v>
      </c>
      <c r="M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2136.15</v>
      </c>
      <c r="N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2162.44</v>
      </c>
      <c r="O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2162.83</v>
      </c>
      <c r="P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2161.6400000000003</v>
      </c>
      <c r="Q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2160.09</v>
      </c>
      <c r="R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2170.11</v>
      </c>
      <c r="S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2190.62</v>
      </c>
      <c r="T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2213.4</v>
      </c>
      <c r="U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2311.7399999999998</v>
      </c>
      <c r="V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2320.58</v>
      </c>
      <c r="W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2363.6400000000003</v>
      </c>
      <c r="X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2429.23</v>
      </c>
      <c r="Y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РСО-А'!$K$6</f>
        <v>2307.04</v>
      </c>
      <c r="Z108" s="145"/>
    </row>
    <row r="109" spans="1:26" x14ac:dyDescent="0.2">
      <c r="A109" s="86">
        <f t="shared" si="2"/>
        <v>41933</v>
      </c>
      <c r="B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2124.9700000000003</v>
      </c>
      <c r="C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2112.81</v>
      </c>
      <c r="D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2119.8000000000002</v>
      </c>
      <c r="E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2119.92</v>
      </c>
      <c r="F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2119.9300000000003</v>
      </c>
      <c r="G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2120.2400000000002</v>
      </c>
      <c r="H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2115.4300000000003</v>
      </c>
      <c r="I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2118.84</v>
      </c>
      <c r="J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2132.3000000000002</v>
      </c>
      <c r="K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2131.61</v>
      </c>
      <c r="L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2132.19</v>
      </c>
      <c r="M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2133.6800000000003</v>
      </c>
      <c r="N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2132.59</v>
      </c>
      <c r="O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2132.69</v>
      </c>
      <c r="P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2132.46</v>
      </c>
      <c r="Q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2132.54</v>
      </c>
      <c r="R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2132.15</v>
      </c>
      <c r="S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2130.87</v>
      </c>
      <c r="T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2223.5700000000002</v>
      </c>
      <c r="U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2264.8000000000002</v>
      </c>
      <c r="V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2272.5700000000002</v>
      </c>
      <c r="W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2314.5</v>
      </c>
      <c r="X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2364.36</v>
      </c>
      <c r="Y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РСО-А'!$K$6</f>
        <v>2248.4</v>
      </c>
      <c r="Z109" s="145"/>
    </row>
    <row r="110" spans="1:26" x14ac:dyDescent="0.2">
      <c r="A110" s="86">
        <f t="shared" si="2"/>
        <v>41934</v>
      </c>
      <c r="B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2123.1</v>
      </c>
      <c r="C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2106.44</v>
      </c>
      <c r="D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2113.1400000000003</v>
      </c>
      <c r="E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2120.1800000000003</v>
      </c>
      <c r="F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2120.34</v>
      </c>
      <c r="G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2110.2800000000002</v>
      </c>
      <c r="H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2115.37</v>
      </c>
      <c r="I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2112.2600000000002</v>
      </c>
      <c r="J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2131.4</v>
      </c>
      <c r="K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2132.6000000000004</v>
      </c>
      <c r="L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2133.08</v>
      </c>
      <c r="M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2133.52</v>
      </c>
      <c r="N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2133.48</v>
      </c>
      <c r="O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2132.21</v>
      </c>
      <c r="P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2131.6400000000003</v>
      </c>
      <c r="Q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2131.6000000000004</v>
      </c>
      <c r="R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2131.79</v>
      </c>
      <c r="S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2130.6800000000003</v>
      </c>
      <c r="T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2125.2200000000003</v>
      </c>
      <c r="U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2198.98</v>
      </c>
      <c r="V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2209.8100000000004</v>
      </c>
      <c r="W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2288.71</v>
      </c>
      <c r="X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2354.7600000000002</v>
      </c>
      <c r="Y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РСО-А'!$K$6</f>
        <v>2246.64</v>
      </c>
      <c r="Z110" s="145"/>
    </row>
    <row r="111" spans="1:26" x14ac:dyDescent="0.2">
      <c r="A111" s="86">
        <f t="shared" si="2"/>
        <v>41935</v>
      </c>
      <c r="B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2123.6999999999998</v>
      </c>
      <c r="C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2117.0500000000002</v>
      </c>
      <c r="D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2115.5300000000002</v>
      </c>
      <c r="E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2113.3000000000002</v>
      </c>
      <c r="F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2113.2600000000002</v>
      </c>
      <c r="G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2115.4700000000003</v>
      </c>
      <c r="H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2115.4900000000002</v>
      </c>
      <c r="I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2135.9700000000003</v>
      </c>
      <c r="J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2130.23</v>
      </c>
      <c r="K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2132.11</v>
      </c>
      <c r="L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2133.48</v>
      </c>
      <c r="M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2133.11</v>
      </c>
      <c r="N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2131.41</v>
      </c>
      <c r="O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2131.8000000000002</v>
      </c>
      <c r="P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2131.6400000000003</v>
      </c>
      <c r="Q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2131.79</v>
      </c>
      <c r="R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2131.7200000000003</v>
      </c>
      <c r="S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2130.13</v>
      </c>
      <c r="T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2199.9700000000003</v>
      </c>
      <c r="U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2298.94</v>
      </c>
      <c r="V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2312.41</v>
      </c>
      <c r="W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2350.9499999999998</v>
      </c>
      <c r="X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2411.92</v>
      </c>
      <c r="Y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РСО-А'!$K$6</f>
        <v>2295.62</v>
      </c>
      <c r="Z111" s="145"/>
    </row>
    <row r="112" spans="1:26" x14ac:dyDescent="0.2">
      <c r="A112" s="86">
        <f t="shared" si="2"/>
        <v>41936</v>
      </c>
      <c r="B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2130.3200000000002</v>
      </c>
      <c r="C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2130.1800000000003</v>
      </c>
      <c r="D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2119.85</v>
      </c>
      <c r="E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2119.98</v>
      </c>
      <c r="F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2120</v>
      </c>
      <c r="G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2114.21</v>
      </c>
      <c r="H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2116.0300000000002</v>
      </c>
      <c r="I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2137.58</v>
      </c>
      <c r="J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2132.7200000000003</v>
      </c>
      <c r="K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2133.62</v>
      </c>
      <c r="L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2184.91</v>
      </c>
      <c r="M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2172.23</v>
      </c>
      <c r="N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2201.81</v>
      </c>
      <c r="O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2132.6999999999998</v>
      </c>
      <c r="P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2132.17</v>
      </c>
      <c r="Q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2132.5300000000002</v>
      </c>
      <c r="R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2132</v>
      </c>
      <c r="S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2130.54</v>
      </c>
      <c r="T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2203.42</v>
      </c>
      <c r="U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2333.7200000000003</v>
      </c>
      <c r="V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2327.3000000000002</v>
      </c>
      <c r="W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2366.84</v>
      </c>
      <c r="X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2428.4</v>
      </c>
      <c r="Y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РСО-А'!$K$6</f>
        <v>2328.79</v>
      </c>
      <c r="Z112" s="145"/>
    </row>
    <row r="113" spans="1:26" x14ac:dyDescent="0.2">
      <c r="A113" s="86">
        <f t="shared" si="2"/>
        <v>41937</v>
      </c>
      <c r="B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2155.1999999999998</v>
      </c>
      <c r="C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2119.21</v>
      </c>
      <c r="D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2125.2600000000002</v>
      </c>
      <c r="E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2125.31</v>
      </c>
      <c r="F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2125.8000000000002</v>
      </c>
      <c r="G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2116.3000000000002</v>
      </c>
      <c r="H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2111.84</v>
      </c>
      <c r="I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2113.81</v>
      </c>
      <c r="J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2135.7000000000003</v>
      </c>
      <c r="K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2136.4500000000003</v>
      </c>
      <c r="L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2135.5700000000002</v>
      </c>
      <c r="M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2127</v>
      </c>
      <c r="N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2127.2400000000002</v>
      </c>
      <c r="O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2126.1800000000003</v>
      </c>
      <c r="P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2126.6999999999998</v>
      </c>
      <c r="Q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2126.0100000000002</v>
      </c>
      <c r="R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2124.66</v>
      </c>
      <c r="S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2125.36</v>
      </c>
      <c r="T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2338.29</v>
      </c>
      <c r="U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2386.91</v>
      </c>
      <c r="V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2369</v>
      </c>
      <c r="W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2341.54</v>
      </c>
      <c r="X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2278.2800000000002</v>
      </c>
      <c r="Y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РСО-А'!$K$6</f>
        <v>2385.7400000000002</v>
      </c>
      <c r="Z113" s="145"/>
    </row>
    <row r="114" spans="1:26" x14ac:dyDescent="0.2">
      <c r="A114" s="86">
        <f t="shared" ref="A114:A116" si="3">A77</f>
        <v>41938</v>
      </c>
      <c r="B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2180.2399999999998</v>
      </c>
      <c r="C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2124.2600000000002</v>
      </c>
      <c r="D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2118.94</v>
      </c>
      <c r="E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2126.7800000000002</v>
      </c>
      <c r="F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2135.1800000000003</v>
      </c>
      <c r="G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2135.8200000000002</v>
      </c>
      <c r="H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2127.86</v>
      </c>
      <c r="I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2112.85</v>
      </c>
      <c r="J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2211.5700000000002</v>
      </c>
      <c r="K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2150.31</v>
      </c>
      <c r="L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2121.7800000000002</v>
      </c>
      <c r="M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2114.8000000000002</v>
      </c>
      <c r="N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2107.1</v>
      </c>
      <c r="O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2107</v>
      </c>
      <c r="P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2110.87</v>
      </c>
      <c r="Q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2114.25</v>
      </c>
      <c r="R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2119.13</v>
      </c>
      <c r="S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2224.2200000000003</v>
      </c>
      <c r="T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2350.69</v>
      </c>
      <c r="U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2400.62</v>
      </c>
      <c r="V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2387.37</v>
      </c>
      <c r="W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2346.3900000000003</v>
      </c>
      <c r="X114" s="13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РСО-А'!$K$6</f>
        <v>2274.5300000000002</v>
      </c>
      <c r="Y114" s="133">
        <v>2378.2399999999998</v>
      </c>
      <c r="Z114" s="143">
        <v>3168.1800000000003</v>
      </c>
    </row>
    <row r="115" spans="1:26" x14ac:dyDescent="0.2">
      <c r="A115" s="86">
        <f t="shared" si="3"/>
        <v>41939</v>
      </c>
      <c r="B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2163.21</v>
      </c>
      <c r="C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2122.84</v>
      </c>
      <c r="D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2110.06</v>
      </c>
      <c r="E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2120.34</v>
      </c>
      <c r="F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2120.59</v>
      </c>
      <c r="G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2111.36</v>
      </c>
      <c r="H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2156.12</v>
      </c>
      <c r="I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2107.0300000000002</v>
      </c>
      <c r="J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2108.31</v>
      </c>
      <c r="K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2172.96</v>
      </c>
      <c r="L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2204.66</v>
      </c>
      <c r="M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2190.23</v>
      </c>
      <c r="N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2269.13</v>
      </c>
      <c r="O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2251.02</v>
      </c>
      <c r="P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2233.9500000000003</v>
      </c>
      <c r="Q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2225.75</v>
      </c>
      <c r="R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2219.59</v>
      </c>
      <c r="S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2223.8100000000004</v>
      </c>
      <c r="T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2273.36</v>
      </c>
      <c r="U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2348.34</v>
      </c>
      <c r="V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2328.06</v>
      </c>
      <c r="W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2352.8900000000003</v>
      </c>
      <c r="X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2389.8000000000002</v>
      </c>
      <c r="Y115" s="13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РСО-А'!$K$6</f>
        <v>2308.02</v>
      </c>
      <c r="Z115" s="145"/>
    </row>
    <row r="116" spans="1:26" x14ac:dyDescent="0.2">
      <c r="A116" s="86">
        <f t="shared" si="3"/>
        <v>41940</v>
      </c>
      <c r="B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2166.94</v>
      </c>
      <c r="C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2122.35</v>
      </c>
      <c r="D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2110.8000000000002</v>
      </c>
      <c r="E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2121.4700000000003</v>
      </c>
      <c r="F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2121.69</v>
      </c>
      <c r="G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2114.85</v>
      </c>
      <c r="H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2132.65</v>
      </c>
      <c r="I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2110.83</v>
      </c>
      <c r="J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2111.91</v>
      </c>
      <c r="K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2164.9300000000003</v>
      </c>
      <c r="L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2197.25</v>
      </c>
      <c r="M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2185.62</v>
      </c>
      <c r="N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2265.84</v>
      </c>
      <c r="O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2253.44</v>
      </c>
      <c r="P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2234.19</v>
      </c>
      <c r="Q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2222.9500000000003</v>
      </c>
      <c r="R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2219.94</v>
      </c>
      <c r="S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2242.4499999999998</v>
      </c>
      <c r="T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2279.79</v>
      </c>
      <c r="U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2352.23</v>
      </c>
      <c r="V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2327.92</v>
      </c>
      <c r="W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2358.2400000000002</v>
      </c>
      <c r="X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2420.5100000000002</v>
      </c>
      <c r="Y116" s="13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РСО-А'!$K$6</f>
        <v>2312.31</v>
      </c>
      <c r="Z116" s="145"/>
    </row>
    <row r="117" spans="1:26" x14ac:dyDescent="0.2">
      <c r="A117" s="86">
        <f>A80</f>
        <v>41941</v>
      </c>
      <c r="B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2195.69</v>
      </c>
      <c r="C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2129.38</v>
      </c>
      <c r="D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2129.25</v>
      </c>
      <c r="E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2127.33</v>
      </c>
      <c r="F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2117.11</v>
      </c>
      <c r="G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2118.79</v>
      </c>
      <c r="H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2155.8000000000002</v>
      </c>
      <c r="I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2123.63</v>
      </c>
      <c r="J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2129.3000000000002</v>
      </c>
      <c r="K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2169.1400000000003</v>
      </c>
      <c r="L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2222.9500000000003</v>
      </c>
      <c r="M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2224.6600000000003</v>
      </c>
      <c r="N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2308.89</v>
      </c>
      <c r="O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2269.5100000000002</v>
      </c>
      <c r="P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2268.04</v>
      </c>
      <c r="Q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2257.0300000000002</v>
      </c>
      <c r="R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2313.44</v>
      </c>
      <c r="S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2395.39</v>
      </c>
      <c r="T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2395.67</v>
      </c>
      <c r="U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2379.86</v>
      </c>
      <c r="V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2362.63</v>
      </c>
      <c r="W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2374.79</v>
      </c>
      <c r="X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2430.19</v>
      </c>
      <c r="Y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РСО-А'!$K$6</f>
        <v>2330.0300000000002</v>
      </c>
      <c r="Z117" s="145"/>
    </row>
    <row r="118" spans="1:26" x14ac:dyDescent="0.2">
      <c r="A118" s="86">
        <f>A81</f>
        <v>41942</v>
      </c>
      <c r="B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2236.4</v>
      </c>
      <c r="C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2194.83</v>
      </c>
      <c r="D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2193.12</v>
      </c>
      <c r="E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2167.4100000000003</v>
      </c>
      <c r="F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2167.7600000000002</v>
      </c>
      <c r="G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2143.6400000000003</v>
      </c>
      <c r="H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2251.81</v>
      </c>
      <c r="I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2252.42</v>
      </c>
      <c r="J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2165.1400000000003</v>
      </c>
      <c r="K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2337.44</v>
      </c>
      <c r="L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2336.65</v>
      </c>
      <c r="M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2336.29</v>
      </c>
      <c r="N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2437.2800000000002</v>
      </c>
      <c r="O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2398.0700000000002</v>
      </c>
      <c r="P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2357.38</v>
      </c>
      <c r="Q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2355.85</v>
      </c>
      <c r="R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2393.5100000000002</v>
      </c>
      <c r="S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2442.5100000000002</v>
      </c>
      <c r="T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2464.13</v>
      </c>
      <c r="U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2481.1999999999998</v>
      </c>
      <c r="V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2445.48</v>
      </c>
      <c r="W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2439.31</v>
      </c>
      <c r="X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2475.62</v>
      </c>
      <c r="Y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РСО-А'!$K$6</f>
        <v>2377.2400000000002</v>
      </c>
      <c r="Z118" s="145"/>
    </row>
    <row r="119" spans="1:26" x14ac:dyDescent="0.2">
      <c r="A119" s="86">
        <f>A82</f>
        <v>41943</v>
      </c>
      <c r="B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2200.02</v>
      </c>
      <c r="C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2148.04</v>
      </c>
      <c r="D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2128.6800000000003</v>
      </c>
      <c r="E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2122.75</v>
      </c>
      <c r="F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2125.59</v>
      </c>
      <c r="G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2138.94</v>
      </c>
      <c r="H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2175.83</v>
      </c>
      <c r="I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2168.4900000000002</v>
      </c>
      <c r="J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2161.9499999999998</v>
      </c>
      <c r="K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2265.69</v>
      </c>
      <c r="L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2305.17</v>
      </c>
      <c r="M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2313.46</v>
      </c>
      <c r="N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2363.06</v>
      </c>
      <c r="O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2358.27</v>
      </c>
      <c r="P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2365.5100000000002</v>
      </c>
      <c r="Q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2376.04</v>
      </c>
      <c r="R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2378.48</v>
      </c>
      <c r="S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2453.56</v>
      </c>
      <c r="T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2455.7200000000003</v>
      </c>
      <c r="U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2452.5100000000002</v>
      </c>
      <c r="V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2407.44</v>
      </c>
      <c r="W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2420.9700000000003</v>
      </c>
      <c r="X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2462.29</v>
      </c>
      <c r="Y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РСО-А'!$K$6</f>
        <v>2446.48</v>
      </c>
      <c r="Z119" s="145"/>
    </row>
    <row r="120" spans="1:26" x14ac:dyDescent="0.2">
      <c r="A120" s="92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6" x14ac:dyDescent="0.25">
      <c r="A121" s="94" t="s">
        <v>159</v>
      </c>
    </row>
    <row r="122" spans="1:26" ht="12.75" customHeight="1" x14ac:dyDescent="0.2">
      <c r="A122" s="184" t="s">
        <v>49</v>
      </c>
      <c r="B122" s="172" t="s">
        <v>128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</row>
    <row r="123" spans="1:26" ht="12.75" customHeight="1" x14ac:dyDescent="0.2">
      <c r="A123" s="185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</row>
    <row r="124" spans="1:26" ht="12.75" customHeight="1" x14ac:dyDescent="0.2">
      <c r="A124" s="185"/>
      <c r="B124" s="212" t="s">
        <v>129</v>
      </c>
      <c r="C124" s="198" t="s">
        <v>130</v>
      </c>
      <c r="D124" s="198" t="s">
        <v>131</v>
      </c>
      <c r="E124" s="198" t="s">
        <v>132</v>
      </c>
      <c r="F124" s="198" t="s">
        <v>133</v>
      </c>
      <c r="G124" s="198" t="s">
        <v>134</v>
      </c>
      <c r="H124" s="198" t="s">
        <v>135</v>
      </c>
      <c r="I124" s="198" t="s">
        <v>136</v>
      </c>
      <c r="J124" s="198" t="s">
        <v>137</v>
      </c>
      <c r="K124" s="198" t="s">
        <v>138</v>
      </c>
      <c r="L124" s="198" t="s">
        <v>139</v>
      </c>
      <c r="M124" s="198" t="s">
        <v>140</v>
      </c>
      <c r="N124" s="211" t="s">
        <v>141</v>
      </c>
      <c r="O124" s="198" t="s">
        <v>142</v>
      </c>
      <c r="P124" s="198" t="s">
        <v>143</v>
      </c>
      <c r="Q124" s="198" t="s">
        <v>144</v>
      </c>
      <c r="R124" s="198" t="s">
        <v>145</v>
      </c>
      <c r="S124" s="198" t="s">
        <v>146</v>
      </c>
      <c r="T124" s="198" t="s">
        <v>147</v>
      </c>
      <c r="U124" s="198" t="s">
        <v>148</v>
      </c>
      <c r="V124" s="198" t="s">
        <v>149</v>
      </c>
      <c r="W124" s="198" t="s">
        <v>150</v>
      </c>
      <c r="X124" s="198" t="s">
        <v>151</v>
      </c>
      <c r="Y124" s="198" t="s">
        <v>152</v>
      </c>
      <c r="Z124" s="198" t="s">
        <v>152</v>
      </c>
    </row>
    <row r="125" spans="1:26" ht="11.25" customHeight="1" x14ac:dyDescent="0.2">
      <c r="A125" s="186"/>
      <c r="B125" s="188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90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spans="1:26" ht="18.75" customHeight="1" x14ac:dyDescent="0.2">
      <c r="A126" s="86">
        <f t="shared" ref="A126:A150" si="4">A89</f>
        <v>41913</v>
      </c>
      <c r="B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2094.0700000000002</v>
      </c>
      <c r="C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2088.52</v>
      </c>
      <c r="D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2109.21</v>
      </c>
      <c r="E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2120.17</v>
      </c>
      <c r="F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2123.9499999999998</v>
      </c>
      <c r="G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2106.0300000000002</v>
      </c>
      <c r="H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2083.46</v>
      </c>
      <c r="I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2101</v>
      </c>
      <c r="J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2104.21</v>
      </c>
      <c r="K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2102.2800000000002</v>
      </c>
      <c r="L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2102.1000000000004</v>
      </c>
      <c r="M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2102.11</v>
      </c>
      <c r="N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2095.1400000000003</v>
      </c>
      <c r="O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2096.4300000000003</v>
      </c>
      <c r="P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2096.8500000000004</v>
      </c>
      <c r="Q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2095.56</v>
      </c>
      <c r="R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2095.12</v>
      </c>
      <c r="S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2092.08</v>
      </c>
      <c r="T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2094.4300000000003</v>
      </c>
      <c r="U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2128.71</v>
      </c>
      <c r="V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2142.5500000000002</v>
      </c>
      <c r="W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2196.23</v>
      </c>
      <c r="X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2246.54</v>
      </c>
      <c r="Y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РСО-А'!$K$6</f>
        <v>2148.34</v>
      </c>
      <c r="Z126" s="133"/>
    </row>
    <row r="127" spans="1:26" x14ac:dyDescent="0.2">
      <c r="A127" s="86">
        <f t="shared" si="4"/>
        <v>41914</v>
      </c>
      <c r="B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2093.36</v>
      </c>
      <c r="C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2082.66</v>
      </c>
      <c r="D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2088.69</v>
      </c>
      <c r="E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2095.33</v>
      </c>
      <c r="F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2085.4300000000003</v>
      </c>
      <c r="G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2076.4</v>
      </c>
      <c r="H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2087.36</v>
      </c>
      <c r="I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2100.88</v>
      </c>
      <c r="J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2103.9499999999998</v>
      </c>
      <c r="K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2104.69</v>
      </c>
      <c r="L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2106.33</v>
      </c>
      <c r="M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2105.1999999999998</v>
      </c>
      <c r="N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2097.79</v>
      </c>
      <c r="O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2097.92</v>
      </c>
      <c r="P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2097.96</v>
      </c>
      <c r="Q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2097.9</v>
      </c>
      <c r="R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2081.5500000000002</v>
      </c>
      <c r="S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2088.1</v>
      </c>
      <c r="T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2116.0100000000002</v>
      </c>
      <c r="U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2124.91</v>
      </c>
      <c r="V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2156.2200000000003</v>
      </c>
      <c r="W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2237.83</v>
      </c>
      <c r="X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2288.67</v>
      </c>
      <c r="Y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РСО-А'!$K$6</f>
        <v>2183.5</v>
      </c>
      <c r="Z127" s="133"/>
    </row>
    <row r="128" spans="1:26" x14ac:dyDescent="0.2">
      <c r="A128" s="86">
        <f t="shared" si="4"/>
        <v>41915</v>
      </c>
      <c r="B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2093.6400000000003</v>
      </c>
      <c r="C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2082.65</v>
      </c>
      <c r="D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2095.23</v>
      </c>
      <c r="E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2105.56</v>
      </c>
      <c r="F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2102.1800000000003</v>
      </c>
      <c r="G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2095.38</v>
      </c>
      <c r="H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2093.17</v>
      </c>
      <c r="I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2104.1</v>
      </c>
      <c r="J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2115.04</v>
      </c>
      <c r="K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2104.13</v>
      </c>
      <c r="L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2104.5700000000002</v>
      </c>
      <c r="M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2102.7399999999998</v>
      </c>
      <c r="N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2096.81</v>
      </c>
      <c r="O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2096.9500000000003</v>
      </c>
      <c r="P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2096.9900000000002</v>
      </c>
      <c r="Q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2097.06</v>
      </c>
      <c r="R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2081.44</v>
      </c>
      <c r="S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2087.77</v>
      </c>
      <c r="T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2116.3500000000004</v>
      </c>
      <c r="U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2101.48</v>
      </c>
      <c r="V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2168.15</v>
      </c>
      <c r="W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2223.77</v>
      </c>
      <c r="X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2274.84</v>
      </c>
      <c r="Y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РСО-А'!$K$6</f>
        <v>2161.6000000000004</v>
      </c>
      <c r="Z128" s="133"/>
    </row>
    <row r="129" spans="1:26" x14ac:dyDescent="0.2">
      <c r="A129" s="86">
        <f t="shared" si="4"/>
        <v>41916</v>
      </c>
      <c r="B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2122.6800000000003</v>
      </c>
      <c r="C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2083.1999999999998</v>
      </c>
      <c r="D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2079.56</v>
      </c>
      <c r="E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2076.16</v>
      </c>
      <c r="F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2083.39</v>
      </c>
      <c r="G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2082.67</v>
      </c>
      <c r="H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2082.0500000000002</v>
      </c>
      <c r="I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2082.2800000000002</v>
      </c>
      <c r="J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2111</v>
      </c>
      <c r="K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2100.4</v>
      </c>
      <c r="L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2103.7800000000002</v>
      </c>
      <c r="M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2102.7200000000003</v>
      </c>
      <c r="N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2096.71</v>
      </c>
      <c r="O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2084.73</v>
      </c>
      <c r="P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2082.77</v>
      </c>
      <c r="Q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2089.75</v>
      </c>
      <c r="R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2093.4500000000003</v>
      </c>
      <c r="S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2080.8200000000002</v>
      </c>
      <c r="T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2089.3900000000003</v>
      </c>
      <c r="U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2192.92</v>
      </c>
      <c r="V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2230.44</v>
      </c>
      <c r="W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2185.56</v>
      </c>
      <c r="X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2100.5700000000002</v>
      </c>
      <c r="Y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РСО-А'!$K$6</f>
        <v>2248.27</v>
      </c>
      <c r="Z129" s="133"/>
    </row>
    <row r="130" spans="1:26" x14ac:dyDescent="0.2">
      <c r="A130" s="86">
        <f t="shared" si="4"/>
        <v>41917</v>
      </c>
      <c r="B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2118.96</v>
      </c>
      <c r="C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2083.08</v>
      </c>
      <c r="D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2079.56</v>
      </c>
      <c r="E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2076.1800000000003</v>
      </c>
      <c r="F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2083.59</v>
      </c>
      <c r="G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2081.63</v>
      </c>
      <c r="H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2081.84</v>
      </c>
      <c r="I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2081.33</v>
      </c>
      <c r="J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2109.84</v>
      </c>
      <c r="K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2095.2400000000002</v>
      </c>
      <c r="L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2097.85</v>
      </c>
      <c r="M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2098.5700000000002</v>
      </c>
      <c r="N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2093.88</v>
      </c>
      <c r="O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2081.83</v>
      </c>
      <c r="P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2083.1400000000003</v>
      </c>
      <c r="Q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2090.9499999999998</v>
      </c>
      <c r="R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2094.79</v>
      </c>
      <c r="S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2081.4700000000003</v>
      </c>
      <c r="T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2088.41</v>
      </c>
      <c r="U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2191.84</v>
      </c>
      <c r="V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2228.88</v>
      </c>
      <c r="W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2192.61</v>
      </c>
      <c r="X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2102.56</v>
      </c>
      <c r="Y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РСО-А'!$K$6</f>
        <v>2227.6800000000003</v>
      </c>
      <c r="Z130" s="133"/>
    </row>
    <row r="131" spans="1:26" x14ac:dyDescent="0.2">
      <c r="A131" s="86">
        <f t="shared" si="4"/>
        <v>41918</v>
      </c>
      <c r="B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2087.7800000000002</v>
      </c>
      <c r="C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2082.37</v>
      </c>
      <c r="D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2102.34</v>
      </c>
      <c r="E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2109.2399999999998</v>
      </c>
      <c r="F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2112.86</v>
      </c>
      <c r="G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2107.65</v>
      </c>
      <c r="H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2087.09</v>
      </c>
      <c r="I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2091.2600000000002</v>
      </c>
      <c r="J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2101.75</v>
      </c>
      <c r="K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2102.75</v>
      </c>
      <c r="L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2103.77</v>
      </c>
      <c r="M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2096.0500000000002</v>
      </c>
      <c r="N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2152.13</v>
      </c>
      <c r="O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2127.8900000000003</v>
      </c>
      <c r="P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2096.7400000000002</v>
      </c>
      <c r="Q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2096.3200000000002</v>
      </c>
      <c r="R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2096.5300000000002</v>
      </c>
      <c r="S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2096.7400000000002</v>
      </c>
      <c r="T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2095.5700000000002</v>
      </c>
      <c r="U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2226.8500000000004</v>
      </c>
      <c r="V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2254.5500000000002</v>
      </c>
      <c r="W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2287.52</v>
      </c>
      <c r="X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2310.65</v>
      </c>
      <c r="Y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РСО-А'!$K$6</f>
        <v>2188.71</v>
      </c>
      <c r="Z131" s="133"/>
    </row>
    <row r="132" spans="1:26" x14ac:dyDescent="0.2">
      <c r="A132" s="86">
        <f t="shared" si="4"/>
        <v>41919</v>
      </c>
      <c r="B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2085.7400000000002</v>
      </c>
      <c r="C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2082.3900000000003</v>
      </c>
      <c r="D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2102.46</v>
      </c>
      <c r="E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2109.44</v>
      </c>
      <c r="F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2113.02</v>
      </c>
      <c r="G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2107.38</v>
      </c>
      <c r="H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2085.86</v>
      </c>
      <c r="I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2092.2800000000002</v>
      </c>
      <c r="J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2098.79</v>
      </c>
      <c r="K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2099.31</v>
      </c>
      <c r="L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2099.69</v>
      </c>
      <c r="M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2093.46</v>
      </c>
      <c r="N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2146.38</v>
      </c>
      <c r="O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2123.73</v>
      </c>
      <c r="P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2094.02</v>
      </c>
      <c r="Q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2093.6000000000004</v>
      </c>
      <c r="R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2093.4300000000003</v>
      </c>
      <c r="S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2090.75</v>
      </c>
      <c r="T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2091.27</v>
      </c>
      <c r="U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2204.59</v>
      </c>
      <c r="V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2219.6999999999998</v>
      </c>
      <c r="W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2258.84</v>
      </c>
      <c r="X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2300.5500000000002</v>
      </c>
      <c r="Y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РСО-А'!$K$6</f>
        <v>2187.37</v>
      </c>
      <c r="Z132" s="133"/>
    </row>
    <row r="133" spans="1:26" x14ac:dyDescent="0.2">
      <c r="A133" s="86">
        <f t="shared" si="4"/>
        <v>41920</v>
      </c>
      <c r="B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2086.36</v>
      </c>
      <c r="C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2082.5300000000002</v>
      </c>
      <c r="D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2095.6999999999998</v>
      </c>
      <c r="E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2102.5</v>
      </c>
      <c r="F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2102.56</v>
      </c>
      <c r="G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2103.6400000000003</v>
      </c>
      <c r="H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2085.66</v>
      </c>
      <c r="I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2087.16</v>
      </c>
      <c r="J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2098.69</v>
      </c>
      <c r="K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2099.3900000000003</v>
      </c>
      <c r="L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2099.83</v>
      </c>
      <c r="M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2099.7800000000002</v>
      </c>
      <c r="N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2168.58</v>
      </c>
      <c r="O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2168.9700000000003</v>
      </c>
      <c r="P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2179.7800000000002</v>
      </c>
      <c r="Q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2178.98</v>
      </c>
      <c r="R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2191.62</v>
      </c>
      <c r="S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2196.15</v>
      </c>
      <c r="T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2181.4500000000003</v>
      </c>
      <c r="U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2261.11</v>
      </c>
      <c r="V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2250.54</v>
      </c>
      <c r="W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2289.6800000000003</v>
      </c>
      <c r="X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2326.98</v>
      </c>
      <c r="Y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РСО-А'!$K$6</f>
        <v>2206.9499999999998</v>
      </c>
      <c r="Z133" s="133"/>
    </row>
    <row r="134" spans="1:26" x14ac:dyDescent="0.2">
      <c r="A134" s="86">
        <f t="shared" si="4"/>
        <v>41921</v>
      </c>
      <c r="B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2086.2200000000003</v>
      </c>
      <c r="C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2081.2800000000002</v>
      </c>
      <c r="D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2078.63</v>
      </c>
      <c r="E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2078.46</v>
      </c>
      <c r="F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2076.08</v>
      </c>
      <c r="G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2080.98</v>
      </c>
      <c r="H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2086.52</v>
      </c>
      <c r="I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2086.77</v>
      </c>
      <c r="J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2099.2200000000003</v>
      </c>
      <c r="K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2130.83</v>
      </c>
      <c r="L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2189.5</v>
      </c>
      <c r="M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2178.91</v>
      </c>
      <c r="N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2231.5</v>
      </c>
      <c r="O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2226.2200000000003</v>
      </c>
      <c r="P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2241.71</v>
      </c>
      <c r="Q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2237.58</v>
      </c>
      <c r="R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2235.88</v>
      </c>
      <c r="S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2212.33</v>
      </c>
      <c r="T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2173.77</v>
      </c>
      <c r="U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2267.29</v>
      </c>
      <c r="V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2273.23</v>
      </c>
      <c r="W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2313.21</v>
      </c>
      <c r="X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2354.8200000000002</v>
      </c>
      <c r="Y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РСО-А'!$K$6</f>
        <v>2231.54</v>
      </c>
      <c r="Z134" s="133"/>
    </row>
    <row r="135" spans="1:26" x14ac:dyDescent="0.2">
      <c r="A135" s="86">
        <f t="shared" si="4"/>
        <v>41922</v>
      </c>
      <c r="B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2092.2600000000002</v>
      </c>
      <c r="C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2082.38</v>
      </c>
      <c r="D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2079.2800000000002</v>
      </c>
      <c r="E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2079.7600000000002</v>
      </c>
      <c r="F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2076.13</v>
      </c>
      <c r="G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2082.6400000000003</v>
      </c>
      <c r="H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2088.21</v>
      </c>
      <c r="I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2087.92</v>
      </c>
      <c r="J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2099.96</v>
      </c>
      <c r="K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2099.7400000000002</v>
      </c>
      <c r="L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2100.19</v>
      </c>
      <c r="M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2100.91</v>
      </c>
      <c r="N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2200.4</v>
      </c>
      <c r="O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2200.17</v>
      </c>
      <c r="P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2200.52</v>
      </c>
      <c r="Q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2200.48</v>
      </c>
      <c r="R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2204.44</v>
      </c>
      <c r="S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2215.59</v>
      </c>
      <c r="T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2181.0100000000002</v>
      </c>
      <c r="U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2268.6800000000003</v>
      </c>
      <c r="V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2257.4700000000003</v>
      </c>
      <c r="W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2336.77</v>
      </c>
      <c r="X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2371.7400000000002</v>
      </c>
      <c r="Y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РСО-А'!$K$6</f>
        <v>2263.1000000000004</v>
      </c>
      <c r="Z135" s="133"/>
    </row>
    <row r="136" spans="1:26" x14ac:dyDescent="0.2">
      <c r="A136" s="86">
        <f t="shared" si="4"/>
        <v>41923</v>
      </c>
      <c r="B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2131.9700000000003</v>
      </c>
      <c r="C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2080.8900000000003</v>
      </c>
      <c r="D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2080.5300000000002</v>
      </c>
      <c r="E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2079.96</v>
      </c>
      <c r="F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2079.77</v>
      </c>
      <c r="G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2080.4300000000003</v>
      </c>
      <c r="H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2079.83</v>
      </c>
      <c r="I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2079.6400000000003</v>
      </c>
      <c r="J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2088.81</v>
      </c>
      <c r="K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2092.17</v>
      </c>
      <c r="L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2092.6999999999998</v>
      </c>
      <c r="M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2093.61</v>
      </c>
      <c r="N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2093.69</v>
      </c>
      <c r="O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2093.87</v>
      </c>
      <c r="P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2094.15</v>
      </c>
      <c r="Q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2093.6800000000003</v>
      </c>
      <c r="R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2093.15</v>
      </c>
      <c r="S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2090.79</v>
      </c>
      <c r="T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2207.16</v>
      </c>
      <c r="U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2351.4</v>
      </c>
      <c r="V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2327.4100000000003</v>
      </c>
      <c r="W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2303.92</v>
      </c>
      <c r="X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2213.1</v>
      </c>
      <c r="Y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РСО-А'!$K$6</f>
        <v>2265.8000000000002</v>
      </c>
      <c r="Z136" s="133"/>
    </row>
    <row r="137" spans="1:26" x14ac:dyDescent="0.2">
      <c r="A137" s="86">
        <f t="shared" si="4"/>
        <v>41924</v>
      </c>
      <c r="B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2175.86</v>
      </c>
      <c r="C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2083.33</v>
      </c>
      <c r="D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2083.1999999999998</v>
      </c>
      <c r="E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2083.23</v>
      </c>
      <c r="F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2083.33</v>
      </c>
      <c r="G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2081.34</v>
      </c>
      <c r="H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2081.3900000000003</v>
      </c>
      <c r="I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2082.13</v>
      </c>
      <c r="J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2089.2600000000002</v>
      </c>
      <c r="K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2091.9500000000003</v>
      </c>
      <c r="L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2094.1400000000003</v>
      </c>
      <c r="M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2094.7800000000002</v>
      </c>
      <c r="N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2094.9900000000002</v>
      </c>
      <c r="O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2094.33</v>
      </c>
      <c r="P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2094.81</v>
      </c>
      <c r="Q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2094.64</v>
      </c>
      <c r="R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2095.27</v>
      </c>
      <c r="S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2095.62</v>
      </c>
      <c r="T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2186.52</v>
      </c>
      <c r="U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2335.35</v>
      </c>
      <c r="V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2322.58</v>
      </c>
      <c r="W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2291.35</v>
      </c>
      <c r="X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2199.16</v>
      </c>
      <c r="Y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РСО-А'!$K$6</f>
        <v>2266.8200000000002</v>
      </c>
      <c r="Z137" s="133"/>
    </row>
    <row r="138" spans="1:26" x14ac:dyDescent="0.2">
      <c r="A138" s="86">
        <f t="shared" si="4"/>
        <v>41925</v>
      </c>
      <c r="B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2094.4700000000003</v>
      </c>
      <c r="C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2088.7600000000002</v>
      </c>
      <c r="D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2083.29</v>
      </c>
      <c r="E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2080.17</v>
      </c>
      <c r="F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2077.4500000000003</v>
      </c>
      <c r="G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2083.0100000000002</v>
      </c>
      <c r="H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2088.71</v>
      </c>
      <c r="I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2090.12</v>
      </c>
      <c r="J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2102.92</v>
      </c>
      <c r="K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2102.7800000000002</v>
      </c>
      <c r="L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2103.09</v>
      </c>
      <c r="M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2103.6999999999998</v>
      </c>
      <c r="N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2179.37</v>
      </c>
      <c r="O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2185.04</v>
      </c>
      <c r="P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2190.17</v>
      </c>
      <c r="Q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2197.81</v>
      </c>
      <c r="R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2199.44</v>
      </c>
      <c r="S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2210</v>
      </c>
      <c r="T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2195.96</v>
      </c>
      <c r="U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2286.2200000000003</v>
      </c>
      <c r="V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2298.48</v>
      </c>
      <c r="W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2318.6</v>
      </c>
      <c r="X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2356.92</v>
      </c>
      <c r="Y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РСО-А'!$K$6</f>
        <v>2242.91</v>
      </c>
      <c r="Z138" s="133"/>
    </row>
    <row r="139" spans="1:26" x14ac:dyDescent="0.2">
      <c r="A139" s="86">
        <f t="shared" si="4"/>
        <v>41926</v>
      </c>
      <c r="B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2085.84</v>
      </c>
      <c r="C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2081.7000000000003</v>
      </c>
      <c r="D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2079.0700000000002</v>
      </c>
      <c r="E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2078.9500000000003</v>
      </c>
      <c r="F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2076.3900000000003</v>
      </c>
      <c r="G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2082.85</v>
      </c>
      <c r="H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2087.81</v>
      </c>
      <c r="I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2088.84</v>
      </c>
      <c r="J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2103.5700000000002</v>
      </c>
      <c r="K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2102.87</v>
      </c>
      <c r="L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2102.9700000000003</v>
      </c>
      <c r="M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2090.42</v>
      </c>
      <c r="N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2102.96</v>
      </c>
      <c r="O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2103.0600000000004</v>
      </c>
      <c r="P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2102.86</v>
      </c>
      <c r="Q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2101.2400000000002</v>
      </c>
      <c r="R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2101.1999999999998</v>
      </c>
      <c r="S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2100.17</v>
      </c>
      <c r="T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2114.02</v>
      </c>
      <c r="U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2267.67</v>
      </c>
      <c r="V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2288.73</v>
      </c>
      <c r="W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2326.4</v>
      </c>
      <c r="X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2360.5700000000002</v>
      </c>
      <c r="Y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РСО-А'!$K$6</f>
        <v>2250.92</v>
      </c>
      <c r="Z139" s="133"/>
    </row>
    <row r="140" spans="1:26" x14ac:dyDescent="0.2">
      <c r="A140" s="86">
        <f t="shared" si="4"/>
        <v>41927</v>
      </c>
      <c r="B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2094.52</v>
      </c>
      <c r="C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2083.35</v>
      </c>
      <c r="D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2095.04</v>
      </c>
      <c r="E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2095.1000000000004</v>
      </c>
      <c r="F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2095.02</v>
      </c>
      <c r="G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2095.0500000000002</v>
      </c>
      <c r="H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2081.0100000000002</v>
      </c>
      <c r="I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2078.5500000000002</v>
      </c>
      <c r="J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2084.23</v>
      </c>
      <c r="K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2104.38</v>
      </c>
      <c r="L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2104.8200000000002</v>
      </c>
      <c r="M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2088.37</v>
      </c>
      <c r="N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2105.12</v>
      </c>
      <c r="O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2108.0100000000002</v>
      </c>
      <c r="P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2105.4</v>
      </c>
      <c r="Q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2105.5300000000002</v>
      </c>
      <c r="R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2105.3900000000003</v>
      </c>
      <c r="S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2103.62</v>
      </c>
      <c r="T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2105.1999999999998</v>
      </c>
      <c r="U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2205.8200000000002</v>
      </c>
      <c r="V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2218.12</v>
      </c>
      <c r="W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2278.7800000000002</v>
      </c>
      <c r="X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2331.84</v>
      </c>
      <c r="Y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РСО-А'!$K$6</f>
        <v>2215.65</v>
      </c>
      <c r="Z140" s="133"/>
    </row>
    <row r="141" spans="1:26" x14ac:dyDescent="0.2">
      <c r="A141" s="86">
        <f t="shared" si="4"/>
        <v>41928</v>
      </c>
      <c r="B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2099.87</v>
      </c>
      <c r="C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2088.6800000000003</v>
      </c>
      <c r="D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2094.9900000000002</v>
      </c>
      <c r="E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2098.5100000000002</v>
      </c>
      <c r="F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2102.02</v>
      </c>
      <c r="G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2102.5500000000002</v>
      </c>
      <c r="H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2076.5</v>
      </c>
      <c r="I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2090.83</v>
      </c>
      <c r="J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2086.0700000000002</v>
      </c>
      <c r="K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2090.73</v>
      </c>
      <c r="L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2091.36</v>
      </c>
      <c r="M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2081.64</v>
      </c>
      <c r="N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2106.06</v>
      </c>
      <c r="O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2094.5500000000002</v>
      </c>
      <c r="P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2080.88</v>
      </c>
      <c r="Q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2077.31</v>
      </c>
      <c r="R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2080.46</v>
      </c>
      <c r="S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2092.7600000000002</v>
      </c>
      <c r="T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2101.5300000000002</v>
      </c>
      <c r="U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2228.1600000000003</v>
      </c>
      <c r="V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2216.0700000000002</v>
      </c>
      <c r="W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2262.4500000000003</v>
      </c>
      <c r="X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2311.0300000000002</v>
      </c>
      <c r="Y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РСО-А'!$K$6</f>
        <v>2227.1800000000003</v>
      </c>
      <c r="Z141" s="133"/>
    </row>
    <row r="142" spans="1:26" x14ac:dyDescent="0.2">
      <c r="A142" s="86">
        <f t="shared" si="4"/>
        <v>41929</v>
      </c>
      <c r="B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2089.4300000000003</v>
      </c>
      <c r="C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2088.8000000000002</v>
      </c>
      <c r="D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2088.65</v>
      </c>
      <c r="E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2088.79</v>
      </c>
      <c r="F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2088.71</v>
      </c>
      <c r="G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2089.31</v>
      </c>
      <c r="H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2076.83</v>
      </c>
      <c r="I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2094.2600000000002</v>
      </c>
      <c r="J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2100.3000000000002</v>
      </c>
      <c r="K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2082.66</v>
      </c>
      <c r="L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2083.44</v>
      </c>
      <c r="M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2078.52</v>
      </c>
      <c r="N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2102.31</v>
      </c>
      <c r="O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2102.4899999999998</v>
      </c>
      <c r="P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2103.44</v>
      </c>
      <c r="Q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2102.5300000000002</v>
      </c>
      <c r="R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2102.3900000000003</v>
      </c>
      <c r="S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2100.59</v>
      </c>
      <c r="T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2101.52</v>
      </c>
      <c r="U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2191.38</v>
      </c>
      <c r="V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2205.69</v>
      </c>
      <c r="W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2245.3200000000002</v>
      </c>
      <c r="X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2314.6800000000003</v>
      </c>
      <c r="Y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РСО-А'!$K$6</f>
        <v>2194.2400000000002</v>
      </c>
      <c r="Z142" s="133"/>
    </row>
    <row r="143" spans="1:26" x14ac:dyDescent="0.2">
      <c r="A143" s="86">
        <f t="shared" si="4"/>
        <v>41930</v>
      </c>
      <c r="B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2128.5700000000002</v>
      </c>
      <c r="C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2085.96</v>
      </c>
      <c r="D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2085.0100000000002</v>
      </c>
      <c r="E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2083.61</v>
      </c>
      <c r="F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2083.4500000000003</v>
      </c>
      <c r="G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2084.11</v>
      </c>
      <c r="H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2084.4499999999998</v>
      </c>
      <c r="I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2086.38</v>
      </c>
      <c r="J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2100.96</v>
      </c>
      <c r="K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2103.19</v>
      </c>
      <c r="L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2103.5</v>
      </c>
      <c r="M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2103.61</v>
      </c>
      <c r="N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2104.42</v>
      </c>
      <c r="O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2105.19</v>
      </c>
      <c r="P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2105</v>
      </c>
      <c r="Q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2105.13</v>
      </c>
      <c r="R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2104.48</v>
      </c>
      <c r="S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2102.98</v>
      </c>
      <c r="T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2097.5</v>
      </c>
      <c r="U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2240.41</v>
      </c>
      <c r="V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2238.16</v>
      </c>
      <c r="W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2211.7200000000003</v>
      </c>
      <c r="X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2110.79</v>
      </c>
      <c r="Y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РСО-А'!$K$6</f>
        <v>2234.63</v>
      </c>
      <c r="Z143" s="133"/>
    </row>
    <row r="144" spans="1:26" x14ac:dyDescent="0.2">
      <c r="A144" s="86">
        <f t="shared" si="4"/>
        <v>41931</v>
      </c>
      <c r="B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2145.92</v>
      </c>
      <c r="C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2097</v>
      </c>
      <c r="D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2091.4300000000003</v>
      </c>
      <c r="E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2086.23</v>
      </c>
      <c r="F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2095.37</v>
      </c>
      <c r="G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2095.38</v>
      </c>
      <c r="H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2094.4700000000003</v>
      </c>
      <c r="I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2096.3200000000002</v>
      </c>
      <c r="J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2103.33</v>
      </c>
      <c r="K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2108.4499999999998</v>
      </c>
      <c r="L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2108.19</v>
      </c>
      <c r="M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2108.9499999999998</v>
      </c>
      <c r="N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2108.98</v>
      </c>
      <c r="O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2102.98</v>
      </c>
      <c r="P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2102.65</v>
      </c>
      <c r="Q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2102.4899999999998</v>
      </c>
      <c r="R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2102.1400000000003</v>
      </c>
      <c r="S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2101.2800000000002</v>
      </c>
      <c r="T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2096.73</v>
      </c>
      <c r="U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2415.0700000000002</v>
      </c>
      <c r="V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2398.58</v>
      </c>
      <c r="W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2395.4</v>
      </c>
      <c r="X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2299.38</v>
      </c>
      <c r="Y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РСО-А'!$K$6</f>
        <v>2336.52</v>
      </c>
      <c r="Z144" s="133"/>
    </row>
    <row r="145" spans="1:26" x14ac:dyDescent="0.2">
      <c r="A145" s="86">
        <f t="shared" si="4"/>
        <v>41932</v>
      </c>
      <c r="B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2094.9500000000003</v>
      </c>
      <c r="C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2083.34</v>
      </c>
      <c r="D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2084</v>
      </c>
      <c r="E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2080.48</v>
      </c>
      <c r="F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2080.81</v>
      </c>
      <c r="G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2083.33</v>
      </c>
      <c r="H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2101.09</v>
      </c>
      <c r="I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2091.66</v>
      </c>
      <c r="J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2103.71</v>
      </c>
      <c r="K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2103.3500000000004</v>
      </c>
      <c r="L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2103.34</v>
      </c>
      <c r="M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2104.41</v>
      </c>
      <c r="N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2129.3500000000004</v>
      </c>
      <c r="O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2129.7200000000003</v>
      </c>
      <c r="P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2128.59</v>
      </c>
      <c r="Q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2127.12</v>
      </c>
      <c r="R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2136.62</v>
      </c>
      <c r="S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2156.0700000000002</v>
      </c>
      <c r="T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2177.67</v>
      </c>
      <c r="U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2270.9300000000003</v>
      </c>
      <c r="V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2279.31</v>
      </c>
      <c r="W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2320.15</v>
      </c>
      <c r="X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2382.35</v>
      </c>
      <c r="Y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РСО-А'!$K$6</f>
        <v>2266.48</v>
      </c>
      <c r="Z145" s="133"/>
    </row>
    <row r="146" spans="1:26" x14ac:dyDescent="0.2">
      <c r="A146" s="86">
        <f t="shared" si="4"/>
        <v>41933</v>
      </c>
      <c r="B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2093.81</v>
      </c>
      <c r="C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2082.2800000000002</v>
      </c>
      <c r="D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2088.91</v>
      </c>
      <c r="E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2089.02</v>
      </c>
      <c r="F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2089.0300000000002</v>
      </c>
      <c r="G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2089.3200000000002</v>
      </c>
      <c r="H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2084.7600000000002</v>
      </c>
      <c r="I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2088</v>
      </c>
      <c r="J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2100.7600000000002</v>
      </c>
      <c r="K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2100.11</v>
      </c>
      <c r="L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2100.65</v>
      </c>
      <c r="M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2102.0700000000002</v>
      </c>
      <c r="N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2101.0300000000002</v>
      </c>
      <c r="O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2101.13</v>
      </c>
      <c r="P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2100.91</v>
      </c>
      <c r="Q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2100.9899999999998</v>
      </c>
      <c r="R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2100.62</v>
      </c>
      <c r="S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2099.41</v>
      </c>
      <c r="T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2187.31</v>
      </c>
      <c r="U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2226.42</v>
      </c>
      <c r="V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2233.79</v>
      </c>
      <c r="W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2273.5500000000002</v>
      </c>
      <c r="X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2320.84</v>
      </c>
      <c r="Y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РСО-А'!$K$6</f>
        <v>2210.86</v>
      </c>
      <c r="Z146" s="133"/>
    </row>
    <row r="147" spans="1:26" x14ac:dyDescent="0.2">
      <c r="A147" s="86">
        <f t="shared" si="4"/>
        <v>41934</v>
      </c>
      <c r="B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2092.04</v>
      </c>
      <c r="C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2076.2400000000002</v>
      </c>
      <c r="D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2082.59</v>
      </c>
      <c r="E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2089.27</v>
      </c>
      <c r="F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2089.42</v>
      </c>
      <c r="G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2079.88</v>
      </c>
      <c r="H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2084.71</v>
      </c>
      <c r="I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2081.7600000000002</v>
      </c>
      <c r="J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2099.91</v>
      </c>
      <c r="K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2101.04</v>
      </c>
      <c r="L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2101.5</v>
      </c>
      <c r="M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2101.92</v>
      </c>
      <c r="N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2101.88</v>
      </c>
      <c r="O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2100.67</v>
      </c>
      <c r="P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2100.13</v>
      </c>
      <c r="Q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2100.1000000000004</v>
      </c>
      <c r="R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2100.27</v>
      </c>
      <c r="S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2099.2200000000003</v>
      </c>
      <c r="T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2094.04</v>
      </c>
      <c r="U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2164</v>
      </c>
      <c r="V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2174.27</v>
      </c>
      <c r="W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2249.09</v>
      </c>
      <c r="X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2311.7400000000002</v>
      </c>
      <c r="Y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РСО-А'!$K$6</f>
        <v>2209.1999999999998</v>
      </c>
      <c r="Z147" s="133"/>
    </row>
    <row r="148" spans="1:26" x14ac:dyDescent="0.2">
      <c r="A148" s="86">
        <f t="shared" si="4"/>
        <v>41935</v>
      </c>
      <c r="B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2092.6</v>
      </c>
      <c r="C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2086.3000000000002</v>
      </c>
      <c r="D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2084.86</v>
      </c>
      <c r="E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2082.75</v>
      </c>
      <c r="F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2082.6999999999998</v>
      </c>
      <c r="G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2084.8000000000002</v>
      </c>
      <c r="H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2084.8200000000002</v>
      </c>
      <c r="I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2104.2399999999998</v>
      </c>
      <c r="J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2098.8000000000002</v>
      </c>
      <c r="K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2100.58</v>
      </c>
      <c r="L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2101.88</v>
      </c>
      <c r="M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2101.5300000000002</v>
      </c>
      <c r="N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2099.92</v>
      </c>
      <c r="O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2100.2800000000002</v>
      </c>
      <c r="P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2100.13</v>
      </c>
      <c r="Q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2100.27</v>
      </c>
      <c r="R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2100.21</v>
      </c>
      <c r="S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2098.6999999999998</v>
      </c>
      <c r="T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2164.9300000000003</v>
      </c>
      <c r="U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2258.8000000000002</v>
      </c>
      <c r="V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2271.5700000000002</v>
      </c>
      <c r="W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2308.12</v>
      </c>
      <c r="X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2365.94</v>
      </c>
      <c r="Y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РСО-А'!$K$6</f>
        <v>2255.65</v>
      </c>
      <c r="Z148" s="133"/>
    </row>
    <row r="149" spans="1:26" x14ac:dyDescent="0.2">
      <c r="A149" s="86">
        <f t="shared" si="4"/>
        <v>41936</v>
      </c>
      <c r="B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2098.8900000000003</v>
      </c>
      <c r="C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2098.75</v>
      </c>
      <c r="D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2088.9499999999998</v>
      </c>
      <c r="E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2089.0700000000002</v>
      </c>
      <c r="F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2089.09</v>
      </c>
      <c r="G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2083.6000000000004</v>
      </c>
      <c r="H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2085.34</v>
      </c>
      <c r="I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2105.77</v>
      </c>
      <c r="J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2101.16</v>
      </c>
      <c r="K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2102.02</v>
      </c>
      <c r="L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2150.66</v>
      </c>
      <c r="M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2138.63</v>
      </c>
      <c r="N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2166.6800000000003</v>
      </c>
      <c r="O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2101.14</v>
      </c>
      <c r="P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2100.6400000000003</v>
      </c>
      <c r="Q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2100.98</v>
      </c>
      <c r="R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2100.48</v>
      </c>
      <c r="S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2099.09</v>
      </c>
      <c r="T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2168.2000000000003</v>
      </c>
      <c r="U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2291.7800000000002</v>
      </c>
      <c r="V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2285.6999999999998</v>
      </c>
      <c r="W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2323.19</v>
      </c>
      <c r="X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2381.5700000000002</v>
      </c>
      <c r="Y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РСО-А'!$K$6</f>
        <v>2287.1000000000004</v>
      </c>
      <c r="Z149" s="133"/>
    </row>
    <row r="150" spans="1:26" x14ac:dyDescent="0.2">
      <c r="A150" s="86">
        <f t="shared" si="4"/>
        <v>41937</v>
      </c>
      <c r="B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2122.48</v>
      </c>
      <c r="C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2088.3500000000004</v>
      </c>
      <c r="D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2094.09</v>
      </c>
      <c r="E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2094.13</v>
      </c>
      <c r="F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2094.6</v>
      </c>
      <c r="G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2085.58</v>
      </c>
      <c r="H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2081.36</v>
      </c>
      <c r="I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2083.2200000000003</v>
      </c>
      <c r="J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2103.9900000000002</v>
      </c>
      <c r="K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2104.69</v>
      </c>
      <c r="L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2103.86</v>
      </c>
      <c r="M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2095.73</v>
      </c>
      <c r="N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2095.96</v>
      </c>
      <c r="O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2094.9500000000003</v>
      </c>
      <c r="P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2095.4499999999998</v>
      </c>
      <c r="Q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2094.79</v>
      </c>
      <c r="R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2093.5100000000002</v>
      </c>
      <c r="S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2094.17</v>
      </c>
      <c r="T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2296.12</v>
      </c>
      <c r="U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2342.2200000000003</v>
      </c>
      <c r="V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2325.23</v>
      </c>
      <c r="W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2299.19</v>
      </c>
      <c r="X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2239.1999999999998</v>
      </c>
      <c r="Y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РСО-А'!$K$6</f>
        <v>2341.11</v>
      </c>
      <c r="Z150" s="133"/>
    </row>
    <row r="151" spans="1:26" x14ac:dyDescent="0.2">
      <c r="A151" s="86">
        <f t="shared" ref="A151:A153" si="5">A114</f>
        <v>41938</v>
      </c>
      <c r="B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2146.23</v>
      </c>
      <c r="C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2093.13</v>
      </c>
      <c r="D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2088.09</v>
      </c>
      <c r="E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2095.5300000000002</v>
      </c>
      <c r="F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2103.4900000000002</v>
      </c>
      <c r="G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2104.1</v>
      </c>
      <c r="H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2096.5500000000002</v>
      </c>
      <c r="I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2082.31</v>
      </c>
      <c r="J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2175.94</v>
      </c>
      <c r="K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2117.84</v>
      </c>
      <c r="L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2090.7800000000002</v>
      </c>
      <c r="M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2084.17</v>
      </c>
      <c r="N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2076.86</v>
      </c>
      <c r="O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2076.77</v>
      </c>
      <c r="P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2080.44</v>
      </c>
      <c r="Q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2083.65</v>
      </c>
      <c r="R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2088.27</v>
      </c>
      <c r="S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2187.9300000000003</v>
      </c>
      <c r="T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2307.87</v>
      </c>
      <c r="U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2355.23</v>
      </c>
      <c r="V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2342.66</v>
      </c>
      <c r="W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2303.8000000000002</v>
      </c>
      <c r="X151" s="13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РСО-А'!$K$6</f>
        <v>2235.65</v>
      </c>
      <c r="Y151" s="133">
        <v>2334</v>
      </c>
      <c r="Z151" s="133">
        <v>3083.15</v>
      </c>
    </row>
    <row r="152" spans="1:26" x14ac:dyDescent="0.2">
      <c r="A152" s="86">
        <f t="shared" si="5"/>
        <v>41939</v>
      </c>
      <c r="B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2130.0700000000002</v>
      </c>
      <c r="C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2091.79</v>
      </c>
      <c r="D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2079.67</v>
      </c>
      <c r="E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2089.42</v>
      </c>
      <c r="F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2089.66</v>
      </c>
      <c r="G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2080.9</v>
      </c>
      <c r="H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2123.35</v>
      </c>
      <c r="I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2076.8000000000002</v>
      </c>
      <c r="J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2078.0100000000002</v>
      </c>
      <c r="K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2139.3200000000002</v>
      </c>
      <c r="L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2169.39</v>
      </c>
      <c r="M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2155.6999999999998</v>
      </c>
      <c r="N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2230.52</v>
      </c>
      <c r="O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2213.36</v>
      </c>
      <c r="P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2197.16</v>
      </c>
      <c r="Q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2189.38</v>
      </c>
      <c r="R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2183.54</v>
      </c>
      <c r="S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2187.54</v>
      </c>
      <c r="T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2234.5300000000002</v>
      </c>
      <c r="U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2305.65</v>
      </c>
      <c r="V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2286.41</v>
      </c>
      <c r="W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2309.96</v>
      </c>
      <c r="X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2344.96</v>
      </c>
      <c r="Y152" s="13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РСО-А'!$K$6</f>
        <v>2267.41</v>
      </c>
      <c r="Z152" s="133"/>
    </row>
    <row r="153" spans="1:26" x14ac:dyDescent="0.2">
      <c r="A153" s="86">
        <f t="shared" si="5"/>
        <v>41940</v>
      </c>
      <c r="B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2133.62</v>
      </c>
      <c r="C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2091.33</v>
      </c>
      <c r="D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2080.37</v>
      </c>
      <c r="E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2090.4900000000002</v>
      </c>
      <c r="F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2090.6999999999998</v>
      </c>
      <c r="G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2084.21</v>
      </c>
      <c r="H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2101.1</v>
      </c>
      <c r="I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2080.4</v>
      </c>
      <c r="J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2081.42</v>
      </c>
      <c r="K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2131.71</v>
      </c>
      <c r="L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2162.36</v>
      </c>
      <c r="M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2151.33</v>
      </c>
      <c r="N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2227.4</v>
      </c>
      <c r="O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2215.6400000000003</v>
      </c>
      <c r="P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2197.3900000000003</v>
      </c>
      <c r="Q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2186.73</v>
      </c>
      <c r="R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2183.88</v>
      </c>
      <c r="S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2205.2200000000003</v>
      </c>
      <c r="T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2240.63</v>
      </c>
      <c r="U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2309.33</v>
      </c>
      <c r="V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2286.2800000000002</v>
      </c>
      <c r="W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2315.0300000000002</v>
      </c>
      <c r="X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2374.09</v>
      </c>
      <c r="Y153" s="13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РСО-А'!$K$6</f>
        <v>2271.4700000000003</v>
      </c>
      <c r="Z153" s="133"/>
    </row>
    <row r="154" spans="1:26" x14ac:dyDescent="0.2">
      <c r="A154" s="86">
        <f>A117</f>
        <v>41941</v>
      </c>
      <c r="B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2160.88</v>
      </c>
      <c r="C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2097.9900000000002</v>
      </c>
      <c r="D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2097.87</v>
      </c>
      <c r="E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2096.0500000000002</v>
      </c>
      <c r="F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2086.35</v>
      </c>
      <c r="G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2087.9499999999998</v>
      </c>
      <c r="H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2123.04</v>
      </c>
      <c r="I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2092.54</v>
      </c>
      <c r="J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2097.91</v>
      </c>
      <c r="K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2135.7000000000003</v>
      </c>
      <c r="L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2186.73</v>
      </c>
      <c r="M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2188.3500000000004</v>
      </c>
      <c r="N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2268.23</v>
      </c>
      <c r="O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2230.88</v>
      </c>
      <c r="P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2229.5</v>
      </c>
      <c r="Q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2219.0500000000002</v>
      </c>
      <c r="R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2272.54</v>
      </c>
      <c r="S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2350.27</v>
      </c>
      <c r="T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2350.5300000000002</v>
      </c>
      <c r="U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2335.54</v>
      </c>
      <c r="V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2319.2000000000003</v>
      </c>
      <c r="W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2330.73</v>
      </c>
      <c r="X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2383.2600000000002</v>
      </c>
      <c r="Y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РСО-А'!$K$6</f>
        <v>2288.2800000000002</v>
      </c>
      <c r="Z154" s="133"/>
    </row>
    <row r="155" spans="1:26" x14ac:dyDescent="0.2">
      <c r="A155" s="86">
        <f>A118</f>
        <v>41942</v>
      </c>
      <c r="B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2199.4900000000002</v>
      </c>
      <c r="C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2160.0600000000004</v>
      </c>
      <c r="D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2158.44</v>
      </c>
      <c r="E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2134.0600000000004</v>
      </c>
      <c r="F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2134.3900000000003</v>
      </c>
      <c r="G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2111.52</v>
      </c>
      <c r="H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2214.1000000000004</v>
      </c>
      <c r="I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2214.6800000000003</v>
      </c>
      <c r="J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2131.9</v>
      </c>
      <c r="K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2295.3000000000002</v>
      </c>
      <c r="L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2294.56</v>
      </c>
      <c r="M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2294.2200000000003</v>
      </c>
      <c r="N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2389.9900000000002</v>
      </c>
      <c r="O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2352.8000000000002</v>
      </c>
      <c r="P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2314.2200000000003</v>
      </c>
      <c r="Q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2312.77</v>
      </c>
      <c r="R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2348.48</v>
      </c>
      <c r="S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2394.9499999999998</v>
      </c>
      <c r="T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2415.46</v>
      </c>
      <c r="U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2431.6400000000003</v>
      </c>
      <c r="V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2397.77</v>
      </c>
      <c r="W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2391.92</v>
      </c>
      <c r="X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2426.36</v>
      </c>
      <c r="Y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РСО-А'!$K$6</f>
        <v>2333.06</v>
      </c>
      <c r="Z155" s="133"/>
    </row>
    <row r="156" spans="1:26" x14ac:dyDescent="0.2">
      <c r="A156" s="86">
        <f>A119</f>
        <v>41943</v>
      </c>
      <c r="B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2164.9900000000002</v>
      </c>
      <c r="C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2115.69</v>
      </c>
      <c r="D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2097.33</v>
      </c>
      <c r="E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2091.7000000000003</v>
      </c>
      <c r="F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2094.4</v>
      </c>
      <c r="G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2107.0500000000002</v>
      </c>
      <c r="H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2142.04</v>
      </c>
      <c r="I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2135.08</v>
      </c>
      <c r="J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2128.88</v>
      </c>
      <c r="K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2227.2600000000002</v>
      </c>
      <c r="L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2264.6999999999998</v>
      </c>
      <c r="M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2272.5700000000002</v>
      </c>
      <c r="N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2319.6000000000004</v>
      </c>
      <c r="O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2315.06</v>
      </c>
      <c r="P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2321.9300000000003</v>
      </c>
      <c r="Q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2331.92</v>
      </c>
      <c r="R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2334.23</v>
      </c>
      <c r="S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2405.4300000000003</v>
      </c>
      <c r="T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2407.48</v>
      </c>
      <c r="U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2404.4300000000003</v>
      </c>
      <c r="V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2361.7000000000003</v>
      </c>
      <c r="W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2374.52</v>
      </c>
      <c r="X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2413.7200000000003</v>
      </c>
      <c r="Y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РСО-А'!$K$6</f>
        <v>2404.46</v>
      </c>
      <c r="Z156" s="133"/>
    </row>
    <row r="157" spans="1:26" x14ac:dyDescent="0.2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6" s="97" customFormat="1" ht="19.5" customHeight="1" x14ac:dyDescent="0.25">
      <c r="A158" s="95" t="s">
        <v>153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</row>
    <row r="159" spans="1:26" x14ac:dyDescent="0.25">
      <c r="A159" s="94" t="s">
        <v>156</v>
      </c>
      <c r="B159" s="85"/>
      <c r="C159" s="85"/>
      <c r="D159" s="85"/>
    </row>
    <row r="160" spans="1:26" ht="12.75" customHeight="1" x14ac:dyDescent="0.2">
      <c r="A160" s="184" t="s">
        <v>49</v>
      </c>
      <c r="B160" s="172" t="s">
        <v>128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spans="1:26" ht="12.75" customHeight="1" x14ac:dyDescent="0.2">
      <c r="A161" s="185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spans="1:26" ht="12.75" customHeight="1" x14ac:dyDescent="0.2">
      <c r="A162" s="185"/>
      <c r="B162" s="212" t="s">
        <v>129</v>
      </c>
      <c r="C162" s="198" t="s">
        <v>130</v>
      </c>
      <c r="D162" s="198" t="s">
        <v>131</v>
      </c>
      <c r="E162" s="198" t="s">
        <v>132</v>
      </c>
      <c r="F162" s="198" t="s">
        <v>133</v>
      </c>
      <c r="G162" s="198" t="s">
        <v>134</v>
      </c>
      <c r="H162" s="198" t="s">
        <v>135</v>
      </c>
      <c r="I162" s="198" t="s">
        <v>136</v>
      </c>
      <c r="J162" s="198" t="s">
        <v>137</v>
      </c>
      <c r="K162" s="198" t="s">
        <v>138</v>
      </c>
      <c r="L162" s="198" t="s">
        <v>139</v>
      </c>
      <c r="M162" s="198" t="s">
        <v>140</v>
      </c>
      <c r="N162" s="211" t="s">
        <v>141</v>
      </c>
      <c r="O162" s="198" t="s">
        <v>142</v>
      </c>
      <c r="P162" s="198" t="s">
        <v>143</v>
      </c>
      <c r="Q162" s="198" t="s">
        <v>144</v>
      </c>
      <c r="R162" s="198" t="s">
        <v>145</v>
      </c>
      <c r="S162" s="198" t="s">
        <v>146</v>
      </c>
      <c r="T162" s="198" t="s">
        <v>147</v>
      </c>
      <c r="U162" s="198" t="s">
        <v>148</v>
      </c>
      <c r="V162" s="198" t="s">
        <v>149</v>
      </c>
      <c r="W162" s="198" t="s">
        <v>150</v>
      </c>
      <c r="X162" s="198" t="s">
        <v>151</v>
      </c>
      <c r="Y162" s="198" t="s">
        <v>152</v>
      </c>
      <c r="Z162" s="198" t="s">
        <v>152</v>
      </c>
    </row>
    <row r="163" spans="1:26" ht="11.25" customHeight="1" x14ac:dyDescent="0.2">
      <c r="A163" s="186"/>
      <c r="B163" s="188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90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spans="1:26" ht="15.75" customHeight="1" x14ac:dyDescent="0.2">
      <c r="A164" s="86">
        <f>A126</f>
        <v>41913</v>
      </c>
      <c r="B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2692.91</v>
      </c>
      <c r="C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2686.63</v>
      </c>
      <c r="D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2710.0699999999997</v>
      </c>
      <c r="E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2722.49</v>
      </c>
      <c r="F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2726.7799999999997</v>
      </c>
      <c r="G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2706.46</v>
      </c>
      <c r="H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2680.9</v>
      </c>
      <c r="I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2700.77</v>
      </c>
      <c r="J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2704.3999999999996</v>
      </c>
      <c r="K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2702.22</v>
      </c>
      <c r="L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2702.02</v>
      </c>
      <c r="M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2702.0299999999997</v>
      </c>
      <c r="N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2694.13</v>
      </c>
      <c r="O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2695.59</v>
      </c>
      <c r="P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2696.0699999999997</v>
      </c>
      <c r="Q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2694.6099999999997</v>
      </c>
      <c r="R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2694.1099999999997</v>
      </c>
      <c r="S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2690.67</v>
      </c>
      <c r="T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2693.33</v>
      </c>
      <c r="U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2732.16</v>
      </c>
      <c r="V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2747.85</v>
      </c>
      <c r="W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2808.66</v>
      </c>
      <c r="X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2865.66</v>
      </c>
      <c r="Y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РСО-А'!$L$6</f>
        <v>2754.3999999999996</v>
      </c>
      <c r="Z164" s="133"/>
    </row>
    <row r="165" spans="1:26" x14ac:dyDescent="0.2">
      <c r="A165" s="86">
        <f>A164+1</f>
        <v>41914</v>
      </c>
      <c r="B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2692.12</v>
      </c>
      <c r="C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2679.99</v>
      </c>
      <c r="D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2686.83</v>
      </c>
      <c r="E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2694.35</v>
      </c>
      <c r="F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2683.13</v>
      </c>
      <c r="G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2672.9</v>
      </c>
      <c r="H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2685.3199999999997</v>
      </c>
      <c r="I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2700.63</v>
      </c>
      <c r="J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2704.1099999999997</v>
      </c>
      <c r="K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2704.95</v>
      </c>
      <c r="L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2706.81</v>
      </c>
      <c r="M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2705.5299999999997</v>
      </c>
      <c r="N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2697.14</v>
      </c>
      <c r="O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2697.2799999999997</v>
      </c>
      <c r="P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2697.3199999999997</v>
      </c>
      <c r="Q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2697.26</v>
      </c>
      <c r="R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2678.74</v>
      </c>
      <c r="S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2686.1499999999996</v>
      </c>
      <c r="T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2717.7799999999997</v>
      </c>
      <c r="U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2727.8599999999997</v>
      </c>
      <c r="V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2763.3399999999997</v>
      </c>
      <c r="W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2855.79</v>
      </c>
      <c r="X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2913.41</v>
      </c>
      <c r="Y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РСО-А'!$L$6</f>
        <v>2794.24</v>
      </c>
      <c r="Z165" s="133"/>
    </row>
    <row r="166" spans="1:26" x14ac:dyDescent="0.2">
      <c r="A166" s="86">
        <f t="shared" ref="A166:A194" si="6">A165+1</f>
        <v>41915</v>
      </c>
      <c r="B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2692.44</v>
      </c>
      <c r="C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2679.98</v>
      </c>
      <c r="D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2694.23</v>
      </c>
      <c r="E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2705.94</v>
      </c>
      <c r="F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2702.1099999999997</v>
      </c>
      <c r="G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2694.4</v>
      </c>
      <c r="H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2691.9</v>
      </c>
      <c r="I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2704.2799999999997</v>
      </c>
      <c r="J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2716.68</v>
      </c>
      <c r="K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2704.3199999999997</v>
      </c>
      <c r="L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2704.8199999999997</v>
      </c>
      <c r="M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2702.75</v>
      </c>
      <c r="N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2696.02</v>
      </c>
      <c r="O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2696.18</v>
      </c>
      <c r="P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2696.23</v>
      </c>
      <c r="Q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2696.2999999999997</v>
      </c>
      <c r="R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2678.6</v>
      </c>
      <c r="S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2685.7799999999997</v>
      </c>
      <c r="T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2718.16</v>
      </c>
      <c r="U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2701.31</v>
      </c>
      <c r="V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2776.85</v>
      </c>
      <c r="W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2839.8599999999997</v>
      </c>
      <c r="X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2897.73</v>
      </c>
      <c r="Y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РСО-А'!$L$6</f>
        <v>2769.43</v>
      </c>
      <c r="Z166" s="133"/>
    </row>
    <row r="167" spans="1:26" x14ac:dyDescent="0.2">
      <c r="A167" s="86">
        <f t="shared" si="6"/>
        <v>41916</v>
      </c>
      <c r="B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2725.33</v>
      </c>
      <c r="C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2680.6</v>
      </c>
      <c r="D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2676.48</v>
      </c>
      <c r="E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2672.63</v>
      </c>
      <c r="F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2680.81</v>
      </c>
      <c r="G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2680</v>
      </c>
      <c r="H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2679.3</v>
      </c>
      <c r="I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2679.56</v>
      </c>
      <c r="J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2712.1</v>
      </c>
      <c r="K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2700.09</v>
      </c>
      <c r="L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2703.92</v>
      </c>
      <c r="M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2702.72</v>
      </c>
      <c r="N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2695.91</v>
      </c>
      <c r="O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2682.34</v>
      </c>
      <c r="P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2680.1099999999997</v>
      </c>
      <c r="Q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2688.0299999999997</v>
      </c>
      <c r="R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2692.22</v>
      </c>
      <c r="S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2677.8999999999996</v>
      </c>
      <c r="T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2687.6099999999997</v>
      </c>
      <c r="U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2804.92</v>
      </c>
      <c r="V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2847.42</v>
      </c>
      <c r="W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2796.58</v>
      </c>
      <c r="X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2700.2799999999997</v>
      </c>
      <c r="Y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РСО-А'!$L$6</f>
        <v>2867.63</v>
      </c>
      <c r="Z167" s="133"/>
    </row>
    <row r="168" spans="1:26" x14ac:dyDescent="0.2">
      <c r="A168" s="86">
        <f t="shared" si="6"/>
        <v>41917</v>
      </c>
      <c r="B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2721.12</v>
      </c>
      <c r="C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2680.47</v>
      </c>
      <c r="D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2676.48</v>
      </c>
      <c r="E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2672.6499999999996</v>
      </c>
      <c r="F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2681.05</v>
      </c>
      <c r="G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2678.8199999999997</v>
      </c>
      <c r="H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2679.06</v>
      </c>
      <c r="I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2678.48</v>
      </c>
      <c r="J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2710.7799999999997</v>
      </c>
      <c r="K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2694.24</v>
      </c>
      <c r="L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2697.2</v>
      </c>
      <c r="M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2698.02</v>
      </c>
      <c r="N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2692.71</v>
      </c>
      <c r="O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2679.05</v>
      </c>
      <c r="P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2680.5299999999997</v>
      </c>
      <c r="Q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2689.38</v>
      </c>
      <c r="R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2693.74</v>
      </c>
      <c r="S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2678.64</v>
      </c>
      <c r="T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2686.5099999999998</v>
      </c>
      <c r="U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2803.6899999999996</v>
      </c>
      <c r="V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2845.66</v>
      </c>
      <c r="W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2804.5699999999997</v>
      </c>
      <c r="X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2702.54</v>
      </c>
      <c r="Y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РСО-А'!$L$6</f>
        <v>2844.29</v>
      </c>
      <c r="Z168" s="133"/>
    </row>
    <row r="169" spans="1:26" x14ac:dyDescent="0.2">
      <c r="A169" s="86">
        <f t="shared" si="6"/>
        <v>41918</v>
      </c>
      <c r="B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2685.8</v>
      </c>
      <c r="C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2679.66</v>
      </c>
      <c r="D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2702.29</v>
      </c>
      <c r="E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2710.1099999999997</v>
      </c>
      <c r="F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2714.21</v>
      </c>
      <c r="G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2708.31</v>
      </c>
      <c r="H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2685.0099999999998</v>
      </c>
      <c r="I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2689.74</v>
      </c>
      <c r="J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2701.62</v>
      </c>
      <c r="K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2702.7599999999998</v>
      </c>
      <c r="L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2703.91</v>
      </c>
      <c r="M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2695.16</v>
      </c>
      <c r="N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2758.7</v>
      </c>
      <c r="O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2731.23</v>
      </c>
      <c r="P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2695.95</v>
      </c>
      <c r="Q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2695.47</v>
      </c>
      <c r="R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2695.7</v>
      </c>
      <c r="S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2695.95</v>
      </c>
      <c r="T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2694.62</v>
      </c>
      <c r="U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2843.3599999999997</v>
      </c>
      <c r="V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2874.74</v>
      </c>
      <c r="W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2912.09</v>
      </c>
      <c r="X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2938.31</v>
      </c>
      <c r="Y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РСО-А'!$L$6</f>
        <v>2800.1499999999996</v>
      </c>
      <c r="Z169" s="133"/>
    </row>
    <row r="170" spans="1:26" x14ac:dyDescent="0.2">
      <c r="A170" s="86">
        <f t="shared" si="6"/>
        <v>41919</v>
      </c>
      <c r="B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2683.48</v>
      </c>
      <c r="C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2679.68</v>
      </c>
      <c r="D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2702.43</v>
      </c>
      <c r="E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2710.33</v>
      </c>
      <c r="F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2714.39</v>
      </c>
      <c r="G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2708</v>
      </c>
      <c r="H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2683.61</v>
      </c>
      <c r="I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2690.89</v>
      </c>
      <c r="J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2698.27</v>
      </c>
      <c r="K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2698.8599999999997</v>
      </c>
      <c r="L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2699.2799999999997</v>
      </c>
      <c r="M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2692.23</v>
      </c>
      <c r="N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2752.18</v>
      </c>
      <c r="O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2726.52</v>
      </c>
      <c r="P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2692.87</v>
      </c>
      <c r="Q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2692.39</v>
      </c>
      <c r="R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2692.19</v>
      </c>
      <c r="S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2689.16</v>
      </c>
      <c r="T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2689.75</v>
      </c>
      <c r="U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2818.14</v>
      </c>
      <c r="V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2835.2599999999998</v>
      </c>
      <c r="W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2879.6099999999997</v>
      </c>
      <c r="X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2926.8599999999997</v>
      </c>
      <c r="Y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РСО-А'!$L$6</f>
        <v>2798.63</v>
      </c>
      <c r="Z170" s="133"/>
    </row>
    <row r="171" spans="1:26" x14ac:dyDescent="0.2">
      <c r="A171" s="86">
        <f t="shared" si="6"/>
        <v>41920</v>
      </c>
      <c r="B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2684.1899999999996</v>
      </c>
      <c r="C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2679.84</v>
      </c>
      <c r="D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2694.77</v>
      </c>
      <c r="E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2702.48</v>
      </c>
      <c r="F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2702.54</v>
      </c>
      <c r="G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2703.7599999999998</v>
      </c>
      <c r="H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2683.39</v>
      </c>
      <c r="I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2685.08</v>
      </c>
      <c r="J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2698.16</v>
      </c>
      <c r="K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2698.94</v>
      </c>
      <c r="L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2699.44</v>
      </c>
      <c r="M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2699.38</v>
      </c>
      <c r="N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2777.34</v>
      </c>
      <c r="O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2777.79</v>
      </c>
      <c r="P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2790.0299999999997</v>
      </c>
      <c r="Q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2789.13</v>
      </c>
      <c r="R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2803.45</v>
      </c>
      <c r="S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2808.58</v>
      </c>
      <c r="T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2791.92</v>
      </c>
      <c r="U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2882.17</v>
      </c>
      <c r="V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2870.2</v>
      </c>
      <c r="W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2914.55</v>
      </c>
      <c r="X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2956.7999999999997</v>
      </c>
      <c r="Y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РСО-А'!$L$6</f>
        <v>2820.8199999999997</v>
      </c>
      <c r="Z171" s="133"/>
    </row>
    <row r="172" spans="1:26" x14ac:dyDescent="0.2">
      <c r="A172" s="86">
        <f t="shared" si="6"/>
        <v>41921</v>
      </c>
      <c r="B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2684.0299999999997</v>
      </c>
      <c r="C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2678.43</v>
      </c>
      <c r="D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2675.43</v>
      </c>
      <c r="E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2675.23</v>
      </c>
      <c r="F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2672.54</v>
      </c>
      <c r="G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2678.09</v>
      </c>
      <c r="H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2684.3599999999997</v>
      </c>
      <c r="I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2684.64</v>
      </c>
      <c r="J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2698.7599999999998</v>
      </c>
      <c r="K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2734.5699999999997</v>
      </c>
      <c r="L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2801.04</v>
      </c>
      <c r="M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2789.04</v>
      </c>
      <c r="N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2848.63</v>
      </c>
      <c r="O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2842.6499999999996</v>
      </c>
      <c r="P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2860.2</v>
      </c>
      <c r="Q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2855.5099999999998</v>
      </c>
      <c r="R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2853.59</v>
      </c>
      <c r="S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2826.9</v>
      </c>
      <c r="T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2783.22</v>
      </c>
      <c r="U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2889.18</v>
      </c>
      <c r="V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2895.8999999999996</v>
      </c>
      <c r="W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2941.21</v>
      </c>
      <c r="X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2988.35</v>
      </c>
      <c r="Y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РСО-А'!$L$6</f>
        <v>2848.68</v>
      </c>
      <c r="Z172" s="133"/>
    </row>
    <row r="173" spans="1:26" x14ac:dyDescent="0.2">
      <c r="A173" s="86">
        <f t="shared" si="6"/>
        <v>41922</v>
      </c>
      <c r="B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2690.87</v>
      </c>
      <c r="C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2679.67</v>
      </c>
      <c r="D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2676.16</v>
      </c>
      <c r="E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2676.7</v>
      </c>
      <c r="F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2672.59</v>
      </c>
      <c r="G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2679.97</v>
      </c>
      <c r="H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2686.27</v>
      </c>
      <c r="I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2685.96</v>
      </c>
      <c r="J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2699.59</v>
      </c>
      <c r="K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2699.35</v>
      </c>
      <c r="L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2699.85</v>
      </c>
      <c r="M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2700.67</v>
      </c>
      <c r="N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2813.39</v>
      </c>
      <c r="O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2813.13</v>
      </c>
      <c r="P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2813.5299999999997</v>
      </c>
      <c r="Q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2813.48</v>
      </c>
      <c r="R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2817.97</v>
      </c>
      <c r="S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2830.6</v>
      </c>
      <c r="T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2791.42</v>
      </c>
      <c r="U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2890.75</v>
      </c>
      <c r="V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2878.0499999999997</v>
      </c>
      <c r="W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2967.9</v>
      </c>
      <c r="X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3007.52</v>
      </c>
      <c r="Y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РСО-А'!$L$6</f>
        <v>2884.43</v>
      </c>
      <c r="Z173" s="133"/>
    </row>
    <row r="174" spans="1:26" x14ac:dyDescent="0.2">
      <c r="A174" s="86">
        <f t="shared" si="6"/>
        <v>41923</v>
      </c>
      <c r="B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2735.8599999999997</v>
      </c>
      <c r="C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2677.99</v>
      </c>
      <c r="D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2677.5699999999997</v>
      </c>
      <c r="E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2676.93</v>
      </c>
      <c r="F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2676.71</v>
      </c>
      <c r="G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2677.46</v>
      </c>
      <c r="H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2676.79</v>
      </c>
      <c r="I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2676.5699999999997</v>
      </c>
      <c r="J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2686.96</v>
      </c>
      <c r="K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2690.77</v>
      </c>
      <c r="L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2691.37</v>
      </c>
      <c r="M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2692.4</v>
      </c>
      <c r="N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2692.49</v>
      </c>
      <c r="O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2692.69</v>
      </c>
      <c r="P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2693.0099999999998</v>
      </c>
      <c r="Q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2692.47</v>
      </c>
      <c r="R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2691.87</v>
      </c>
      <c r="S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2689.21</v>
      </c>
      <c r="T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2821.0499999999997</v>
      </c>
      <c r="U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2984.47</v>
      </c>
      <c r="V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2957.3</v>
      </c>
      <c r="W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2930.67</v>
      </c>
      <c r="X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2827.77</v>
      </c>
      <c r="Y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РСО-А'!$L$6</f>
        <v>2887.48</v>
      </c>
      <c r="Z174" s="133"/>
    </row>
    <row r="175" spans="1:26" x14ac:dyDescent="0.2">
      <c r="A175" s="86">
        <f t="shared" si="6"/>
        <v>41924</v>
      </c>
      <c r="B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2785.5899999999997</v>
      </c>
      <c r="C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2680.75</v>
      </c>
      <c r="D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2680.6</v>
      </c>
      <c r="E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2680.64</v>
      </c>
      <c r="F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2680.75</v>
      </c>
      <c r="G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2678.49</v>
      </c>
      <c r="H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2678.55</v>
      </c>
      <c r="I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2679.39</v>
      </c>
      <c r="J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2687.47</v>
      </c>
      <c r="K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2690.52</v>
      </c>
      <c r="L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</v>
      </c>
      <c r="M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2693.72</v>
      </c>
      <c r="N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2693.96</v>
      </c>
      <c r="O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2693.21</v>
      </c>
      <c r="P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2693.7599999999998</v>
      </c>
      <c r="Q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2693.5699999999997</v>
      </c>
      <c r="R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2694.2799999999997</v>
      </c>
      <c r="S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2694.67</v>
      </c>
      <c r="T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2797.67</v>
      </c>
      <c r="U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2966.29</v>
      </c>
      <c r="V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2951.8199999999997</v>
      </c>
      <c r="W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2916.44</v>
      </c>
      <c r="X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2811.99</v>
      </c>
      <c r="Y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РСО-А'!$L$6</f>
        <v>2888.6499999999996</v>
      </c>
      <c r="Z175" s="133"/>
    </row>
    <row r="176" spans="1:26" x14ac:dyDescent="0.2">
      <c r="A176" s="86">
        <f t="shared" si="6"/>
        <v>41925</v>
      </c>
      <c r="B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2693.37</v>
      </c>
      <c r="C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2686.8999999999996</v>
      </c>
      <c r="D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2680.7</v>
      </c>
      <c r="E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2677.17</v>
      </c>
      <c r="F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2674.09</v>
      </c>
      <c r="G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2680.38</v>
      </c>
      <c r="H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2686.85</v>
      </c>
      <c r="I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2688.45</v>
      </c>
      <c r="J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2702.94</v>
      </c>
      <c r="K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2702.7799999999997</v>
      </c>
      <c r="L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2703.14</v>
      </c>
      <c r="M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2703.83</v>
      </c>
      <c r="N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2789.5699999999997</v>
      </c>
      <c r="O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2795.99</v>
      </c>
      <c r="P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2801.7999999999997</v>
      </c>
      <c r="Q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2810.46</v>
      </c>
      <c r="R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2812.2999999999997</v>
      </c>
      <c r="S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2824.2599999999998</v>
      </c>
      <c r="T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2808.3599999999997</v>
      </c>
      <c r="U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2910.62</v>
      </c>
      <c r="V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2924.5099999999998</v>
      </c>
      <c r="W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2947.3199999999997</v>
      </c>
      <c r="X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2990.73</v>
      </c>
      <c r="Y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РСО-А'!$L$6</f>
        <v>2861.5499999999997</v>
      </c>
      <c r="Z176" s="133"/>
    </row>
    <row r="177" spans="1:26" x14ac:dyDescent="0.2">
      <c r="A177" s="86">
        <f t="shared" si="6"/>
        <v>41926</v>
      </c>
      <c r="B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2683.6</v>
      </c>
      <c r="C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2678.9</v>
      </c>
      <c r="D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2675.93</v>
      </c>
      <c r="E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2675.79</v>
      </c>
      <c r="F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2672.88</v>
      </c>
      <c r="G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2680.21</v>
      </c>
      <c r="H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2685.8199999999997</v>
      </c>
      <c r="I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2687</v>
      </c>
      <c r="J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2703.68</v>
      </c>
      <c r="K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2702.89</v>
      </c>
      <c r="L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2703</v>
      </c>
      <c r="M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2688.7799999999997</v>
      </c>
      <c r="N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2702.99</v>
      </c>
      <c r="O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2703.1</v>
      </c>
      <c r="P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2702.88</v>
      </c>
      <c r="Q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2701.04</v>
      </c>
      <c r="R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2701</v>
      </c>
      <c r="S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2699.8199999999997</v>
      </c>
      <c r="T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2715.52</v>
      </c>
      <c r="U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2889.6099999999997</v>
      </c>
      <c r="V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2913.47</v>
      </c>
      <c r="W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2956.1499999999996</v>
      </c>
      <c r="X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2994.8599999999997</v>
      </c>
      <c r="Y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РСО-А'!$L$6</f>
        <v>2870.63</v>
      </c>
      <c r="Z177" s="133"/>
    </row>
    <row r="178" spans="1:26" x14ac:dyDescent="0.2">
      <c r="A178" s="86">
        <f t="shared" si="6"/>
        <v>41927</v>
      </c>
      <c r="B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2693.43</v>
      </c>
      <c r="C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2680.7799999999997</v>
      </c>
      <c r="D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2694.02</v>
      </c>
      <c r="E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2694.08</v>
      </c>
      <c r="F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2693.99</v>
      </c>
      <c r="G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2694.0299999999997</v>
      </c>
      <c r="H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2678.13</v>
      </c>
      <c r="I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2675.34</v>
      </c>
      <c r="J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2681.77</v>
      </c>
      <c r="K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2704.6</v>
      </c>
      <c r="L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2705.1</v>
      </c>
      <c r="M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2686.46</v>
      </c>
      <c r="N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2705.43</v>
      </c>
      <c r="O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2708.71</v>
      </c>
      <c r="P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2705.75</v>
      </c>
      <c r="Q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2705.9</v>
      </c>
      <c r="R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2705.74</v>
      </c>
      <c r="S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2703.74</v>
      </c>
      <c r="T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2705.5299999999997</v>
      </c>
      <c r="U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2819.5299999999997</v>
      </c>
      <c r="V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2833.47</v>
      </c>
      <c r="W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2902.2</v>
      </c>
      <c r="X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2962.3199999999997</v>
      </c>
      <c r="Y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РСО-А'!$L$6</f>
        <v>2830.67</v>
      </c>
      <c r="Z178" s="133"/>
    </row>
    <row r="179" spans="1:26" x14ac:dyDescent="0.2">
      <c r="A179" s="86">
        <f t="shared" si="6"/>
        <v>41928</v>
      </c>
      <c r="B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2699.49</v>
      </c>
      <c r="C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2686.81</v>
      </c>
      <c r="D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2693.96</v>
      </c>
      <c r="E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2697.95</v>
      </c>
      <c r="F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2701.92</v>
      </c>
      <c r="G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2702.52</v>
      </c>
      <c r="H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2673.0099999999998</v>
      </c>
      <c r="I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2689.25</v>
      </c>
      <c r="J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2683.8599999999997</v>
      </c>
      <c r="K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2689.13</v>
      </c>
      <c r="L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2689.85</v>
      </c>
      <c r="M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2678.8399999999997</v>
      </c>
      <c r="N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2706.5</v>
      </c>
      <c r="O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2693.47</v>
      </c>
      <c r="P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2677.98</v>
      </c>
      <c r="Q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2673.93</v>
      </c>
      <c r="R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2677.5</v>
      </c>
      <c r="S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2691.43</v>
      </c>
      <c r="T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2701.37</v>
      </c>
      <c r="U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2844.85</v>
      </c>
      <c r="V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2831.1499999999996</v>
      </c>
      <c r="W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2883.69</v>
      </c>
      <c r="X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2938.74</v>
      </c>
      <c r="Y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РСО-А'!$L$6</f>
        <v>2843.73</v>
      </c>
      <c r="Z179" s="133"/>
    </row>
    <row r="180" spans="1:26" x14ac:dyDescent="0.2">
      <c r="A180" s="86">
        <f t="shared" si="6"/>
        <v>41929</v>
      </c>
      <c r="B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2687.66</v>
      </c>
      <c r="C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2686.95</v>
      </c>
      <c r="D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2686.7799999999997</v>
      </c>
      <c r="E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2686.9399999999996</v>
      </c>
      <c r="F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2686.85</v>
      </c>
      <c r="G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2687.5299999999997</v>
      </c>
      <c r="H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2673.39</v>
      </c>
      <c r="I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2693.14</v>
      </c>
      <c r="J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2699.97</v>
      </c>
      <c r="K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2679.99</v>
      </c>
      <c r="L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2680.87</v>
      </c>
      <c r="M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2675.2999999999997</v>
      </c>
      <c r="N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2702.25</v>
      </c>
      <c r="O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2702.46</v>
      </c>
      <c r="P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2703.5299999999997</v>
      </c>
      <c r="Q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2702.5</v>
      </c>
      <c r="R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2702.34</v>
      </c>
      <c r="S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2700.2999999999997</v>
      </c>
      <c r="T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2701.3599999999997</v>
      </c>
      <c r="U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2803.17</v>
      </c>
      <c r="V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2819.38</v>
      </c>
      <c r="W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2864.29</v>
      </c>
      <c r="X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2942.87</v>
      </c>
      <c r="Y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РСО-А'!$L$6</f>
        <v>2806.41</v>
      </c>
      <c r="Z180" s="133"/>
    </row>
    <row r="181" spans="1:26" x14ac:dyDescent="0.2">
      <c r="A181" s="86">
        <f t="shared" si="6"/>
        <v>41930</v>
      </c>
      <c r="B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2732.0099999999998</v>
      </c>
      <c r="C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2683.73</v>
      </c>
      <c r="D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2682.6499999999996</v>
      </c>
      <c r="E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2681.0699999999997</v>
      </c>
      <c r="F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2680.89</v>
      </c>
      <c r="G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2681.64</v>
      </c>
      <c r="H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2682.02</v>
      </c>
      <c r="I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2684.2</v>
      </c>
      <c r="J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2700.72</v>
      </c>
      <c r="K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2703.25</v>
      </c>
      <c r="L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2703.6</v>
      </c>
      <c r="M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2703.73</v>
      </c>
      <c r="N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2704.65</v>
      </c>
      <c r="O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2705.52</v>
      </c>
      <c r="P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2705.3</v>
      </c>
      <c r="Q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2705.45</v>
      </c>
      <c r="R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2704.71</v>
      </c>
      <c r="S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2703.02</v>
      </c>
      <c r="T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2696.81</v>
      </c>
      <c r="U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2858.73</v>
      </c>
      <c r="V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2856.18</v>
      </c>
      <c r="W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2826.22</v>
      </c>
      <c r="X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2711.8599999999997</v>
      </c>
      <c r="Y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РСО-А'!$L$6</f>
        <v>2852.17</v>
      </c>
      <c r="Z181" s="133"/>
    </row>
    <row r="182" spans="1:26" x14ac:dyDescent="0.2">
      <c r="A182" s="86">
        <f t="shared" si="6"/>
        <v>41931</v>
      </c>
      <c r="B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2751.67</v>
      </c>
      <c r="C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2696.24</v>
      </c>
      <c r="D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2689.93</v>
      </c>
      <c r="E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2684.04</v>
      </c>
      <c r="F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2694.39</v>
      </c>
      <c r="G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2694.4</v>
      </c>
      <c r="H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2693.37</v>
      </c>
      <c r="I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2695.47</v>
      </c>
      <c r="J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2703.41</v>
      </c>
      <c r="K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2709.21</v>
      </c>
      <c r="L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2708.92</v>
      </c>
      <c r="M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2709.7799999999997</v>
      </c>
      <c r="N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2709.8199999999997</v>
      </c>
      <c r="O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2703.02</v>
      </c>
      <c r="P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2702.64</v>
      </c>
      <c r="Q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2702.46</v>
      </c>
      <c r="R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2702.06</v>
      </c>
      <c r="S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2701.09</v>
      </c>
      <c r="T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2695.93</v>
      </c>
      <c r="U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3056.6099999999997</v>
      </c>
      <c r="V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3037.93</v>
      </c>
      <c r="W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3034.3199999999997</v>
      </c>
      <c r="X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2925.5299999999997</v>
      </c>
      <c r="Y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РСО-А'!$L$6</f>
        <v>2967.62</v>
      </c>
      <c r="Z182" s="133"/>
    </row>
    <row r="183" spans="1:26" x14ac:dyDescent="0.2">
      <c r="A183" s="86">
        <f t="shared" si="6"/>
        <v>41932</v>
      </c>
      <c r="B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2693.92</v>
      </c>
      <c r="C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2680.7599999999998</v>
      </c>
      <c r="D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2681.5099999999998</v>
      </c>
      <c r="E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2677.52</v>
      </c>
      <c r="F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2677.89</v>
      </c>
      <c r="G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2680.75</v>
      </c>
      <c r="H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2700.87</v>
      </c>
      <c r="I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2690.1899999999996</v>
      </c>
      <c r="J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2703.8399999999997</v>
      </c>
      <c r="K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2703.43</v>
      </c>
      <c r="L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2703.42</v>
      </c>
      <c r="M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2704.64</v>
      </c>
      <c r="N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2732.89</v>
      </c>
      <c r="O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2733.31</v>
      </c>
      <c r="P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2732.0299999999997</v>
      </c>
      <c r="Q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2730.3599999999997</v>
      </c>
      <c r="R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2741.12</v>
      </c>
      <c r="S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2763.17</v>
      </c>
      <c r="T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2787.64</v>
      </c>
      <c r="U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2893.2999999999997</v>
      </c>
      <c r="V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2902.7999999999997</v>
      </c>
      <c r="W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2949.0699999999997</v>
      </c>
      <c r="X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3019.5499999999997</v>
      </c>
      <c r="Y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РСО-А'!$L$6</f>
        <v>2888.26</v>
      </c>
      <c r="Z183" s="133"/>
    </row>
    <row r="184" spans="1:26" x14ac:dyDescent="0.2">
      <c r="A184" s="86">
        <f t="shared" si="6"/>
        <v>41933</v>
      </c>
      <c r="B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2692.62</v>
      </c>
      <c r="C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2679.56</v>
      </c>
      <c r="D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2687.0699999999997</v>
      </c>
      <c r="E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2687.2</v>
      </c>
      <c r="F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2687.21</v>
      </c>
      <c r="G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2687.54</v>
      </c>
      <c r="H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2682.37</v>
      </c>
      <c r="I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2686.04</v>
      </c>
      <c r="J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2700.5</v>
      </c>
      <c r="K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2699.7599999999998</v>
      </c>
      <c r="L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2700.38</v>
      </c>
      <c r="M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2701.98</v>
      </c>
      <c r="N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2700.81</v>
      </c>
      <c r="O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2700.92</v>
      </c>
      <c r="P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2700.67</v>
      </c>
      <c r="Q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2700.7599999999998</v>
      </c>
      <c r="R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2700.34</v>
      </c>
      <c r="S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2698.97</v>
      </c>
      <c r="T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2798.56</v>
      </c>
      <c r="U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2842.87</v>
      </c>
      <c r="V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2851.22</v>
      </c>
      <c r="W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2896.27</v>
      </c>
      <c r="X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2949.85</v>
      </c>
      <c r="Y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РСО-А'!$L$6</f>
        <v>2825.25</v>
      </c>
      <c r="Z184" s="133"/>
    </row>
    <row r="185" spans="1:26" x14ac:dyDescent="0.2">
      <c r="A185" s="86">
        <f t="shared" si="6"/>
        <v>41934</v>
      </c>
      <c r="B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2690.62</v>
      </c>
      <c r="C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2672.71</v>
      </c>
      <c r="D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2679.92</v>
      </c>
      <c r="E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2687.48</v>
      </c>
      <c r="F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2687.65</v>
      </c>
      <c r="G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2676.8399999999997</v>
      </c>
      <c r="H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2682.31</v>
      </c>
      <c r="I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2678.97</v>
      </c>
      <c r="J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2699.5299999999997</v>
      </c>
      <c r="K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2700.8199999999997</v>
      </c>
      <c r="L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2701.33</v>
      </c>
      <c r="M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2701.81</v>
      </c>
      <c r="N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2701.7599999999998</v>
      </c>
      <c r="O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2700.3999999999996</v>
      </c>
      <c r="P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2699.79</v>
      </c>
      <c r="Q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2699.75</v>
      </c>
      <c r="R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2699.95</v>
      </c>
      <c r="S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2698.7599999999998</v>
      </c>
      <c r="T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2692.89</v>
      </c>
      <c r="U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2772.15</v>
      </c>
      <c r="V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2783.79</v>
      </c>
      <c r="W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2868.56</v>
      </c>
      <c r="X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2939.54</v>
      </c>
      <c r="Y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РСО-А'!$L$6</f>
        <v>2823.3599999999997</v>
      </c>
      <c r="Z185" s="133"/>
    </row>
    <row r="186" spans="1:26" x14ac:dyDescent="0.2">
      <c r="A186" s="86">
        <f t="shared" si="6"/>
        <v>41935</v>
      </c>
      <c r="B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2691.2599999999998</v>
      </c>
      <c r="C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2684.1099999999997</v>
      </c>
      <c r="D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2682.48</v>
      </c>
      <c r="E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2680.09</v>
      </c>
      <c r="F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2680.04</v>
      </c>
      <c r="G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2682.42</v>
      </c>
      <c r="H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2682.43</v>
      </c>
      <c r="I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2704.4399999999996</v>
      </c>
      <c r="J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2698.2799999999997</v>
      </c>
      <c r="K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2700.29</v>
      </c>
      <c r="L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2701.7599999999998</v>
      </c>
      <c r="M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2701.37</v>
      </c>
      <c r="N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2699.54</v>
      </c>
      <c r="O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2699.96</v>
      </c>
      <c r="P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2699.79</v>
      </c>
      <c r="Q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2699.95</v>
      </c>
      <c r="R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2699.87</v>
      </c>
      <c r="S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2698.17</v>
      </c>
      <c r="T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2773.21</v>
      </c>
      <c r="U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2879.56</v>
      </c>
      <c r="V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2894.0299999999997</v>
      </c>
      <c r="W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2935.44</v>
      </c>
      <c r="X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3000.95</v>
      </c>
      <c r="Y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РСО-А'!$L$6</f>
        <v>2875.98</v>
      </c>
      <c r="Z186" s="133"/>
    </row>
    <row r="187" spans="1:26" x14ac:dyDescent="0.2">
      <c r="A187" s="86">
        <f t="shared" si="6"/>
        <v>41936</v>
      </c>
      <c r="B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2698.38</v>
      </c>
      <c r="C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2698.22</v>
      </c>
      <c r="D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2687.12</v>
      </c>
      <c r="E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2687.2599999999998</v>
      </c>
      <c r="F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2687.2799999999997</v>
      </c>
      <c r="G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2681.06</v>
      </c>
      <c r="H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2683.02</v>
      </c>
      <c r="I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2706.17</v>
      </c>
      <c r="J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2700.95</v>
      </c>
      <c r="K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2701.92</v>
      </c>
      <c r="L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2757.0299999999997</v>
      </c>
      <c r="M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2743.41</v>
      </c>
      <c r="N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2775.18</v>
      </c>
      <c r="O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2700.93</v>
      </c>
      <c r="P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2700.3599999999997</v>
      </c>
      <c r="Q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2700.75</v>
      </c>
      <c r="R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2700.18</v>
      </c>
      <c r="S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2698.6099999999997</v>
      </c>
      <c r="T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2776.91</v>
      </c>
      <c r="U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2916.93</v>
      </c>
      <c r="V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2910.0299999999997</v>
      </c>
      <c r="W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2952.5099999999998</v>
      </c>
      <c r="X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3018.66</v>
      </c>
      <c r="Y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РСО-А'!$L$6</f>
        <v>2911.63</v>
      </c>
      <c r="Z187" s="133"/>
    </row>
    <row r="188" spans="1:26" x14ac:dyDescent="0.2">
      <c r="A188" s="86">
        <f t="shared" si="6"/>
        <v>41937</v>
      </c>
      <c r="B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2725.1099999999997</v>
      </c>
      <c r="C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2686.43</v>
      </c>
      <c r="D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2692.9399999999996</v>
      </c>
      <c r="E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2692.99</v>
      </c>
      <c r="F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2693.52</v>
      </c>
      <c r="G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2683.3</v>
      </c>
      <c r="H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2678.52</v>
      </c>
      <c r="I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2680.63</v>
      </c>
      <c r="J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2704.16</v>
      </c>
      <c r="K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2704.95</v>
      </c>
      <c r="L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2704.01</v>
      </c>
      <c r="M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2694.8</v>
      </c>
      <c r="N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2695.06</v>
      </c>
      <c r="O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2693.92</v>
      </c>
      <c r="P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2694.49</v>
      </c>
      <c r="Q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2693.74</v>
      </c>
      <c r="R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2692.29</v>
      </c>
      <c r="S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2693.04</v>
      </c>
      <c r="T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2921.8399999999997</v>
      </c>
      <c r="U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2974.0699999999997</v>
      </c>
      <c r="V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2954.83</v>
      </c>
      <c r="W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2925.3199999999997</v>
      </c>
      <c r="X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2857.35</v>
      </c>
      <c r="Y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РСО-А'!$L$6</f>
        <v>2972.8199999999997</v>
      </c>
      <c r="Z188" s="133"/>
    </row>
    <row r="189" spans="1:26" x14ac:dyDescent="0.2">
      <c r="A189" s="86">
        <f t="shared" si="6"/>
        <v>41938</v>
      </c>
      <c r="B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2752.0099999999998</v>
      </c>
      <c r="C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2691.8599999999997</v>
      </c>
      <c r="D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2686.14</v>
      </c>
      <c r="E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2694.5699999999997</v>
      </c>
      <c r="F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2703.59</v>
      </c>
      <c r="G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2704.2799999999997</v>
      </c>
      <c r="H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2695.73</v>
      </c>
      <c r="I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2679.6</v>
      </c>
      <c r="J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2785.68</v>
      </c>
      <c r="K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2719.85</v>
      </c>
      <c r="L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2689.2</v>
      </c>
      <c r="M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2681.7</v>
      </c>
      <c r="N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2673.42</v>
      </c>
      <c r="O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2673.31</v>
      </c>
      <c r="P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2677.47</v>
      </c>
      <c r="Q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2681.1099999999997</v>
      </c>
      <c r="R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2686.35</v>
      </c>
      <c r="S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2799.2599999999998</v>
      </c>
      <c r="T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2935.1499999999996</v>
      </c>
      <c r="U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2988.81</v>
      </c>
      <c r="V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2974.58</v>
      </c>
      <c r="W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2930.54</v>
      </c>
      <c r="X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РСО-А'!$L$6</f>
        <v>2853.33</v>
      </c>
      <c r="Y189" s="114">
        <v>2964.7599999999998</v>
      </c>
      <c r="Z189" s="133">
        <v>3813.55</v>
      </c>
    </row>
    <row r="190" spans="1:26" x14ac:dyDescent="0.2">
      <c r="A190" s="86">
        <f t="shared" si="6"/>
        <v>41939</v>
      </c>
      <c r="B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2733.71</v>
      </c>
      <c r="C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2690.3399999999997</v>
      </c>
      <c r="D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2676.6</v>
      </c>
      <c r="E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2687.65</v>
      </c>
      <c r="F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2687.92</v>
      </c>
      <c r="G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2678</v>
      </c>
      <c r="H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2726.0899999999997</v>
      </c>
      <c r="I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2673.35</v>
      </c>
      <c r="J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2674.73</v>
      </c>
      <c r="K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2744.1899999999996</v>
      </c>
      <c r="L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2778.25</v>
      </c>
      <c r="M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2762.75</v>
      </c>
      <c r="N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2847.52</v>
      </c>
      <c r="O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2828.0699999999997</v>
      </c>
      <c r="P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2809.72</v>
      </c>
      <c r="Q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2800.91</v>
      </c>
      <c r="R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2794.29</v>
      </c>
      <c r="S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2798.8199999999997</v>
      </c>
      <c r="T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2852.06</v>
      </c>
      <c r="U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2932.64</v>
      </c>
      <c r="V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2910.84</v>
      </c>
      <c r="W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2937.52</v>
      </c>
      <c r="X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2977.18</v>
      </c>
      <c r="Y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РСО-А'!$L$6</f>
        <v>2889.31</v>
      </c>
      <c r="Z190" s="133"/>
    </row>
    <row r="191" spans="1:26" x14ac:dyDescent="0.2">
      <c r="A191" s="86">
        <f t="shared" si="6"/>
        <v>41940</v>
      </c>
      <c r="B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2737.72</v>
      </c>
      <c r="C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2689.81</v>
      </c>
      <c r="D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2677.3999999999996</v>
      </c>
      <c r="E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2688.8599999999997</v>
      </c>
      <c r="F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2689.1</v>
      </c>
      <c r="G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2681.75</v>
      </c>
      <c r="H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2700.88</v>
      </c>
      <c r="I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2677.43</v>
      </c>
      <c r="J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2678.59</v>
      </c>
      <c r="K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2735.56</v>
      </c>
      <c r="L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2770.29</v>
      </c>
      <c r="M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2757.79</v>
      </c>
      <c r="N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2843.99</v>
      </c>
      <c r="O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2830.66</v>
      </c>
      <c r="P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2809.98</v>
      </c>
      <c r="Q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2797.9</v>
      </c>
      <c r="R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2794.67</v>
      </c>
      <c r="S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2818.85</v>
      </c>
      <c r="T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2858.97</v>
      </c>
      <c r="U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2936.81</v>
      </c>
      <c r="V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2910.69</v>
      </c>
      <c r="W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2943.27</v>
      </c>
      <c r="X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3010.18</v>
      </c>
      <c r="Y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РСО-А'!$L$6</f>
        <v>2893.92</v>
      </c>
      <c r="Z191" s="133"/>
    </row>
    <row r="192" spans="1:26" x14ac:dyDescent="0.2">
      <c r="A192" s="86">
        <f t="shared" si="6"/>
        <v>41941</v>
      </c>
      <c r="B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2768.62</v>
      </c>
      <c r="C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2697.3599999999997</v>
      </c>
      <c r="D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2697.22</v>
      </c>
      <c r="E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2695.16</v>
      </c>
      <c r="F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2684.18</v>
      </c>
      <c r="G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2685.98</v>
      </c>
      <c r="H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2725.75</v>
      </c>
      <c r="I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2691.18</v>
      </c>
      <c r="J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2697.27</v>
      </c>
      <c r="K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2740.08</v>
      </c>
      <c r="L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2797.9</v>
      </c>
      <c r="M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2799.74</v>
      </c>
      <c r="N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2890.25</v>
      </c>
      <c r="O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2847.93</v>
      </c>
      <c r="P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2846.3599999999997</v>
      </c>
      <c r="Q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2834.52</v>
      </c>
      <c r="R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2895.13</v>
      </c>
      <c r="S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2983.1899999999996</v>
      </c>
      <c r="T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2983.49</v>
      </c>
      <c r="U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2966.5</v>
      </c>
      <c r="V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2947.99</v>
      </c>
      <c r="W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2961.0499999999997</v>
      </c>
      <c r="X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3020.58</v>
      </c>
      <c r="Y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РСО-А'!$L$6</f>
        <v>2912.96</v>
      </c>
      <c r="Z192" s="133"/>
    </row>
    <row r="193" spans="1:26" x14ac:dyDescent="0.2">
      <c r="A193" s="86">
        <f t="shared" si="6"/>
        <v>41942</v>
      </c>
      <c r="B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2812.3599999999997</v>
      </c>
      <c r="C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2767.68</v>
      </c>
      <c r="D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2765.8599999999997</v>
      </c>
      <c r="E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2738.23</v>
      </c>
      <c r="F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2738.6</v>
      </c>
      <c r="G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2712.69</v>
      </c>
      <c r="H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2828.92</v>
      </c>
      <c r="I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2829.5699999999997</v>
      </c>
      <c r="J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2735.79</v>
      </c>
      <c r="K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2920.92</v>
      </c>
      <c r="L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2920.0699999999997</v>
      </c>
      <c r="M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2919.6899999999996</v>
      </c>
      <c r="N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3028.2</v>
      </c>
      <c r="O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2986.06</v>
      </c>
      <c r="P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2942.35</v>
      </c>
      <c r="Q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2940.7</v>
      </c>
      <c r="R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2981.17</v>
      </c>
      <c r="S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3033.8199999999997</v>
      </c>
      <c r="T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3057.05</v>
      </c>
      <c r="U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3075.3899999999994</v>
      </c>
      <c r="V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3037.0099999999998</v>
      </c>
      <c r="W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3030.38</v>
      </c>
      <c r="X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3069.3999999999996</v>
      </c>
      <c r="Y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РСО-А'!$L$6</f>
        <v>2963.69</v>
      </c>
      <c r="Z193" s="133"/>
    </row>
    <row r="194" spans="1:26" x14ac:dyDescent="0.2">
      <c r="A194" s="86">
        <f t="shared" si="6"/>
        <v>41943</v>
      </c>
      <c r="B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2773.27</v>
      </c>
      <c r="C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2717.41</v>
      </c>
      <c r="D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2696.6099999999997</v>
      </c>
      <c r="E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2690.24</v>
      </c>
      <c r="F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2693.3</v>
      </c>
      <c r="G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2707.63</v>
      </c>
      <c r="H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2747.27</v>
      </c>
      <c r="I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2739.38</v>
      </c>
      <c r="J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2732.3599999999997</v>
      </c>
      <c r="K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2843.83</v>
      </c>
      <c r="L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2886.24</v>
      </c>
      <c r="M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2895.16</v>
      </c>
      <c r="N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2948.45</v>
      </c>
      <c r="O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2943.2999999999997</v>
      </c>
      <c r="P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2951.09</v>
      </c>
      <c r="Q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2962.4</v>
      </c>
      <c r="R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2965.02</v>
      </c>
      <c r="S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3045.69</v>
      </c>
      <c r="T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3048.0099999999998</v>
      </c>
      <c r="U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3044.56</v>
      </c>
      <c r="V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2996.14</v>
      </c>
      <c r="W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3010.67</v>
      </c>
      <c r="X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3055.08</v>
      </c>
      <c r="Y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РСО-А'!$L$6</f>
        <v>3029.8</v>
      </c>
      <c r="Z194" s="133"/>
    </row>
    <row r="195" spans="1:26" x14ac:dyDescent="0.2">
      <c r="A195" s="98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9"/>
    </row>
    <row r="196" spans="1:26" x14ac:dyDescent="0.25">
      <c r="A196" s="94" t="s">
        <v>157</v>
      </c>
      <c r="B196" s="85"/>
      <c r="C196" s="85"/>
      <c r="D196" s="85"/>
    </row>
    <row r="197" spans="1:26" ht="12.75" customHeight="1" x14ac:dyDescent="0.2">
      <c r="A197" s="184" t="s">
        <v>49</v>
      </c>
      <c r="B197" s="172" t="s">
        <v>128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spans="1:26" ht="12.75" customHeight="1" x14ac:dyDescent="0.2">
      <c r="A198" s="185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spans="1:26" ht="12.75" customHeight="1" x14ac:dyDescent="0.2">
      <c r="A199" s="185"/>
      <c r="B199" s="212" t="s">
        <v>129</v>
      </c>
      <c r="C199" s="198" t="s">
        <v>130</v>
      </c>
      <c r="D199" s="198" t="s">
        <v>131</v>
      </c>
      <c r="E199" s="198" t="s">
        <v>132</v>
      </c>
      <c r="F199" s="198" t="s">
        <v>133</v>
      </c>
      <c r="G199" s="198" t="s">
        <v>134</v>
      </c>
      <c r="H199" s="198" t="s">
        <v>135</v>
      </c>
      <c r="I199" s="198" t="s">
        <v>136</v>
      </c>
      <c r="J199" s="198" t="s">
        <v>137</v>
      </c>
      <c r="K199" s="198" t="s">
        <v>138</v>
      </c>
      <c r="L199" s="198" t="s">
        <v>139</v>
      </c>
      <c r="M199" s="198" t="s">
        <v>140</v>
      </c>
      <c r="N199" s="211" t="s">
        <v>141</v>
      </c>
      <c r="O199" s="198" t="s">
        <v>142</v>
      </c>
      <c r="P199" s="198" t="s">
        <v>143</v>
      </c>
      <c r="Q199" s="198" t="s">
        <v>144</v>
      </c>
      <c r="R199" s="198" t="s">
        <v>145</v>
      </c>
      <c r="S199" s="198" t="s">
        <v>146</v>
      </c>
      <c r="T199" s="198" t="s">
        <v>147</v>
      </c>
      <c r="U199" s="198" t="s">
        <v>148</v>
      </c>
      <c r="V199" s="198" t="s">
        <v>149</v>
      </c>
      <c r="W199" s="198" t="s">
        <v>150</v>
      </c>
      <c r="X199" s="198" t="s">
        <v>151</v>
      </c>
      <c r="Y199" s="198" t="s">
        <v>152</v>
      </c>
      <c r="Z199" s="198" t="s">
        <v>152</v>
      </c>
    </row>
    <row r="200" spans="1:26" ht="11.25" customHeight="1" x14ac:dyDescent="0.2">
      <c r="A200" s="186"/>
      <c r="B200" s="188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90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spans="1:26" ht="15.75" customHeight="1" x14ac:dyDescent="0.2">
      <c r="A201" s="86">
        <f>A164</f>
        <v>41913</v>
      </c>
      <c r="B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2683.1499999999996</v>
      </c>
      <c r="C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2676.96</v>
      </c>
      <c r="D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2700.0499999999997</v>
      </c>
      <c r="E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2712.29</v>
      </c>
      <c r="F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2716.5099999999998</v>
      </c>
      <c r="G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2696.5</v>
      </c>
      <c r="H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2671.3199999999997</v>
      </c>
      <c r="I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2690.89</v>
      </c>
      <c r="J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2694.47</v>
      </c>
      <c r="K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2692.3199999999997</v>
      </c>
      <c r="L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2692.12</v>
      </c>
      <c r="M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2692.14</v>
      </c>
      <c r="N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2684.35</v>
      </c>
      <c r="O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2685.79</v>
      </c>
      <c r="P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2686.2599999999998</v>
      </c>
      <c r="Q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2684.8199999999997</v>
      </c>
      <c r="R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2684.33</v>
      </c>
      <c r="S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2680.94</v>
      </c>
      <c r="T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2683.5699999999997</v>
      </c>
      <c r="U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2721.81</v>
      </c>
      <c r="V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2737.2599999999998</v>
      </c>
      <c r="W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2797.16</v>
      </c>
      <c r="X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2853.2999999999997</v>
      </c>
      <c r="Y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РСО-А'!$L$6</f>
        <v>2743.72</v>
      </c>
      <c r="Z201" s="133"/>
    </row>
    <row r="202" spans="1:26" x14ac:dyDescent="0.2">
      <c r="A202" s="86">
        <f>A201+1</f>
        <v>41914</v>
      </c>
      <c r="B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2682.37</v>
      </c>
      <c r="C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2670.42</v>
      </c>
      <c r="D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2677.16</v>
      </c>
      <c r="E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2684.5699999999997</v>
      </c>
      <c r="F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2673.52</v>
      </c>
      <c r="G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2663.44</v>
      </c>
      <c r="H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2675.67</v>
      </c>
      <c r="I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2690.76</v>
      </c>
      <c r="J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2694.18</v>
      </c>
      <c r="K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2695.0099999999998</v>
      </c>
      <c r="L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2696.84</v>
      </c>
      <c r="M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2695.58</v>
      </c>
      <c r="N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2687.31</v>
      </c>
      <c r="O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2687.46</v>
      </c>
      <c r="P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2687.49</v>
      </c>
      <c r="Q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2687.43</v>
      </c>
      <c r="R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2669.19</v>
      </c>
      <c r="S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2676.49</v>
      </c>
      <c r="T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2707.6499999999996</v>
      </c>
      <c r="U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2717.5699999999997</v>
      </c>
      <c r="V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2752.52</v>
      </c>
      <c r="W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2843.58</v>
      </c>
      <c r="X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2900.33</v>
      </c>
      <c r="Y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РСО-А'!$L$6</f>
        <v>2782.96</v>
      </c>
      <c r="Z202" s="133"/>
    </row>
    <row r="203" spans="1:26" x14ac:dyDescent="0.2">
      <c r="A203" s="86">
        <f t="shared" ref="A203:A231" si="7">A202+1</f>
        <v>41915</v>
      </c>
      <c r="B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2682.68</v>
      </c>
      <c r="C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2670.41</v>
      </c>
      <c r="D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2684.45</v>
      </c>
      <c r="E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2695.98</v>
      </c>
      <c r="F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2692.21</v>
      </c>
      <c r="G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2684.62</v>
      </c>
      <c r="H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2682.15</v>
      </c>
      <c r="I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2694.35</v>
      </c>
      <c r="J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2706.56</v>
      </c>
      <c r="K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2694.38</v>
      </c>
      <c r="L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2694.88</v>
      </c>
      <c r="M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2692.8399999999997</v>
      </c>
      <c r="N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2686.21</v>
      </c>
      <c r="O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2686.37</v>
      </c>
      <c r="P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2686.42</v>
      </c>
      <c r="Q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2686.49</v>
      </c>
      <c r="R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2669.06</v>
      </c>
      <c r="S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2676.13</v>
      </c>
      <c r="T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2708.02</v>
      </c>
      <c r="U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2691.42</v>
      </c>
      <c r="V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2765.83</v>
      </c>
      <c r="W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2827.89</v>
      </c>
      <c r="X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2884.89</v>
      </c>
      <c r="Y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РСО-А'!$L$6</f>
        <v>2758.52</v>
      </c>
      <c r="Z203" s="133"/>
    </row>
    <row r="204" spans="1:26" x14ac:dyDescent="0.2">
      <c r="A204" s="86">
        <f t="shared" si="7"/>
        <v>41916</v>
      </c>
      <c r="B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2715.08</v>
      </c>
      <c r="C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2671.0299999999997</v>
      </c>
      <c r="D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2666.97</v>
      </c>
      <c r="E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2663.17</v>
      </c>
      <c r="F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2671.23</v>
      </c>
      <c r="G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2670.44</v>
      </c>
      <c r="H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2669.75</v>
      </c>
      <c r="I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2670</v>
      </c>
      <c r="J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2702.0499999999997</v>
      </c>
      <c r="K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2690.23</v>
      </c>
      <c r="L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2694</v>
      </c>
      <c r="M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2692.81</v>
      </c>
      <c r="N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2686.1</v>
      </c>
      <c r="O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2672.73</v>
      </c>
      <c r="P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2670.55</v>
      </c>
      <c r="Q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2678.3399999999997</v>
      </c>
      <c r="R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2682.47</v>
      </c>
      <c r="S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2668.37</v>
      </c>
      <c r="T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2677.93</v>
      </c>
      <c r="U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2793.48</v>
      </c>
      <c r="V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2835.3399999999997</v>
      </c>
      <c r="W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2785.2599999999998</v>
      </c>
      <c r="X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2690.41</v>
      </c>
      <c r="Y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РСО-А'!$L$6</f>
        <v>2855.24</v>
      </c>
      <c r="Z204" s="133"/>
    </row>
    <row r="205" spans="1:26" x14ac:dyDescent="0.2">
      <c r="A205" s="86">
        <f t="shared" si="7"/>
        <v>41917</v>
      </c>
      <c r="B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2710.93</v>
      </c>
      <c r="C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2670.8999999999996</v>
      </c>
      <c r="D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2666.97</v>
      </c>
      <c r="E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2663.2</v>
      </c>
      <c r="F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2671.46</v>
      </c>
      <c r="G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2669.2799999999997</v>
      </c>
      <c r="H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2669.5099999999998</v>
      </c>
      <c r="I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2668.94</v>
      </c>
      <c r="J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2700.7599999999998</v>
      </c>
      <c r="K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2684.46</v>
      </c>
      <c r="L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2687.37</v>
      </c>
      <c r="M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2688.18</v>
      </c>
      <c r="N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2682.95</v>
      </c>
      <c r="O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2669.49</v>
      </c>
      <c r="P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2670.96</v>
      </c>
      <c r="Q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2679.67</v>
      </c>
      <c r="R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2683.96</v>
      </c>
      <c r="S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2669.1</v>
      </c>
      <c r="T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2676.8399999999997</v>
      </c>
      <c r="U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2792.27</v>
      </c>
      <c r="V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2833.6</v>
      </c>
      <c r="W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2793.13</v>
      </c>
      <c r="X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2692.63</v>
      </c>
      <c r="Y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РСО-А'!$L$6</f>
        <v>2832.2599999999998</v>
      </c>
      <c r="Z205" s="133"/>
    </row>
    <row r="206" spans="1:26" x14ac:dyDescent="0.2">
      <c r="A206" s="86">
        <f t="shared" si="7"/>
        <v>41918</v>
      </c>
      <c r="B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2676.14</v>
      </c>
      <c r="C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2670.1</v>
      </c>
      <c r="D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2692.39</v>
      </c>
      <c r="E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2700.0899999999997</v>
      </c>
      <c r="F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2704.13</v>
      </c>
      <c r="G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2698.31</v>
      </c>
      <c r="H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2675.37</v>
      </c>
      <c r="I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2680.02</v>
      </c>
      <c r="J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2691.73</v>
      </c>
      <c r="K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2692.85</v>
      </c>
      <c r="L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2693.99</v>
      </c>
      <c r="M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2685.37</v>
      </c>
      <c r="N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2747.95</v>
      </c>
      <c r="O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2720.8999999999996</v>
      </c>
      <c r="P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2686.14</v>
      </c>
      <c r="Q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2685.67</v>
      </c>
      <c r="R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2685.8999999999996</v>
      </c>
      <c r="S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2686.14</v>
      </c>
      <c r="T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2684.83</v>
      </c>
      <c r="U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2831.34</v>
      </c>
      <c r="V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2862.25</v>
      </c>
      <c r="W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2899.0299999999997</v>
      </c>
      <c r="X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2924.8599999999997</v>
      </c>
      <c r="Y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РСО-А'!$L$6</f>
        <v>2788.77</v>
      </c>
      <c r="Z206" s="133"/>
    </row>
    <row r="207" spans="1:26" x14ac:dyDescent="0.2">
      <c r="A207" s="86">
        <f t="shared" si="7"/>
        <v>41919</v>
      </c>
      <c r="B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2673.8599999999997</v>
      </c>
      <c r="C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2670.12</v>
      </c>
      <c r="D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2692.52</v>
      </c>
      <c r="E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2700.31</v>
      </c>
      <c r="F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2704.31</v>
      </c>
      <c r="G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2698.01</v>
      </c>
      <c r="H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2673.99</v>
      </c>
      <c r="I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2681.16</v>
      </c>
      <c r="J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2688.42</v>
      </c>
      <c r="K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2689.0099999999998</v>
      </c>
      <c r="L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2689.43</v>
      </c>
      <c r="M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2682.48</v>
      </c>
      <c r="N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2741.5299999999997</v>
      </c>
      <c r="O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2716.25</v>
      </c>
      <c r="P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2683.1099999999997</v>
      </c>
      <c r="Q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2682.63</v>
      </c>
      <c r="R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2682.44</v>
      </c>
      <c r="S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2679.46</v>
      </c>
      <c r="T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2680.04</v>
      </c>
      <c r="U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2806.5</v>
      </c>
      <c r="V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2823.3599999999997</v>
      </c>
      <c r="W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2867.04</v>
      </c>
      <c r="X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2913.58</v>
      </c>
      <c r="Y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РСО-А'!$L$6</f>
        <v>2787.27</v>
      </c>
      <c r="Z207" s="133"/>
    </row>
    <row r="208" spans="1:26" x14ac:dyDescent="0.2">
      <c r="A208" s="86">
        <f t="shared" si="7"/>
        <v>41920</v>
      </c>
      <c r="B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2674.56</v>
      </c>
      <c r="C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2670.2799999999997</v>
      </c>
      <c r="D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2684.98</v>
      </c>
      <c r="E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2692.5699999999997</v>
      </c>
      <c r="F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2692.63</v>
      </c>
      <c r="G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2693.84</v>
      </c>
      <c r="H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2673.77</v>
      </c>
      <c r="I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2675.44</v>
      </c>
      <c r="J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2688.3199999999997</v>
      </c>
      <c r="K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2689.09</v>
      </c>
      <c r="L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2689.59</v>
      </c>
      <c r="M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2689.5299999999997</v>
      </c>
      <c r="N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2766.31</v>
      </c>
      <c r="O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2766.75</v>
      </c>
      <c r="P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2778.81</v>
      </c>
      <c r="Q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2777.92</v>
      </c>
      <c r="R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2792.0299999999997</v>
      </c>
      <c r="S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2797.08</v>
      </c>
      <c r="T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2780.67</v>
      </c>
      <c r="U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2869.56</v>
      </c>
      <c r="V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2857.7799999999997</v>
      </c>
      <c r="W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2901.45</v>
      </c>
      <c r="X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2943.0699999999997</v>
      </c>
      <c r="Y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РСО-А'!$L$6</f>
        <v>2809.13</v>
      </c>
      <c r="Z208" s="133"/>
    </row>
    <row r="209" spans="1:26" x14ac:dyDescent="0.2">
      <c r="A209" s="86">
        <f t="shared" si="7"/>
        <v>41921</v>
      </c>
      <c r="B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2674.3999999999996</v>
      </c>
      <c r="C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2668.89</v>
      </c>
      <c r="D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2665.93</v>
      </c>
      <c r="E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2665.73</v>
      </c>
      <c r="F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2663.09</v>
      </c>
      <c r="G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2668.55</v>
      </c>
      <c r="H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2674.73</v>
      </c>
      <c r="I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2675.0099999999998</v>
      </c>
      <c r="J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2688.91</v>
      </c>
      <c r="K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2724.18</v>
      </c>
      <c r="L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2789.66</v>
      </c>
      <c r="M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2777.83</v>
      </c>
      <c r="N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2836.52</v>
      </c>
      <c r="O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2830.64</v>
      </c>
      <c r="P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2847.92</v>
      </c>
      <c r="Q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2843.31</v>
      </c>
      <c r="R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2841.41</v>
      </c>
      <c r="S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2815.13</v>
      </c>
      <c r="T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2772.1</v>
      </c>
      <c r="U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2876.46</v>
      </c>
      <c r="V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2883.0899999999997</v>
      </c>
      <c r="W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2927.71</v>
      </c>
      <c r="X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2974.14</v>
      </c>
      <c r="Y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РСО-А'!$L$6</f>
        <v>2836.5699999999997</v>
      </c>
      <c r="Z209" s="133"/>
    </row>
    <row r="210" spans="1:26" x14ac:dyDescent="0.2">
      <c r="A210" s="86">
        <f t="shared" si="7"/>
        <v>41922</v>
      </c>
      <c r="B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2681.14</v>
      </c>
      <c r="C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2670.1099999999997</v>
      </c>
      <c r="D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2666.6499999999996</v>
      </c>
      <c r="E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2667.19</v>
      </c>
      <c r="F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2663.14</v>
      </c>
      <c r="G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2670.4</v>
      </c>
      <c r="H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2676.6099999999997</v>
      </c>
      <c r="I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2676.3</v>
      </c>
      <c r="J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2689.73</v>
      </c>
      <c r="K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2689.49</v>
      </c>
      <c r="L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2689.98</v>
      </c>
      <c r="M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2690.79</v>
      </c>
      <c r="N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2801.8199999999997</v>
      </c>
      <c r="O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2801.56</v>
      </c>
      <c r="P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2801.95</v>
      </c>
      <c r="Q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2801.8999999999996</v>
      </c>
      <c r="R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2806.33</v>
      </c>
      <c r="S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2818.77</v>
      </c>
      <c r="T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2780.18</v>
      </c>
      <c r="U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2878.0099999999998</v>
      </c>
      <c r="V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2865.5</v>
      </c>
      <c r="W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2954</v>
      </c>
      <c r="X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2993.02</v>
      </c>
      <c r="Y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РСО-А'!$L$6</f>
        <v>2871.79</v>
      </c>
      <c r="Z210" s="133"/>
    </row>
    <row r="211" spans="1:26" x14ac:dyDescent="0.2">
      <c r="A211" s="86">
        <f t="shared" si="7"/>
        <v>41923</v>
      </c>
      <c r="B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2725.45</v>
      </c>
      <c r="C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2668.45</v>
      </c>
      <c r="D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2668.04</v>
      </c>
      <c r="E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2667.41</v>
      </c>
      <c r="F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2667.2</v>
      </c>
      <c r="G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2667.93</v>
      </c>
      <c r="H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2667.27</v>
      </c>
      <c r="I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2667.05</v>
      </c>
      <c r="J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2677.29</v>
      </c>
      <c r="K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2681.04</v>
      </c>
      <c r="L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2681.63</v>
      </c>
      <c r="M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2682.65</v>
      </c>
      <c r="N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2682.73</v>
      </c>
      <c r="O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2682.94</v>
      </c>
      <c r="P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2683.25</v>
      </c>
      <c r="Q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2682.72</v>
      </c>
      <c r="R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2682.13</v>
      </c>
      <c r="S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2679.5</v>
      </c>
      <c r="T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2809.3599999999997</v>
      </c>
      <c r="U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2970.3199999999997</v>
      </c>
      <c r="V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2943.56</v>
      </c>
      <c r="W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2917.34</v>
      </c>
      <c r="X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2815.98</v>
      </c>
      <c r="Y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РСО-А'!$L$6</f>
        <v>2874.7999999999997</v>
      </c>
      <c r="Z211" s="133"/>
    </row>
    <row r="212" spans="1:26" x14ac:dyDescent="0.2">
      <c r="A212" s="86">
        <f t="shared" si="7"/>
        <v>41924</v>
      </c>
      <c r="B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2774.4399999999996</v>
      </c>
      <c r="C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2671.17</v>
      </c>
      <c r="D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2671.0299999999997</v>
      </c>
      <c r="E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2671.0699999999997</v>
      </c>
      <c r="F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2671.17</v>
      </c>
      <c r="G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2668.95</v>
      </c>
      <c r="H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2669.01</v>
      </c>
      <c r="I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2669.83</v>
      </c>
      <c r="J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2677.79</v>
      </c>
      <c r="K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2680.8</v>
      </c>
      <c r="L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2683.24</v>
      </c>
      <c r="M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2683.95</v>
      </c>
      <c r="N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2684.18</v>
      </c>
      <c r="O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2683.44</v>
      </c>
      <c r="P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2683.99</v>
      </c>
      <c r="Q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2683.79</v>
      </c>
      <c r="R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2684.5</v>
      </c>
      <c r="S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2684.88</v>
      </c>
      <c r="T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2786.33</v>
      </c>
      <c r="U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2952.42</v>
      </c>
      <c r="V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2938.17</v>
      </c>
      <c r="W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2903.31</v>
      </c>
      <c r="X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2800.4399999999996</v>
      </c>
      <c r="Y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РСО-А'!$L$6</f>
        <v>2875.94</v>
      </c>
      <c r="Z212" s="133"/>
    </row>
    <row r="213" spans="1:26" x14ac:dyDescent="0.2">
      <c r="A213" s="86">
        <f t="shared" si="7"/>
        <v>41925</v>
      </c>
      <c r="B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2683.6</v>
      </c>
      <c r="C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2677.23</v>
      </c>
      <c r="D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2671.13</v>
      </c>
      <c r="E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2667.64</v>
      </c>
      <c r="F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2664.61</v>
      </c>
      <c r="G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2670.81</v>
      </c>
      <c r="H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2677.18</v>
      </c>
      <c r="I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2678.75</v>
      </c>
      <c r="J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2693.0299999999997</v>
      </c>
      <c r="K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2692.87</v>
      </c>
      <c r="L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2693.22</v>
      </c>
      <c r="M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2693.8999999999996</v>
      </c>
      <c r="N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2778.35</v>
      </c>
      <c r="O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2784.68</v>
      </c>
      <c r="P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2790.41</v>
      </c>
      <c r="Q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2798.93</v>
      </c>
      <c r="R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2800.74</v>
      </c>
      <c r="S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2812.5299999999997</v>
      </c>
      <c r="T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2796.8599999999997</v>
      </c>
      <c r="U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2897.58</v>
      </c>
      <c r="V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2911.27</v>
      </c>
      <c r="W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2933.73</v>
      </c>
      <c r="X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2976.49</v>
      </c>
      <c r="Y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РСО-А'!$L$6</f>
        <v>2849.25</v>
      </c>
      <c r="Z213" s="133"/>
    </row>
    <row r="214" spans="1:26" x14ac:dyDescent="0.2">
      <c r="A214" s="86">
        <f t="shared" si="7"/>
        <v>41926</v>
      </c>
      <c r="B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2673.98</v>
      </c>
      <c r="C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2669.35</v>
      </c>
      <c r="D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2666.42</v>
      </c>
      <c r="E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2666.29</v>
      </c>
      <c r="F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2663.43</v>
      </c>
      <c r="G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2670.64</v>
      </c>
      <c r="H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2676.17</v>
      </c>
      <c r="I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2677.33</v>
      </c>
      <c r="J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2693.7599999999998</v>
      </c>
      <c r="K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2692.98</v>
      </c>
      <c r="L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2693.09</v>
      </c>
      <c r="M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2679.08</v>
      </c>
      <c r="N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2693.08</v>
      </c>
      <c r="O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2693.19</v>
      </c>
      <c r="P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2692.97</v>
      </c>
      <c r="Q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2691.16</v>
      </c>
      <c r="R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2691.12</v>
      </c>
      <c r="S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2689.96</v>
      </c>
      <c r="T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2705.42</v>
      </c>
      <c r="U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2876.89</v>
      </c>
      <c r="V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2900.39</v>
      </c>
      <c r="W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2942.43</v>
      </c>
      <c r="X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2980.56</v>
      </c>
      <c r="Y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РСО-А'!$L$6</f>
        <v>2858.2</v>
      </c>
      <c r="Z214" s="133"/>
    </row>
    <row r="215" spans="1:26" x14ac:dyDescent="0.2">
      <c r="A215" s="86">
        <f t="shared" si="7"/>
        <v>41927</v>
      </c>
      <c r="B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2683.66</v>
      </c>
      <c r="C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2671.2</v>
      </c>
      <c r="D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2684.24</v>
      </c>
      <c r="E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2684.3</v>
      </c>
      <c r="F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2684.22</v>
      </c>
      <c r="G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2684.25</v>
      </c>
      <c r="H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2668.59</v>
      </c>
      <c r="I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2665.84</v>
      </c>
      <c r="J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2672.18</v>
      </c>
      <c r="K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2694.66</v>
      </c>
      <c r="L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2695.16</v>
      </c>
      <c r="M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2676.7999999999997</v>
      </c>
      <c r="N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2695.48</v>
      </c>
      <c r="O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2698.71</v>
      </c>
      <c r="P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2695.8</v>
      </c>
      <c r="Q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2695.94</v>
      </c>
      <c r="R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2695.79</v>
      </c>
      <c r="S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2693.8199999999997</v>
      </c>
      <c r="T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2695.58</v>
      </c>
      <c r="U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2807.86</v>
      </c>
      <c r="V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2821.5899999999997</v>
      </c>
      <c r="W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2889.29</v>
      </c>
      <c r="X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2948.5</v>
      </c>
      <c r="Y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РСО-А'!$L$6</f>
        <v>2818.84</v>
      </c>
      <c r="Z215" s="133"/>
    </row>
    <row r="216" spans="1:26" x14ac:dyDescent="0.2">
      <c r="A216" s="86">
        <f t="shared" si="7"/>
        <v>41928</v>
      </c>
      <c r="B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2689.63</v>
      </c>
      <c r="C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2677.1499999999996</v>
      </c>
      <c r="D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2684.18</v>
      </c>
      <c r="E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2688.1099999999997</v>
      </c>
      <c r="F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2692.0299999999997</v>
      </c>
      <c r="G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2692.62</v>
      </c>
      <c r="H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2663.5499999999997</v>
      </c>
      <c r="I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2679.54</v>
      </c>
      <c r="J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2674.23</v>
      </c>
      <c r="K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2679.43</v>
      </c>
      <c r="L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2680.13</v>
      </c>
      <c r="M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2669.29</v>
      </c>
      <c r="N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2696.54</v>
      </c>
      <c r="O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2683.7</v>
      </c>
      <c r="P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2668.44</v>
      </c>
      <c r="Q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2664.45</v>
      </c>
      <c r="R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2667.97</v>
      </c>
      <c r="S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2681.69</v>
      </c>
      <c r="T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2691.48</v>
      </c>
      <c r="U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2832.8</v>
      </c>
      <c r="V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2819.31</v>
      </c>
      <c r="W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2871.06</v>
      </c>
      <c r="X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2925.2799999999997</v>
      </c>
      <c r="Y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РСО-А'!$L$6</f>
        <v>2831.7</v>
      </c>
      <c r="Z216" s="133"/>
    </row>
    <row r="217" spans="1:26" x14ac:dyDescent="0.2">
      <c r="A217" s="86">
        <f t="shared" si="7"/>
        <v>41929</v>
      </c>
      <c r="B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2677.98</v>
      </c>
      <c r="C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2677.2799999999997</v>
      </c>
      <c r="D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2677.1099999999997</v>
      </c>
      <c r="E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2677.27</v>
      </c>
      <c r="F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2677.18</v>
      </c>
      <c r="G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2677.85</v>
      </c>
      <c r="H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2663.92</v>
      </c>
      <c r="I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2683.37</v>
      </c>
      <c r="J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2690.1099999999997</v>
      </c>
      <c r="K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2670.42</v>
      </c>
      <c r="L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2671.3</v>
      </c>
      <c r="M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2665.81</v>
      </c>
      <c r="N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2692.35</v>
      </c>
      <c r="O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2692.56</v>
      </c>
      <c r="P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2693.6099999999997</v>
      </c>
      <c r="Q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2692.6</v>
      </c>
      <c r="R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2692.44</v>
      </c>
      <c r="S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2690.43</v>
      </c>
      <c r="T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2691.47</v>
      </c>
      <c r="U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2791.75</v>
      </c>
      <c r="V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2807.72</v>
      </c>
      <c r="W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2851.95</v>
      </c>
      <c r="X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2929.35</v>
      </c>
      <c r="Y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РСО-А'!$L$6</f>
        <v>2794.94</v>
      </c>
      <c r="Z217" s="133"/>
    </row>
    <row r="218" spans="1:26" x14ac:dyDescent="0.2">
      <c r="A218" s="86">
        <f t="shared" si="7"/>
        <v>41930</v>
      </c>
      <c r="B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2721.66</v>
      </c>
      <c r="C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2674.1099999999997</v>
      </c>
      <c r="D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2673.0499999999997</v>
      </c>
      <c r="E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2671.49</v>
      </c>
      <c r="F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2671.31</v>
      </c>
      <c r="G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2672.04</v>
      </c>
      <c r="H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2672.42</v>
      </c>
      <c r="I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2674.5699999999997</v>
      </c>
      <c r="J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2690.84</v>
      </c>
      <c r="K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2693.33</v>
      </c>
      <c r="L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2693.68</v>
      </c>
      <c r="M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2693.8</v>
      </c>
      <c r="N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2694.71</v>
      </c>
      <c r="O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2695.5699999999997</v>
      </c>
      <c r="P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2695.35</v>
      </c>
      <c r="Q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2695.5</v>
      </c>
      <c r="R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2694.77</v>
      </c>
      <c r="S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2693.1</v>
      </c>
      <c r="T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2686.99</v>
      </c>
      <c r="U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2846.47</v>
      </c>
      <c r="V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2843.96</v>
      </c>
      <c r="W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2814.45</v>
      </c>
      <c r="X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2701.8199999999997</v>
      </c>
      <c r="Y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РСО-А'!$L$6</f>
        <v>2840.02</v>
      </c>
      <c r="Z218" s="133"/>
    </row>
    <row r="219" spans="1:26" x14ac:dyDescent="0.2">
      <c r="A219" s="86">
        <f t="shared" si="7"/>
        <v>41931</v>
      </c>
      <c r="B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2741.02</v>
      </c>
      <c r="C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2686.43</v>
      </c>
      <c r="D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2680.22</v>
      </c>
      <c r="E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2674.41</v>
      </c>
      <c r="F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2684.6</v>
      </c>
      <c r="G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2684.62</v>
      </c>
      <c r="H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2683.6</v>
      </c>
      <c r="I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2685.67</v>
      </c>
      <c r="J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2693.49</v>
      </c>
      <c r="K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2699.21</v>
      </c>
      <c r="L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2698.92</v>
      </c>
      <c r="M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2699.7599999999998</v>
      </c>
      <c r="N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2699.7999999999997</v>
      </c>
      <c r="O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2693.1</v>
      </c>
      <c r="P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2692.73</v>
      </c>
      <c r="Q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2692.56</v>
      </c>
      <c r="R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2692.16</v>
      </c>
      <c r="S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2691.21</v>
      </c>
      <c r="T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2686.13</v>
      </c>
      <c r="U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3041.38</v>
      </c>
      <c r="V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3022.98</v>
      </c>
      <c r="W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3019.43</v>
      </c>
      <c r="X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2912.27</v>
      </c>
      <c r="Y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РСО-А'!$L$6</f>
        <v>2953.72</v>
      </c>
      <c r="Z219" s="133"/>
    </row>
    <row r="220" spans="1:26" x14ac:dyDescent="0.2">
      <c r="A220" s="86">
        <f t="shared" si="7"/>
        <v>41932</v>
      </c>
      <c r="B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2684.15</v>
      </c>
      <c r="C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2671.19</v>
      </c>
      <c r="D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2671.92</v>
      </c>
      <c r="E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2668</v>
      </c>
      <c r="F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2668.3599999999997</v>
      </c>
      <c r="G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2671.17</v>
      </c>
      <c r="H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2690.99</v>
      </c>
      <c r="I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2680.47</v>
      </c>
      <c r="J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2693.91</v>
      </c>
      <c r="K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2693.5099999999998</v>
      </c>
      <c r="L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2693.5</v>
      </c>
      <c r="M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2694.7</v>
      </c>
      <c r="N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2722.5299999999997</v>
      </c>
      <c r="O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2722.94</v>
      </c>
      <c r="P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2721.68</v>
      </c>
      <c r="Q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2720.04</v>
      </c>
      <c r="R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2730.64</v>
      </c>
      <c r="S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2752.35</v>
      </c>
      <c r="T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2776.45</v>
      </c>
      <c r="U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2880.5299999999997</v>
      </c>
      <c r="V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2889.88</v>
      </c>
      <c r="W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2935.46</v>
      </c>
      <c r="X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3004.87</v>
      </c>
      <c r="Y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РСО-А'!$L$6</f>
        <v>2875.56</v>
      </c>
      <c r="Z220" s="133"/>
    </row>
    <row r="221" spans="1:26" x14ac:dyDescent="0.2">
      <c r="A221" s="86">
        <f t="shared" si="7"/>
        <v>41933</v>
      </c>
      <c r="B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2682.8599999999997</v>
      </c>
      <c r="C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2670</v>
      </c>
      <c r="D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2677.3999999999996</v>
      </c>
      <c r="E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2677.52</v>
      </c>
      <c r="F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2677.5299999999997</v>
      </c>
      <c r="G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2677.8599999999997</v>
      </c>
      <c r="H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2672.77</v>
      </c>
      <c r="I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2676.38</v>
      </c>
      <c r="J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2690.63</v>
      </c>
      <c r="K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2689.9</v>
      </c>
      <c r="L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2690.5</v>
      </c>
      <c r="M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2692.0899999999997</v>
      </c>
      <c r="N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2690.93</v>
      </c>
      <c r="O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2691.04</v>
      </c>
      <c r="P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2690.79</v>
      </c>
      <c r="Q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2690.88</v>
      </c>
      <c r="R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2690.47</v>
      </c>
      <c r="S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2689.1099999999997</v>
      </c>
      <c r="T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2787.21</v>
      </c>
      <c r="U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2830.85</v>
      </c>
      <c r="V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2839.0699999999997</v>
      </c>
      <c r="W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2883.45</v>
      </c>
      <c r="X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2936.22</v>
      </c>
      <c r="Y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РСО-А'!$L$6</f>
        <v>2813.49</v>
      </c>
      <c r="Z221" s="133"/>
    </row>
    <row r="222" spans="1:26" x14ac:dyDescent="0.2">
      <c r="A222" s="86">
        <f t="shared" si="7"/>
        <v>41934</v>
      </c>
      <c r="B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2680.89</v>
      </c>
      <c r="C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2663.26</v>
      </c>
      <c r="D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2670.35</v>
      </c>
      <c r="E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2677.8</v>
      </c>
      <c r="F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2677.97</v>
      </c>
      <c r="G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2667.3199999999997</v>
      </c>
      <c r="H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2672.71</v>
      </c>
      <c r="I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2669.42</v>
      </c>
      <c r="J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2689.67</v>
      </c>
      <c r="K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2690.94</v>
      </c>
      <c r="L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2691.45</v>
      </c>
      <c r="M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2691.92</v>
      </c>
      <c r="N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2691.87</v>
      </c>
      <c r="O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2690.5299999999997</v>
      </c>
      <c r="P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2689.92</v>
      </c>
      <c r="Q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2689.89</v>
      </c>
      <c r="R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2690.08</v>
      </c>
      <c r="S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2688.91</v>
      </c>
      <c r="T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2683.13</v>
      </c>
      <c r="U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2761.2</v>
      </c>
      <c r="V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2772.66</v>
      </c>
      <c r="W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2856.16</v>
      </c>
      <c r="X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2926.06</v>
      </c>
      <c r="Y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РСО-А'!$L$6</f>
        <v>2811.63</v>
      </c>
      <c r="Z222" s="133"/>
    </row>
    <row r="223" spans="1:26" x14ac:dyDescent="0.2">
      <c r="A223" s="86">
        <f t="shared" si="7"/>
        <v>41935</v>
      </c>
      <c r="B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2681.52</v>
      </c>
      <c r="C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2674.49</v>
      </c>
      <c r="D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2672.88</v>
      </c>
      <c r="E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2670.52</v>
      </c>
      <c r="F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2670.47</v>
      </c>
      <c r="G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2672.8199999999997</v>
      </c>
      <c r="H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2672.83</v>
      </c>
      <c r="I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2694.5099999999998</v>
      </c>
      <c r="J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2688.44</v>
      </c>
      <c r="K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2690.42</v>
      </c>
      <c r="L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2691.87</v>
      </c>
      <c r="M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2691.48</v>
      </c>
      <c r="N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2689.68</v>
      </c>
      <c r="O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2690.09</v>
      </c>
      <c r="P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2689.92</v>
      </c>
      <c r="Q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2690.08</v>
      </c>
      <c r="R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2690.01</v>
      </c>
      <c r="S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2688.33</v>
      </c>
      <c r="T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2762.24</v>
      </c>
      <c r="U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2866.99</v>
      </c>
      <c r="V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2881.24</v>
      </c>
      <c r="W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2922.0299999999997</v>
      </c>
      <c r="X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2986.56</v>
      </c>
      <c r="Y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РСО-А'!$L$6</f>
        <v>2863.47</v>
      </c>
      <c r="Z223" s="133"/>
    </row>
    <row r="224" spans="1:26" x14ac:dyDescent="0.2">
      <c r="A224" s="86">
        <f t="shared" si="7"/>
        <v>41936</v>
      </c>
      <c r="B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2688.5299999999997</v>
      </c>
      <c r="C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2688.38</v>
      </c>
      <c r="D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2677.45</v>
      </c>
      <c r="E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2677.58</v>
      </c>
      <c r="F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2677.61</v>
      </c>
      <c r="G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2671.48</v>
      </c>
      <c r="H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2673.41</v>
      </c>
      <c r="I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2696.21</v>
      </c>
      <c r="J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2691.0699999999997</v>
      </c>
      <c r="K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2692.0299999999997</v>
      </c>
      <c r="L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2746.31</v>
      </c>
      <c r="M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2732.89</v>
      </c>
      <c r="N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2764.18</v>
      </c>
      <c r="O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2691.0499999999997</v>
      </c>
      <c r="P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2690.49</v>
      </c>
      <c r="Q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2690.87</v>
      </c>
      <c r="R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2690.31</v>
      </c>
      <c r="S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2688.7599999999998</v>
      </c>
      <c r="T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2765.89</v>
      </c>
      <c r="U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2903.7999999999997</v>
      </c>
      <c r="V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2897</v>
      </c>
      <c r="W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2938.8399999999997</v>
      </c>
      <c r="X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3004</v>
      </c>
      <c r="Y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РСО-А'!$L$6</f>
        <v>2898.5699999999997</v>
      </c>
      <c r="Z224" s="133"/>
    </row>
    <row r="225" spans="1:26" x14ac:dyDescent="0.2">
      <c r="A225" s="86">
        <f t="shared" si="7"/>
        <v>41937</v>
      </c>
      <c r="B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2714.8599999999997</v>
      </c>
      <c r="C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2676.77</v>
      </c>
      <c r="D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2683.18</v>
      </c>
      <c r="E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2683.23</v>
      </c>
      <c r="F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2683.75</v>
      </c>
      <c r="G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2673.69</v>
      </c>
      <c r="H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2668.97</v>
      </c>
      <c r="I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2671.0499999999997</v>
      </c>
      <c r="J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2694.23</v>
      </c>
      <c r="K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2695.0099999999998</v>
      </c>
      <c r="L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2694.08</v>
      </c>
      <c r="M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2685.02</v>
      </c>
      <c r="N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2685.27</v>
      </c>
      <c r="O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2684.15</v>
      </c>
      <c r="P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2684.7</v>
      </c>
      <c r="Q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2683.96</v>
      </c>
      <c r="R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2682.54</v>
      </c>
      <c r="S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2683.2799999999997</v>
      </c>
      <c r="T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2908.63</v>
      </c>
      <c r="U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2960.08</v>
      </c>
      <c r="V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2941.13</v>
      </c>
      <c r="W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2912.0699999999997</v>
      </c>
      <c r="X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2845.12</v>
      </c>
      <c r="Y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РСО-А'!$L$6</f>
        <v>2958.85</v>
      </c>
      <c r="Z225" s="133"/>
    </row>
    <row r="226" spans="1:26" x14ac:dyDescent="0.2">
      <c r="A226" s="86">
        <f t="shared" si="7"/>
        <v>41938</v>
      </c>
      <c r="B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2741.3599999999997</v>
      </c>
      <c r="C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2682.1099999999997</v>
      </c>
      <c r="D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2676.48</v>
      </c>
      <c r="E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2684.79</v>
      </c>
      <c r="F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2693.67</v>
      </c>
      <c r="G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2694.35</v>
      </c>
      <c r="H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2685.92</v>
      </c>
      <c r="I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2670.04</v>
      </c>
      <c r="J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2774.52</v>
      </c>
      <c r="K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2709.69</v>
      </c>
      <c r="L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2679.49</v>
      </c>
      <c r="M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2672.1099999999997</v>
      </c>
      <c r="N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2663.96</v>
      </c>
      <c r="O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2663.85</v>
      </c>
      <c r="P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2667.95</v>
      </c>
      <c r="Q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2671.52</v>
      </c>
      <c r="R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2676.6899999999996</v>
      </c>
      <c r="S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2787.8999999999996</v>
      </c>
      <c r="T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2921.75</v>
      </c>
      <c r="U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2974.6</v>
      </c>
      <c r="V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2960.58</v>
      </c>
      <c r="W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2917.2</v>
      </c>
      <c r="X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РСО-А'!$L$6</f>
        <v>2841.15</v>
      </c>
      <c r="Y226" s="114">
        <v>2950.91</v>
      </c>
      <c r="Z226" s="133">
        <v>3786.9300000000003</v>
      </c>
    </row>
    <row r="227" spans="1:26" x14ac:dyDescent="0.2">
      <c r="A227" s="86">
        <f t="shared" si="7"/>
        <v>41939</v>
      </c>
      <c r="B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2723.34</v>
      </c>
      <c r="C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2680.62</v>
      </c>
      <c r="D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2667.09</v>
      </c>
      <c r="E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2677.97</v>
      </c>
      <c r="F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2678.23</v>
      </c>
      <c r="G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2668.47</v>
      </c>
      <c r="H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2715.83</v>
      </c>
      <c r="I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2663.88</v>
      </c>
      <c r="J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2665.24</v>
      </c>
      <c r="K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2733.66</v>
      </c>
      <c r="L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2767.21</v>
      </c>
      <c r="M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2751.9399999999996</v>
      </c>
      <c r="N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2835.44</v>
      </c>
      <c r="O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2816.2799999999997</v>
      </c>
      <c r="P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2798.2</v>
      </c>
      <c r="Q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2789.52</v>
      </c>
      <c r="R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2783.0099999999998</v>
      </c>
      <c r="S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2787.47</v>
      </c>
      <c r="T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2839.91</v>
      </c>
      <c r="U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2919.27</v>
      </c>
      <c r="V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2897.8</v>
      </c>
      <c r="W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2924.08</v>
      </c>
      <c r="X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2963.14</v>
      </c>
      <c r="Y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РСО-А'!$L$6</f>
        <v>2876.6</v>
      </c>
      <c r="Z227" s="133"/>
    </row>
    <row r="228" spans="1:26" x14ac:dyDescent="0.2">
      <c r="A228" s="86">
        <f t="shared" si="7"/>
        <v>41940</v>
      </c>
      <c r="B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2727.29</v>
      </c>
      <c r="C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2680.1</v>
      </c>
      <c r="D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2667.87</v>
      </c>
      <c r="E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2679.17</v>
      </c>
      <c r="F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2679.39</v>
      </c>
      <c r="G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2672.1499999999996</v>
      </c>
      <c r="H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2691</v>
      </c>
      <c r="I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2667.8999999999996</v>
      </c>
      <c r="J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2669.05</v>
      </c>
      <c r="K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2725.16</v>
      </c>
      <c r="L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2759.36</v>
      </c>
      <c r="M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2747.06</v>
      </c>
      <c r="N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2831.95</v>
      </c>
      <c r="O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2818.83</v>
      </c>
      <c r="P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2798.46</v>
      </c>
      <c r="Q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2786.56</v>
      </c>
      <c r="R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2783.38</v>
      </c>
      <c r="S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2807.2</v>
      </c>
      <c r="T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2846.71</v>
      </c>
      <c r="U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2923.38</v>
      </c>
      <c r="V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2897.66</v>
      </c>
      <c r="W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2929.74</v>
      </c>
      <c r="X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2995.6499999999996</v>
      </c>
      <c r="Y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РСО-А'!$L$6</f>
        <v>2881.13</v>
      </c>
      <c r="Z228" s="133"/>
    </row>
    <row r="229" spans="1:26" x14ac:dyDescent="0.2">
      <c r="A229" s="86">
        <f t="shared" si="7"/>
        <v>41941</v>
      </c>
      <c r="B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2757.72</v>
      </c>
      <c r="C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2687.5299999999997</v>
      </c>
      <c r="D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2687.3999999999996</v>
      </c>
      <c r="E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2685.37</v>
      </c>
      <c r="F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2674.5499999999997</v>
      </c>
      <c r="G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2676.3199999999997</v>
      </c>
      <c r="H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2715.49</v>
      </c>
      <c r="I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2681.45</v>
      </c>
      <c r="J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2687.45</v>
      </c>
      <c r="K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2729.6099999999997</v>
      </c>
      <c r="L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2786.56</v>
      </c>
      <c r="M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2788.37</v>
      </c>
      <c r="N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2877.52</v>
      </c>
      <c r="O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2835.83</v>
      </c>
      <c r="P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2834.29</v>
      </c>
      <c r="Q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2822.63</v>
      </c>
      <c r="R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2882.33</v>
      </c>
      <c r="S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2969.06</v>
      </c>
      <c r="T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2969.35</v>
      </c>
      <c r="U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2952.62</v>
      </c>
      <c r="V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2934.39</v>
      </c>
      <c r="W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2947.2599999999998</v>
      </c>
      <c r="X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3005.89</v>
      </c>
      <c r="Y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РСО-А'!$L$6</f>
        <v>2899.89</v>
      </c>
      <c r="Z229" s="133"/>
    </row>
    <row r="230" spans="1:26" x14ac:dyDescent="0.2">
      <c r="A230" s="86">
        <f t="shared" si="7"/>
        <v>41942</v>
      </c>
      <c r="B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2800.8</v>
      </c>
      <c r="C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2756.8</v>
      </c>
      <c r="D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2755</v>
      </c>
      <c r="E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2727.79</v>
      </c>
      <c r="F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2728.1499999999996</v>
      </c>
      <c r="G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2702.63</v>
      </c>
      <c r="H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2817.1099999999997</v>
      </c>
      <c r="I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2817.75</v>
      </c>
      <c r="J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2725.38</v>
      </c>
      <c r="K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2907.73</v>
      </c>
      <c r="L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2906.89</v>
      </c>
      <c r="M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2906.52</v>
      </c>
      <c r="N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3013.39</v>
      </c>
      <c r="O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2971.89</v>
      </c>
      <c r="P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2928.83</v>
      </c>
      <c r="Q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2927.21</v>
      </c>
      <c r="R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2967.0699999999997</v>
      </c>
      <c r="S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3018.93</v>
      </c>
      <c r="T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3041.81</v>
      </c>
      <c r="U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3059.87</v>
      </c>
      <c r="V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3022.0699999999997</v>
      </c>
      <c r="W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3015.55</v>
      </c>
      <c r="X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3053.98</v>
      </c>
      <c r="Y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РСО-А'!$L$6</f>
        <v>2949.8599999999997</v>
      </c>
      <c r="Z230" s="133"/>
    </row>
    <row r="231" spans="1:26" x14ac:dyDescent="0.2">
      <c r="A231" s="86">
        <f t="shared" si="7"/>
        <v>41943</v>
      </c>
      <c r="B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2762.2999999999997</v>
      </c>
      <c r="C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2707.2799999999997</v>
      </c>
      <c r="D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2686.79</v>
      </c>
      <c r="E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2680.52</v>
      </c>
      <c r="F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2683.5299999999997</v>
      </c>
      <c r="G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2697.6499999999996</v>
      </c>
      <c r="H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2736.7</v>
      </c>
      <c r="I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2728.92</v>
      </c>
      <c r="J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2722.0099999999998</v>
      </c>
      <c r="K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2831.8</v>
      </c>
      <c r="L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2873.58</v>
      </c>
      <c r="M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2882.35</v>
      </c>
      <c r="N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2934.84</v>
      </c>
      <c r="O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2929.7799999999997</v>
      </c>
      <c r="P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2937.44</v>
      </c>
      <c r="Q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2948.59</v>
      </c>
      <c r="R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2951.16</v>
      </c>
      <c r="S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3030.62</v>
      </c>
      <c r="T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3032.9</v>
      </c>
      <c r="U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3029.5099999999998</v>
      </c>
      <c r="V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2981.8199999999997</v>
      </c>
      <c r="W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2996.13</v>
      </c>
      <c r="X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3039.87</v>
      </c>
      <c r="Y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РСО-А'!$L$6</f>
        <v>3016.64</v>
      </c>
      <c r="Z231" s="133"/>
    </row>
    <row r="232" spans="1:26" ht="12.75" customHeight="1" x14ac:dyDescent="0.25">
      <c r="A232" s="100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9"/>
    </row>
    <row r="233" spans="1:26" x14ac:dyDescent="0.25">
      <c r="A233" s="94" t="s">
        <v>158</v>
      </c>
      <c r="B233" s="85"/>
      <c r="C233" s="85"/>
      <c r="D233" s="85"/>
    </row>
    <row r="234" spans="1:26" ht="12.75" customHeight="1" x14ac:dyDescent="0.2">
      <c r="A234" s="184" t="s">
        <v>49</v>
      </c>
      <c r="B234" s="172" t="s">
        <v>128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spans="1:26" ht="12.75" customHeight="1" x14ac:dyDescent="0.2">
      <c r="A235" s="185"/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spans="1:26" ht="12.75" customHeight="1" x14ac:dyDescent="0.2">
      <c r="A236" s="185"/>
      <c r="B236" s="212" t="s">
        <v>129</v>
      </c>
      <c r="C236" s="198" t="s">
        <v>130</v>
      </c>
      <c r="D236" s="198" t="s">
        <v>131</v>
      </c>
      <c r="E236" s="198" t="s">
        <v>132</v>
      </c>
      <c r="F236" s="198" t="s">
        <v>133</v>
      </c>
      <c r="G236" s="198" t="s">
        <v>134</v>
      </c>
      <c r="H236" s="198" t="s">
        <v>135</v>
      </c>
      <c r="I236" s="198" t="s">
        <v>136</v>
      </c>
      <c r="J236" s="198" t="s">
        <v>137</v>
      </c>
      <c r="K236" s="198" t="s">
        <v>138</v>
      </c>
      <c r="L236" s="198" t="s">
        <v>139</v>
      </c>
      <c r="M236" s="198" t="s">
        <v>140</v>
      </c>
      <c r="N236" s="211" t="s">
        <v>141</v>
      </c>
      <c r="O236" s="198" t="s">
        <v>142</v>
      </c>
      <c r="P236" s="198" t="s">
        <v>143</v>
      </c>
      <c r="Q236" s="198" t="s">
        <v>144</v>
      </c>
      <c r="R236" s="198" t="s">
        <v>145</v>
      </c>
      <c r="S236" s="198" t="s">
        <v>146</v>
      </c>
      <c r="T236" s="198" t="s">
        <v>147</v>
      </c>
      <c r="U236" s="198" t="s">
        <v>148</v>
      </c>
      <c r="V236" s="198" t="s">
        <v>149</v>
      </c>
      <c r="W236" s="198" t="s">
        <v>150</v>
      </c>
      <c r="X236" s="198" t="s">
        <v>151</v>
      </c>
      <c r="Y236" s="198" t="s">
        <v>152</v>
      </c>
      <c r="Z236" s="198" t="s">
        <v>152</v>
      </c>
    </row>
    <row r="237" spans="1:26" ht="11.25" customHeight="1" x14ac:dyDescent="0.2">
      <c r="A237" s="186"/>
      <c r="B237" s="188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90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</row>
    <row r="238" spans="1:26" ht="15.75" customHeight="1" x14ac:dyDescent="0.2">
      <c r="A238" s="86">
        <f>A201</f>
        <v>41913</v>
      </c>
      <c r="B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2647.94</v>
      </c>
      <c r="C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2642.09</v>
      </c>
      <c r="D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2663.91</v>
      </c>
      <c r="E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2675.47</v>
      </c>
      <c r="F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2679.46</v>
      </c>
      <c r="G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2660.55</v>
      </c>
      <c r="H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2636.7599999999998</v>
      </c>
      <c r="I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2655.25</v>
      </c>
      <c r="J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2658.63</v>
      </c>
      <c r="K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2656.6</v>
      </c>
      <c r="L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2656.42</v>
      </c>
      <c r="M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2656.43</v>
      </c>
      <c r="N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2649.0699999999997</v>
      </c>
      <c r="O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2650.43</v>
      </c>
      <c r="P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2650.88</v>
      </c>
      <c r="Q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2649.52</v>
      </c>
      <c r="R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2649.0499999999997</v>
      </c>
      <c r="S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2645.85</v>
      </c>
      <c r="T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2648.33</v>
      </c>
      <c r="U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2684.47</v>
      </c>
      <c r="V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2699.0699999999997</v>
      </c>
      <c r="W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2755.67</v>
      </c>
      <c r="X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2808.71</v>
      </c>
      <c r="Y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РСО-А'!$L$6</f>
        <v>2705.17</v>
      </c>
      <c r="Z238" s="145"/>
    </row>
    <row r="239" spans="1:26" x14ac:dyDescent="0.2">
      <c r="A239" s="86">
        <f>A238+1</f>
        <v>41914</v>
      </c>
      <c r="B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2647.2</v>
      </c>
      <c r="C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2635.91</v>
      </c>
      <c r="D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2642.2799999999997</v>
      </c>
      <c r="E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2649.2799999999997</v>
      </c>
      <c r="F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2638.8399999999997</v>
      </c>
      <c r="G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2629.31</v>
      </c>
      <c r="H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2640.87</v>
      </c>
      <c r="I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2655.13</v>
      </c>
      <c r="J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2658.3599999999997</v>
      </c>
      <c r="K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2659.15</v>
      </c>
      <c r="L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2660.87</v>
      </c>
      <c r="M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2659.68</v>
      </c>
      <c r="N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2651.87</v>
      </c>
      <c r="O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2652.0099999999998</v>
      </c>
      <c r="P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2652.04</v>
      </c>
      <c r="Q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2651.98</v>
      </c>
      <c r="R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2634.75</v>
      </c>
      <c r="S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2641.6499999999996</v>
      </c>
      <c r="T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2671.08</v>
      </c>
      <c r="U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2680.46</v>
      </c>
      <c r="V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2713.48</v>
      </c>
      <c r="W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2799.5299999999997</v>
      </c>
      <c r="X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2853.1499999999996</v>
      </c>
      <c r="Y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РСО-А'!$L$6</f>
        <v>2742.24</v>
      </c>
      <c r="Z239" s="145"/>
    </row>
    <row r="240" spans="1:26" x14ac:dyDescent="0.2">
      <c r="A240" s="86">
        <f t="shared" ref="A240:A268" si="8">A239+1</f>
        <v>41915</v>
      </c>
      <c r="B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2647.5</v>
      </c>
      <c r="C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2635.9</v>
      </c>
      <c r="D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2649.16</v>
      </c>
      <c r="E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2660.06</v>
      </c>
      <c r="F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2656.5</v>
      </c>
      <c r="G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2649.3199999999997</v>
      </c>
      <c r="H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2646.99</v>
      </c>
      <c r="I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2658.52</v>
      </c>
      <c r="J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2670.0499999999997</v>
      </c>
      <c r="K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2658.55</v>
      </c>
      <c r="L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2659.02</v>
      </c>
      <c r="M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2657.0899999999997</v>
      </c>
      <c r="N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2650.83</v>
      </c>
      <c r="O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2650.98</v>
      </c>
      <c r="P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2651.02</v>
      </c>
      <c r="Q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2651.0899999999997</v>
      </c>
      <c r="R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2634.62</v>
      </c>
      <c r="S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2641.3</v>
      </c>
      <c r="T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2671.44</v>
      </c>
      <c r="U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2655.75</v>
      </c>
      <c r="V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2726.06</v>
      </c>
      <c r="W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2784.7</v>
      </c>
      <c r="X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2838.56</v>
      </c>
      <c r="Y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РСО-А'!$L$6</f>
        <v>2719.1499999999996</v>
      </c>
      <c r="Z240" s="145"/>
    </row>
    <row r="241" spans="1:26" x14ac:dyDescent="0.2">
      <c r="A241" s="86">
        <f t="shared" si="8"/>
        <v>41916</v>
      </c>
      <c r="B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2678.11</v>
      </c>
      <c r="C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2636.48</v>
      </c>
      <c r="D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2632.6499999999996</v>
      </c>
      <c r="E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2629.06</v>
      </c>
      <c r="F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2636.68</v>
      </c>
      <c r="G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2635.92</v>
      </c>
      <c r="H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2635.27</v>
      </c>
      <c r="I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2635.5099999999998</v>
      </c>
      <c r="J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2665.79</v>
      </c>
      <c r="K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2654.62</v>
      </c>
      <c r="L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2658.19</v>
      </c>
      <c r="M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2657.0699999999997</v>
      </c>
      <c r="N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2650.73</v>
      </c>
      <c r="O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2638.09</v>
      </c>
      <c r="P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2636.0299999999997</v>
      </c>
      <c r="Q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2643.39</v>
      </c>
      <c r="R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2647.29</v>
      </c>
      <c r="S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2633.97</v>
      </c>
      <c r="T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2643.0099999999998</v>
      </c>
      <c r="U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2752.18</v>
      </c>
      <c r="V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2791.74</v>
      </c>
      <c r="W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2744.41</v>
      </c>
      <c r="X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2654.79</v>
      </c>
      <c r="Y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РСО-А'!$L$6</f>
        <v>2810.54</v>
      </c>
      <c r="Z241" s="145"/>
    </row>
    <row r="242" spans="1:26" x14ac:dyDescent="0.2">
      <c r="A242" s="86">
        <f t="shared" si="8"/>
        <v>41917</v>
      </c>
      <c r="B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2674.19</v>
      </c>
      <c r="C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2636.3599999999997</v>
      </c>
      <c r="D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2632.6499999999996</v>
      </c>
      <c r="E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2629.08</v>
      </c>
      <c r="F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2636.9</v>
      </c>
      <c r="G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2634.83</v>
      </c>
      <c r="H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2635.04</v>
      </c>
      <c r="I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2634.5099999999998</v>
      </c>
      <c r="J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2664.5699999999997</v>
      </c>
      <c r="K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2649.17</v>
      </c>
      <c r="L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2651.93</v>
      </c>
      <c r="M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2652.69</v>
      </c>
      <c r="N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2647.75</v>
      </c>
      <c r="O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2635.0299999999997</v>
      </c>
      <c r="P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2636.42</v>
      </c>
      <c r="Q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2644.6499999999996</v>
      </c>
      <c r="R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2648.71</v>
      </c>
      <c r="S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2634.66</v>
      </c>
      <c r="T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2641.98</v>
      </c>
      <c r="U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2751.04</v>
      </c>
      <c r="V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2790.09</v>
      </c>
      <c r="W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2751.85</v>
      </c>
      <c r="X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2656.8999999999996</v>
      </c>
      <c r="Y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РСО-А'!$L$6</f>
        <v>2788.83</v>
      </c>
      <c r="Z242" s="145"/>
    </row>
    <row r="243" spans="1:26" x14ac:dyDescent="0.2">
      <c r="A243" s="86">
        <f t="shared" si="8"/>
        <v>41918</v>
      </c>
      <c r="B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2641.3199999999997</v>
      </c>
      <c r="C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2635.6</v>
      </c>
      <c r="D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2656.67</v>
      </c>
      <c r="E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2663.9399999999996</v>
      </c>
      <c r="F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2667.7599999999998</v>
      </c>
      <c r="G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2662.26</v>
      </c>
      <c r="H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2640.58</v>
      </c>
      <c r="I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2644.98</v>
      </c>
      <c r="J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2656.04</v>
      </c>
      <c r="K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2657.1</v>
      </c>
      <c r="L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2658.18</v>
      </c>
      <c r="M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2650.0299999999997</v>
      </c>
      <c r="N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2709.17</v>
      </c>
      <c r="O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2683.6</v>
      </c>
      <c r="P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2650.7599999999998</v>
      </c>
      <c r="Q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2650.3199999999997</v>
      </c>
      <c r="R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2650.5299999999997</v>
      </c>
      <c r="S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2650.7599999999998</v>
      </c>
      <c r="T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2649.5299999999997</v>
      </c>
      <c r="U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2787.96</v>
      </c>
      <c r="V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2817.16</v>
      </c>
      <c r="W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2851.92</v>
      </c>
      <c r="X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2876.3199999999997</v>
      </c>
      <c r="Y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РСО-А'!$L$6</f>
        <v>2747.74</v>
      </c>
      <c r="Z243" s="145"/>
    </row>
    <row r="244" spans="1:26" x14ac:dyDescent="0.2">
      <c r="A244" s="86">
        <f t="shared" si="8"/>
        <v>41919</v>
      </c>
      <c r="B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2639.16</v>
      </c>
      <c r="C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2635.63</v>
      </c>
      <c r="D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2656.79</v>
      </c>
      <c r="E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2664.15</v>
      </c>
      <c r="F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2667.93</v>
      </c>
      <c r="G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2661.98</v>
      </c>
      <c r="H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2639.2799999999997</v>
      </c>
      <c r="I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2646.06</v>
      </c>
      <c r="J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2652.92</v>
      </c>
      <c r="K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2653.47</v>
      </c>
      <c r="L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2653.87</v>
      </c>
      <c r="M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2647.3</v>
      </c>
      <c r="N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2703.1</v>
      </c>
      <c r="O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2679.22</v>
      </c>
      <c r="P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2647.9</v>
      </c>
      <c r="Q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2647.45</v>
      </c>
      <c r="R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2647.27</v>
      </c>
      <c r="S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2644.45</v>
      </c>
      <c r="T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2644.99</v>
      </c>
      <c r="U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2764.48</v>
      </c>
      <c r="V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2780.42</v>
      </c>
      <c r="W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2821.69</v>
      </c>
      <c r="X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2865.66</v>
      </c>
      <c r="Y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РСО-А'!$L$6</f>
        <v>2746.3199999999997</v>
      </c>
      <c r="Z244" s="145"/>
    </row>
    <row r="245" spans="1:26" x14ac:dyDescent="0.2">
      <c r="A245" s="86">
        <f t="shared" si="8"/>
        <v>41920</v>
      </c>
      <c r="B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2639.8199999999997</v>
      </c>
      <c r="C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2635.7799999999997</v>
      </c>
      <c r="D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2649.67</v>
      </c>
      <c r="E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2656.84</v>
      </c>
      <c r="F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2656.8999999999996</v>
      </c>
      <c r="G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2658.04</v>
      </c>
      <c r="H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2639.08</v>
      </c>
      <c r="I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2640.6499999999996</v>
      </c>
      <c r="J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2652.8199999999997</v>
      </c>
      <c r="K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2653.55</v>
      </c>
      <c r="L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2654.02</v>
      </c>
      <c r="M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2653.96</v>
      </c>
      <c r="N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2726.52</v>
      </c>
      <c r="O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2726.93</v>
      </c>
      <c r="P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2738.33</v>
      </c>
      <c r="Q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2737.48</v>
      </c>
      <c r="R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2750.81</v>
      </c>
      <c r="S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2755.59</v>
      </c>
      <c r="T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2740.09</v>
      </c>
      <c r="U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2824.08</v>
      </c>
      <c r="V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2812.94</v>
      </c>
      <c r="W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2854.21</v>
      </c>
      <c r="X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2893.5299999999997</v>
      </c>
      <c r="Y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РСО-А'!$L$6</f>
        <v>2766.97</v>
      </c>
      <c r="Z245" s="145"/>
    </row>
    <row r="246" spans="1:26" x14ac:dyDescent="0.2">
      <c r="A246" s="86">
        <f t="shared" si="8"/>
        <v>41921</v>
      </c>
      <c r="B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2639.67</v>
      </c>
      <c r="C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2634.46</v>
      </c>
      <c r="D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2631.66</v>
      </c>
      <c r="E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2631.48</v>
      </c>
      <c r="F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2628.98</v>
      </c>
      <c r="G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2634.14</v>
      </c>
      <c r="H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2639.98</v>
      </c>
      <c r="I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2640.24</v>
      </c>
      <c r="J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2653.38</v>
      </c>
      <c r="K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2686.71</v>
      </c>
      <c r="L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2748.5699999999997</v>
      </c>
      <c r="M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2737.4</v>
      </c>
      <c r="N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2792.8599999999997</v>
      </c>
      <c r="O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2787.29</v>
      </c>
      <c r="P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2803.63</v>
      </c>
      <c r="Q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2799.27</v>
      </c>
      <c r="R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2797.47</v>
      </c>
      <c r="S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2772.64</v>
      </c>
      <c r="T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2731.99</v>
      </c>
      <c r="U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2830.6</v>
      </c>
      <c r="V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2836.8599999999997</v>
      </c>
      <c r="W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2879.02</v>
      </c>
      <c r="X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2922.89</v>
      </c>
      <c r="Y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РСО-А'!$L$6</f>
        <v>2792.9</v>
      </c>
      <c r="Z246" s="145"/>
    </row>
    <row r="247" spans="1:26" x14ac:dyDescent="0.2">
      <c r="A247" s="86">
        <f t="shared" si="8"/>
        <v>41922</v>
      </c>
      <c r="B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2646.0299999999997</v>
      </c>
      <c r="C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2635.62</v>
      </c>
      <c r="D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2632.35</v>
      </c>
      <c r="E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2632.85</v>
      </c>
      <c r="F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2629.0299999999997</v>
      </c>
      <c r="G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2635.89</v>
      </c>
      <c r="H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2641.7599999999998</v>
      </c>
      <c r="I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2641.46</v>
      </c>
      <c r="J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2654.15</v>
      </c>
      <c r="K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2653.93</v>
      </c>
      <c r="L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2654.39</v>
      </c>
      <c r="M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2655.16</v>
      </c>
      <c r="N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2760.06</v>
      </c>
      <c r="O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2759.8199999999997</v>
      </c>
      <c r="P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2760.1899999999996</v>
      </c>
      <c r="Q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2760.14</v>
      </c>
      <c r="R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2764.3199999999997</v>
      </c>
      <c r="S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2776.08</v>
      </c>
      <c r="T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2739.62</v>
      </c>
      <c r="U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2832.06</v>
      </c>
      <c r="V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2820.24</v>
      </c>
      <c r="W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2903.8599999999997</v>
      </c>
      <c r="X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2940.73</v>
      </c>
      <c r="Y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РСО-А'!$L$6</f>
        <v>2826.18</v>
      </c>
      <c r="Z247" s="145"/>
    </row>
    <row r="248" spans="1:26" x14ac:dyDescent="0.2">
      <c r="A248" s="86">
        <f t="shared" si="8"/>
        <v>41923</v>
      </c>
      <c r="B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2687.91</v>
      </c>
      <c r="C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2634.05</v>
      </c>
      <c r="D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2633.66</v>
      </c>
      <c r="E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2633.0699999999997</v>
      </c>
      <c r="F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2632.8599999999997</v>
      </c>
      <c r="G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2633.56</v>
      </c>
      <c r="H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2632.93</v>
      </c>
      <c r="I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2632.73</v>
      </c>
      <c r="J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2642.3999999999996</v>
      </c>
      <c r="K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2645.94</v>
      </c>
      <c r="L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2646.5</v>
      </c>
      <c r="M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2647.46</v>
      </c>
      <c r="N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2647.54</v>
      </c>
      <c r="O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2647.74</v>
      </c>
      <c r="P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2648.0299999999997</v>
      </c>
      <c r="Q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2647.5299999999997</v>
      </c>
      <c r="R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2646.97</v>
      </c>
      <c r="S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2644.49</v>
      </c>
      <c r="T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2767.1899999999996</v>
      </c>
      <c r="U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2919.2799999999997</v>
      </c>
      <c r="V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2893.99</v>
      </c>
      <c r="W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2869.22</v>
      </c>
      <c r="X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2773.45</v>
      </c>
      <c r="Y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РСО-А'!$L$6</f>
        <v>2829.02</v>
      </c>
      <c r="Z248" s="145"/>
    </row>
    <row r="249" spans="1:26" x14ac:dyDescent="0.2">
      <c r="A249" s="86">
        <f t="shared" si="8"/>
        <v>41924</v>
      </c>
      <c r="B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2734.1899999999996</v>
      </c>
      <c r="C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2636.62</v>
      </c>
      <c r="D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2636.48</v>
      </c>
      <c r="E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2636.52</v>
      </c>
      <c r="F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2636.62</v>
      </c>
      <c r="G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2634.52</v>
      </c>
      <c r="H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2634.58</v>
      </c>
      <c r="I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2635.35</v>
      </c>
      <c r="J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2642.87</v>
      </c>
      <c r="K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2645.71</v>
      </c>
      <c r="L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2648.02</v>
      </c>
      <c r="M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2648.69</v>
      </c>
      <c r="N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2648.91</v>
      </c>
      <c r="O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2648.21</v>
      </c>
      <c r="P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2648.73</v>
      </c>
      <c r="Q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2648.5499999999997</v>
      </c>
      <c r="R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2649.21</v>
      </c>
      <c r="S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2649.5699999999997</v>
      </c>
      <c r="T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2745.43</v>
      </c>
      <c r="U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2902.3599999999997</v>
      </c>
      <c r="V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2888.9</v>
      </c>
      <c r="W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2855.97</v>
      </c>
      <c r="X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2758.7599999999998</v>
      </c>
      <c r="Y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РСО-А'!$L$6</f>
        <v>2830.1099999999997</v>
      </c>
      <c r="Z249" s="145"/>
    </row>
    <row r="250" spans="1:26" x14ac:dyDescent="0.2">
      <c r="A250" s="86">
        <f t="shared" si="8"/>
        <v>41925</v>
      </c>
      <c r="B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2648.3599999999997</v>
      </c>
      <c r="C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2642.34</v>
      </c>
      <c r="D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2636.58</v>
      </c>
      <c r="E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2633.29</v>
      </c>
      <c r="F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2630.42</v>
      </c>
      <c r="G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2636.2799999999997</v>
      </c>
      <c r="H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2642.3</v>
      </c>
      <c r="I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2643.7799999999997</v>
      </c>
      <c r="J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2657.27</v>
      </c>
      <c r="K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2657.12</v>
      </c>
      <c r="L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2657.46</v>
      </c>
      <c r="M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2658.1</v>
      </c>
      <c r="N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2737.89</v>
      </c>
      <c r="O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2743.87</v>
      </c>
      <c r="P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2749.2799999999997</v>
      </c>
      <c r="Q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2757.33</v>
      </c>
      <c r="R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2759.0499999999997</v>
      </c>
      <c r="S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2770.18</v>
      </c>
      <c r="T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2755.38</v>
      </c>
      <c r="U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2850.5499999999997</v>
      </c>
      <c r="V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2863.48</v>
      </c>
      <c r="W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2884.71</v>
      </c>
      <c r="X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2925.1099999999997</v>
      </c>
      <c r="Y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РСО-А'!$L$6</f>
        <v>2804.89</v>
      </c>
      <c r="Z250" s="145"/>
    </row>
    <row r="251" spans="1:26" x14ac:dyDescent="0.2">
      <c r="A251" s="86">
        <f t="shared" si="8"/>
        <v>41926</v>
      </c>
      <c r="B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2639.27</v>
      </c>
      <c r="C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2634.9</v>
      </c>
      <c r="D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2632.13</v>
      </c>
      <c r="E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2632.01</v>
      </c>
      <c r="F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2629.3</v>
      </c>
      <c r="G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2636.12</v>
      </c>
      <c r="H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2641.34</v>
      </c>
      <c r="I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2642.44</v>
      </c>
      <c r="J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2657.96</v>
      </c>
      <c r="K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2657.23</v>
      </c>
      <c r="L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2657.33</v>
      </c>
      <c r="M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2644.09</v>
      </c>
      <c r="N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2657.3199999999997</v>
      </c>
      <c r="O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2657.42</v>
      </c>
      <c r="P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2657.22</v>
      </c>
      <c r="Q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2655.5</v>
      </c>
      <c r="R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2655.47</v>
      </c>
      <c r="S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2654.37</v>
      </c>
      <c r="T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2668.98</v>
      </c>
      <c r="U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2831</v>
      </c>
      <c r="V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2853.2</v>
      </c>
      <c r="W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2892.93</v>
      </c>
      <c r="X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2928.96</v>
      </c>
      <c r="Y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РСО-А'!$L$6</f>
        <v>2813.34</v>
      </c>
      <c r="Z251" s="145"/>
    </row>
    <row r="252" spans="1:26" x14ac:dyDescent="0.2">
      <c r="A252" s="86">
        <f t="shared" si="8"/>
        <v>41927</v>
      </c>
      <c r="B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2648.42</v>
      </c>
      <c r="C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2636.64</v>
      </c>
      <c r="D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2648.97</v>
      </c>
      <c r="E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2649.0299999999997</v>
      </c>
      <c r="F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2648.95</v>
      </c>
      <c r="G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2648.98</v>
      </c>
      <c r="H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2634.18</v>
      </c>
      <c r="I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2631.58</v>
      </c>
      <c r="J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2637.5699999999997</v>
      </c>
      <c r="K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2658.8199999999997</v>
      </c>
      <c r="L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2659.2799999999997</v>
      </c>
      <c r="M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2641.93</v>
      </c>
      <c r="N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2659.59</v>
      </c>
      <c r="O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2662.64</v>
      </c>
      <c r="P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2659.89</v>
      </c>
      <c r="Q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2660.0299999999997</v>
      </c>
      <c r="R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2659.88</v>
      </c>
      <c r="S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2658.02</v>
      </c>
      <c r="T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2659.68</v>
      </c>
      <c r="U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2765.77</v>
      </c>
      <c r="V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2778.75</v>
      </c>
      <c r="W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2842.72</v>
      </c>
      <c r="X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2898.66</v>
      </c>
      <c r="Y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РСО-А'!$L$6</f>
        <v>2776.1499999999996</v>
      </c>
      <c r="Z252" s="145"/>
    </row>
    <row r="253" spans="1:26" x14ac:dyDescent="0.2">
      <c r="A253" s="86">
        <f t="shared" si="8"/>
        <v>41928</v>
      </c>
      <c r="B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2654.06</v>
      </c>
      <c r="C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2642.2599999999998</v>
      </c>
      <c r="D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2648.91</v>
      </c>
      <c r="E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2652.62</v>
      </c>
      <c r="F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2656.3199999999997</v>
      </c>
      <c r="G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2656.88</v>
      </c>
      <c r="H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2629.41</v>
      </c>
      <c r="I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2644.5299999999997</v>
      </c>
      <c r="J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2639.5099999999998</v>
      </c>
      <c r="K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2644.42</v>
      </c>
      <c r="L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2645.09</v>
      </c>
      <c r="M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2634.8399999999997</v>
      </c>
      <c r="N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2660.59</v>
      </c>
      <c r="O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2648.45</v>
      </c>
      <c r="P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2634.04</v>
      </c>
      <c r="Q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2630.27</v>
      </c>
      <c r="R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2633.59</v>
      </c>
      <c r="S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2646.56</v>
      </c>
      <c r="T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2655.81</v>
      </c>
      <c r="U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2789.34</v>
      </c>
      <c r="V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2776.59</v>
      </c>
      <c r="W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2825.49</v>
      </c>
      <c r="X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2876.72</v>
      </c>
      <c r="Y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РСО-А'!$L$6</f>
        <v>2788.2999999999997</v>
      </c>
      <c r="Z253" s="145"/>
    </row>
    <row r="254" spans="1:26" x14ac:dyDescent="0.2">
      <c r="A254" s="86">
        <f t="shared" si="8"/>
        <v>41929</v>
      </c>
      <c r="B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2643.0499999999997</v>
      </c>
      <c r="C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2642.39</v>
      </c>
      <c r="D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2642.23</v>
      </c>
      <c r="E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2642.38</v>
      </c>
      <c r="F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2642.3</v>
      </c>
      <c r="G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2642.93</v>
      </c>
      <c r="H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2629.77</v>
      </c>
      <c r="I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2648.15</v>
      </c>
      <c r="J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2654.5099999999998</v>
      </c>
      <c r="K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2635.91</v>
      </c>
      <c r="L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2636.74</v>
      </c>
      <c r="M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2631.5499999999997</v>
      </c>
      <c r="N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2656.63</v>
      </c>
      <c r="O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2656.83</v>
      </c>
      <c r="P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2657.8199999999997</v>
      </c>
      <c r="Q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2656.8599999999997</v>
      </c>
      <c r="R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2656.71</v>
      </c>
      <c r="S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2654.8199999999997</v>
      </c>
      <c r="T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2655.7999999999997</v>
      </c>
      <c r="U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2750.55</v>
      </c>
      <c r="V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2765.64</v>
      </c>
      <c r="W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2807.43</v>
      </c>
      <c r="X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2880.5699999999997</v>
      </c>
      <c r="Y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РСО-А'!$L$6</f>
        <v>2753.56</v>
      </c>
      <c r="Z254" s="145"/>
    </row>
    <row r="255" spans="1:26" x14ac:dyDescent="0.2">
      <c r="A255" s="86">
        <f t="shared" si="8"/>
        <v>41930</v>
      </c>
      <c r="B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2684.3199999999997</v>
      </c>
      <c r="C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2639.3999999999996</v>
      </c>
      <c r="D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2638.39</v>
      </c>
      <c r="E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2636.92</v>
      </c>
      <c r="F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2636.75</v>
      </c>
      <c r="G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2637.44</v>
      </c>
      <c r="H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2637.7999999999997</v>
      </c>
      <c r="I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2639.83</v>
      </c>
      <c r="J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2655.21</v>
      </c>
      <c r="K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2657.56</v>
      </c>
      <c r="L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2657.89</v>
      </c>
      <c r="M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2658</v>
      </c>
      <c r="N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2658.8599999999997</v>
      </c>
      <c r="O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2659.67</v>
      </c>
      <c r="P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2659.47</v>
      </c>
      <c r="Q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2659.6</v>
      </c>
      <c r="R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2658.92</v>
      </c>
      <c r="S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2657.34</v>
      </c>
      <c r="T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2651.56</v>
      </c>
      <c r="U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2802.2599999999998</v>
      </c>
      <c r="V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2799.88</v>
      </c>
      <c r="W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2772</v>
      </c>
      <c r="X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2665.58</v>
      </c>
      <c r="Y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РСО-А'!$L$6</f>
        <v>2796.16</v>
      </c>
      <c r="Z255" s="145"/>
    </row>
    <row r="256" spans="1:26" x14ac:dyDescent="0.2">
      <c r="A256" s="86">
        <f t="shared" si="8"/>
        <v>41931</v>
      </c>
      <c r="B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2702.62</v>
      </c>
      <c r="C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2651.04</v>
      </c>
      <c r="D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2645.17</v>
      </c>
      <c r="E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2639.68</v>
      </c>
      <c r="F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2649.31</v>
      </c>
      <c r="G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2649.3199999999997</v>
      </c>
      <c r="H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2648.3599999999997</v>
      </c>
      <c r="I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2650.3199999999997</v>
      </c>
      <c r="J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2657.71</v>
      </c>
      <c r="K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2663.1099999999997</v>
      </c>
      <c r="L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2662.84</v>
      </c>
      <c r="M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2663.64</v>
      </c>
      <c r="N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2663.67</v>
      </c>
      <c r="O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2657.34</v>
      </c>
      <c r="P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2656.99</v>
      </c>
      <c r="Q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2656.83</v>
      </c>
      <c r="R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2656.45</v>
      </c>
      <c r="S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2655.55</v>
      </c>
      <c r="T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2650.75</v>
      </c>
      <c r="U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2986.42</v>
      </c>
      <c r="V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2969.04</v>
      </c>
      <c r="W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2965.68</v>
      </c>
      <c r="X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2864.43</v>
      </c>
      <c r="Y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РСО-А'!$L$6</f>
        <v>2903.6</v>
      </c>
      <c r="Z256" s="145"/>
    </row>
    <row r="257" spans="1:26" x14ac:dyDescent="0.2">
      <c r="A257" s="86">
        <f t="shared" si="8"/>
        <v>41932</v>
      </c>
      <c r="B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2648.88</v>
      </c>
      <c r="C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2636.63</v>
      </c>
      <c r="D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2637.33</v>
      </c>
      <c r="E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2633.62</v>
      </c>
      <c r="F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2633.96</v>
      </c>
      <c r="G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2636.62</v>
      </c>
      <c r="H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2655.34</v>
      </c>
      <c r="I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2645.41</v>
      </c>
      <c r="J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2658.1099999999997</v>
      </c>
      <c r="K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2657.73</v>
      </c>
      <c r="L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2657.72</v>
      </c>
      <c r="M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2658.85</v>
      </c>
      <c r="N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2685.14</v>
      </c>
      <c r="O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2685.5299999999997</v>
      </c>
      <c r="P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2684.34</v>
      </c>
      <c r="Q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2682.79</v>
      </c>
      <c r="R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2692.81</v>
      </c>
      <c r="S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2713.3199999999997</v>
      </c>
      <c r="T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2736.1</v>
      </c>
      <c r="U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2834.4399999999996</v>
      </c>
      <c r="V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2843.2799999999997</v>
      </c>
      <c r="W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2886.34</v>
      </c>
      <c r="X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2951.93</v>
      </c>
      <c r="Y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РСО-А'!$L$6</f>
        <v>2829.74</v>
      </c>
      <c r="Z257" s="145"/>
    </row>
    <row r="258" spans="1:26" x14ac:dyDescent="0.2">
      <c r="A258" s="86">
        <f t="shared" si="8"/>
        <v>41933</v>
      </c>
      <c r="B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2647.67</v>
      </c>
      <c r="C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2635.5099999999998</v>
      </c>
      <c r="D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2642.5</v>
      </c>
      <c r="E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2642.62</v>
      </c>
      <c r="F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2642.63</v>
      </c>
      <c r="G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2642.94</v>
      </c>
      <c r="H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2638.13</v>
      </c>
      <c r="I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2641.54</v>
      </c>
      <c r="J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2655</v>
      </c>
      <c r="K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2654.31</v>
      </c>
      <c r="L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2654.89</v>
      </c>
      <c r="M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2656.38</v>
      </c>
      <c r="N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2655.29</v>
      </c>
      <c r="O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2655.39</v>
      </c>
      <c r="P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2655.16</v>
      </c>
      <c r="Q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2655.24</v>
      </c>
      <c r="R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2654.85</v>
      </c>
      <c r="S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2653.5699999999997</v>
      </c>
      <c r="T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2746.27</v>
      </c>
      <c r="U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2787.5</v>
      </c>
      <c r="V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2795.27</v>
      </c>
      <c r="W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2837.2</v>
      </c>
      <c r="X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2887.06</v>
      </c>
      <c r="Y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РСО-А'!$L$6</f>
        <v>2771.1</v>
      </c>
      <c r="Z258" s="145"/>
    </row>
    <row r="259" spans="1:26" x14ac:dyDescent="0.2">
      <c r="A259" s="86">
        <f t="shared" si="8"/>
        <v>41934</v>
      </c>
      <c r="B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2645.7999999999997</v>
      </c>
      <c r="C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2629.14</v>
      </c>
      <c r="D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2635.84</v>
      </c>
      <c r="E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2642.88</v>
      </c>
      <c r="F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2643.04</v>
      </c>
      <c r="G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2632.98</v>
      </c>
      <c r="H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2638.0699999999997</v>
      </c>
      <c r="I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2634.96</v>
      </c>
      <c r="J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2654.1</v>
      </c>
      <c r="K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2655.3</v>
      </c>
      <c r="L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2655.7799999999997</v>
      </c>
      <c r="M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2656.22</v>
      </c>
      <c r="N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2656.18</v>
      </c>
      <c r="O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2654.91</v>
      </c>
      <c r="P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2654.34</v>
      </c>
      <c r="Q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2654.3</v>
      </c>
      <c r="R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2654.49</v>
      </c>
      <c r="S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2653.38</v>
      </c>
      <c r="T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2647.92</v>
      </c>
      <c r="U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2721.68</v>
      </c>
      <c r="V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2732.51</v>
      </c>
      <c r="W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2811.41</v>
      </c>
      <c r="X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2877.46</v>
      </c>
      <c r="Y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РСО-А'!$L$6</f>
        <v>2769.3399999999997</v>
      </c>
      <c r="Z259" s="145"/>
    </row>
    <row r="260" spans="1:26" x14ac:dyDescent="0.2">
      <c r="A260" s="86">
        <f t="shared" si="8"/>
        <v>41935</v>
      </c>
      <c r="B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2646.3999999999996</v>
      </c>
      <c r="C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2639.75</v>
      </c>
      <c r="D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2638.23</v>
      </c>
      <c r="E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2636</v>
      </c>
      <c r="F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2635.96</v>
      </c>
      <c r="G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2638.17</v>
      </c>
      <c r="H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2638.19</v>
      </c>
      <c r="I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2658.67</v>
      </c>
      <c r="J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2652.93</v>
      </c>
      <c r="K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2654.81</v>
      </c>
      <c r="L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2656.18</v>
      </c>
      <c r="M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2655.81</v>
      </c>
      <c r="N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2654.1099999999997</v>
      </c>
      <c r="O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2654.5</v>
      </c>
      <c r="P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2654.34</v>
      </c>
      <c r="Q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2654.49</v>
      </c>
      <c r="R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2654.42</v>
      </c>
      <c r="S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2652.83</v>
      </c>
      <c r="T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2722.67</v>
      </c>
      <c r="U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2821.64</v>
      </c>
      <c r="V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2835.1099999999997</v>
      </c>
      <c r="W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2873.6499999999996</v>
      </c>
      <c r="X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2934.62</v>
      </c>
      <c r="Y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РСО-А'!$L$6</f>
        <v>2818.3199999999997</v>
      </c>
      <c r="Z260" s="145"/>
    </row>
    <row r="261" spans="1:26" x14ac:dyDescent="0.2">
      <c r="A261" s="86">
        <f t="shared" si="8"/>
        <v>41936</v>
      </c>
      <c r="B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2653.02</v>
      </c>
      <c r="C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2652.88</v>
      </c>
      <c r="D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2642.5499999999997</v>
      </c>
      <c r="E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2642.68</v>
      </c>
      <c r="F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2642.7</v>
      </c>
      <c r="G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2636.91</v>
      </c>
      <c r="H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2638.73</v>
      </c>
      <c r="I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2660.2799999999997</v>
      </c>
      <c r="J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2655.42</v>
      </c>
      <c r="K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2656.3199999999997</v>
      </c>
      <c r="L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2707.6099999999997</v>
      </c>
      <c r="M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2694.93</v>
      </c>
      <c r="N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2724.5099999999998</v>
      </c>
      <c r="O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2655.3999999999996</v>
      </c>
      <c r="P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2654.87</v>
      </c>
      <c r="Q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2655.23</v>
      </c>
      <c r="R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2654.7</v>
      </c>
      <c r="S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2653.24</v>
      </c>
      <c r="T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2726.12</v>
      </c>
      <c r="U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2856.42</v>
      </c>
      <c r="V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2850</v>
      </c>
      <c r="W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2889.54</v>
      </c>
      <c r="X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2951.1</v>
      </c>
      <c r="Y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РСО-А'!$L$6</f>
        <v>2851.49</v>
      </c>
      <c r="Z261" s="145"/>
    </row>
    <row r="262" spans="1:26" x14ac:dyDescent="0.2">
      <c r="A262" s="86">
        <f t="shared" si="8"/>
        <v>41937</v>
      </c>
      <c r="B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2677.8999999999996</v>
      </c>
      <c r="C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2641.91</v>
      </c>
      <c r="D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2647.96</v>
      </c>
      <c r="E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2648.0099999999998</v>
      </c>
      <c r="F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2648.5</v>
      </c>
      <c r="G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2639</v>
      </c>
      <c r="H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2634.54</v>
      </c>
      <c r="I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2636.5099999999998</v>
      </c>
      <c r="J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2658.4</v>
      </c>
      <c r="K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2659.15</v>
      </c>
      <c r="L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2658.27</v>
      </c>
      <c r="M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2649.7</v>
      </c>
      <c r="N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2649.94</v>
      </c>
      <c r="O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2648.88</v>
      </c>
      <c r="P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2649.3999999999996</v>
      </c>
      <c r="Q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2648.71</v>
      </c>
      <c r="R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2647.3599999999997</v>
      </c>
      <c r="S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2648.06</v>
      </c>
      <c r="T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2860.99</v>
      </c>
      <c r="U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2909.6099999999997</v>
      </c>
      <c r="V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2891.7</v>
      </c>
      <c r="W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2864.24</v>
      </c>
      <c r="X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2800.98</v>
      </c>
      <c r="Y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РСО-А'!$L$6</f>
        <v>2908.44</v>
      </c>
      <c r="Z262" s="145"/>
    </row>
    <row r="263" spans="1:26" x14ac:dyDescent="0.2">
      <c r="A263" s="86">
        <f t="shared" si="8"/>
        <v>41938</v>
      </c>
      <c r="B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2702.9399999999996</v>
      </c>
      <c r="C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2646.96</v>
      </c>
      <c r="D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2641.64</v>
      </c>
      <c r="E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2649.48</v>
      </c>
      <c r="F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2657.88</v>
      </c>
      <c r="G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2658.52</v>
      </c>
      <c r="H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2650.56</v>
      </c>
      <c r="I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2635.5499999999997</v>
      </c>
      <c r="J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2734.27</v>
      </c>
      <c r="K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2673.0099999999998</v>
      </c>
      <c r="L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2644.48</v>
      </c>
      <c r="M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2637.5</v>
      </c>
      <c r="N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2629.7999999999997</v>
      </c>
      <c r="O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2629.7</v>
      </c>
      <c r="P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2633.5699999999997</v>
      </c>
      <c r="Q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2636.95</v>
      </c>
      <c r="R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2641.83</v>
      </c>
      <c r="S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2746.92</v>
      </c>
      <c r="T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2873.39</v>
      </c>
      <c r="U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2923.3199999999997</v>
      </c>
      <c r="V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2910.0699999999997</v>
      </c>
      <c r="W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2869.09</v>
      </c>
      <c r="X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РСО-А'!$L$6</f>
        <v>2797.23</v>
      </c>
      <c r="Y263" s="114">
        <v>2900.94</v>
      </c>
      <c r="Z263" s="143">
        <v>3690.88</v>
      </c>
    </row>
    <row r="264" spans="1:26" x14ac:dyDescent="0.2">
      <c r="A264" s="86">
        <f t="shared" si="8"/>
        <v>41939</v>
      </c>
      <c r="B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2685.91</v>
      </c>
      <c r="C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2645.54</v>
      </c>
      <c r="D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2632.7599999999998</v>
      </c>
      <c r="E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2643.04</v>
      </c>
      <c r="F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2643.29</v>
      </c>
      <c r="G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2634.06</v>
      </c>
      <c r="H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2678.8199999999997</v>
      </c>
      <c r="I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2629.73</v>
      </c>
      <c r="J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2631.0099999999998</v>
      </c>
      <c r="K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2695.66</v>
      </c>
      <c r="L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2727.3599999999997</v>
      </c>
      <c r="M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2712.93</v>
      </c>
      <c r="N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2791.83</v>
      </c>
      <c r="O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2773.72</v>
      </c>
      <c r="P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2756.65</v>
      </c>
      <c r="Q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2748.45</v>
      </c>
      <c r="R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2742.29</v>
      </c>
      <c r="S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2746.51</v>
      </c>
      <c r="T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2796.06</v>
      </c>
      <c r="U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2871.04</v>
      </c>
      <c r="V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2850.7599999999998</v>
      </c>
      <c r="W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2875.59</v>
      </c>
      <c r="X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2912.5</v>
      </c>
      <c r="Y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РСО-А'!$L$6</f>
        <v>2830.72</v>
      </c>
      <c r="Z264" s="145"/>
    </row>
    <row r="265" spans="1:26" x14ac:dyDescent="0.2">
      <c r="A265" s="86">
        <f t="shared" si="8"/>
        <v>41940</v>
      </c>
      <c r="B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2689.64</v>
      </c>
      <c r="C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2645.0499999999997</v>
      </c>
      <c r="D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2633.5</v>
      </c>
      <c r="E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2644.17</v>
      </c>
      <c r="F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2644.39</v>
      </c>
      <c r="G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2637.5499999999997</v>
      </c>
      <c r="H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2655.35</v>
      </c>
      <c r="I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2633.5299999999997</v>
      </c>
      <c r="J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2634.6099999999997</v>
      </c>
      <c r="K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2687.63</v>
      </c>
      <c r="L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2719.95</v>
      </c>
      <c r="M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2708.3199999999997</v>
      </c>
      <c r="N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2788.54</v>
      </c>
      <c r="O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2776.14</v>
      </c>
      <c r="P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2756.89</v>
      </c>
      <c r="Q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2745.65</v>
      </c>
      <c r="R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2742.64</v>
      </c>
      <c r="S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2765.1499999999996</v>
      </c>
      <c r="T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2802.49</v>
      </c>
      <c r="U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2874.93</v>
      </c>
      <c r="V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2850.62</v>
      </c>
      <c r="W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2880.94</v>
      </c>
      <c r="X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2943.21</v>
      </c>
      <c r="Y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РСО-А'!$L$6</f>
        <v>2835.0099999999998</v>
      </c>
      <c r="Z265" s="145"/>
    </row>
    <row r="266" spans="1:26" x14ac:dyDescent="0.2">
      <c r="A266" s="86">
        <f t="shared" si="8"/>
        <v>41941</v>
      </c>
      <c r="B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2718.39</v>
      </c>
      <c r="C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2652.08</v>
      </c>
      <c r="D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2651.95</v>
      </c>
      <c r="E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2650.0299999999997</v>
      </c>
      <c r="F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2639.81</v>
      </c>
      <c r="G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2641.49</v>
      </c>
      <c r="H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2678.5</v>
      </c>
      <c r="I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2646.33</v>
      </c>
      <c r="J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2652</v>
      </c>
      <c r="K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2691.84</v>
      </c>
      <c r="L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2745.65</v>
      </c>
      <c r="M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2747.36</v>
      </c>
      <c r="N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2831.5899999999997</v>
      </c>
      <c r="O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2792.21</v>
      </c>
      <c r="P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2790.74</v>
      </c>
      <c r="Q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2779.73</v>
      </c>
      <c r="R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2836.14</v>
      </c>
      <c r="S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2918.0899999999997</v>
      </c>
      <c r="T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2918.37</v>
      </c>
      <c r="U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2902.56</v>
      </c>
      <c r="V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2885.33</v>
      </c>
      <c r="W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2897.49</v>
      </c>
      <c r="X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2952.89</v>
      </c>
      <c r="Y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РСО-А'!$L$6</f>
        <v>2852.73</v>
      </c>
      <c r="Z266" s="145"/>
    </row>
    <row r="267" spans="1:26" x14ac:dyDescent="0.2">
      <c r="A267" s="86">
        <f t="shared" si="8"/>
        <v>41942</v>
      </c>
      <c r="B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2759.1</v>
      </c>
      <c r="C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2717.5299999999997</v>
      </c>
      <c r="D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2715.8199999999997</v>
      </c>
      <c r="E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2690.11</v>
      </c>
      <c r="F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2690.46</v>
      </c>
      <c r="G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2666.34</v>
      </c>
      <c r="H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2774.5099999999998</v>
      </c>
      <c r="I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2775.12</v>
      </c>
      <c r="J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2687.84</v>
      </c>
      <c r="K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2860.14</v>
      </c>
      <c r="L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2859.35</v>
      </c>
      <c r="M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2858.99</v>
      </c>
      <c r="N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2959.98</v>
      </c>
      <c r="O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2920.77</v>
      </c>
      <c r="P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2880.08</v>
      </c>
      <c r="Q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2878.5499999999997</v>
      </c>
      <c r="R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2916.21</v>
      </c>
      <c r="S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2965.21</v>
      </c>
      <c r="T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2986.83</v>
      </c>
      <c r="U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3003.8999999999996</v>
      </c>
      <c r="V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2968.18</v>
      </c>
      <c r="W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2962.0099999999998</v>
      </c>
      <c r="X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2998.3199999999997</v>
      </c>
      <c r="Y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РСО-А'!$L$6</f>
        <v>2899.94</v>
      </c>
      <c r="Z267" s="145"/>
    </row>
    <row r="268" spans="1:26" x14ac:dyDescent="0.2">
      <c r="A268" s="86">
        <f t="shared" si="8"/>
        <v>41943</v>
      </c>
      <c r="B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2722.72</v>
      </c>
      <c r="C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2670.74</v>
      </c>
      <c r="D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2651.38</v>
      </c>
      <c r="E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2645.45</v>
      </c>
      <c r="F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2648.29</v>
      </c>
      <c r="G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2661.64</v>
      </c>
      <c r="H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2698.5299999999997</v>
      </c>
      <c r="I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2691.19</v>
      </c>
      <c r="J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2684.6499999999996</v>
      </c>
      <c r="K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2788.39</v>
      </c>
      <c r="L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2827.87</v>
      </c>
      <c r="M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2836.16</v>
      </c>
      <c r="N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2885.7599999999998</v>
      </c>
      <c r="O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2880.97</v>
      </c>
      <c r="P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2888.21</v>
      </c>
      <c r="Q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2898.74</v>
      </c>
      <c r="R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2901.18</v>
      </c>
      <c r="S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2976.2599999999998</v>
      </c>
      <c r="T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2978.42</v>
      </c>
      <c r="U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2975.21</v>
      </c>
      <c r="V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2930.14</v>
      </c>
      <c r="W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2943.67</v>
      </c>
      <c r="X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2984.99</v>
      </c>
      <c r="Y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РСО-А'!$L$6</f>
        <v>2969.18</v>
      </c>
      <c r="Z268" s="145"/>
    </row>
    <row r="269" spans="1:26" x14ac:dyDescent="0.25">
      <c r="A269" s="101"/>
      <c r="B269" s="85"/>
      <c r="C269" s="85"/>
      <c r="D269" s="85"/>
    </row>
    <row r="270" spans="1:26" x14ac:dyDescent="0.25">
      <c r="A270" s="94" t="s">
        <v>159</v>
      </c>
      <c r="B270" s="85"/>
      <c r="C270" s="85"/>
      <c r="D270" s="85"/>
    </row>
    <row r="271" spans="1:26" ht="12.75" customHeight="1" x14ac:dyDescent="0.2">
      <c r="A271" s="184" t="s">
        <v>49</v>
      </c>
      <c r="B271" s="172" t="s">
        <v>128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</row>
    <row r="272" spans="1:26" ht="12.75" customHeight="1" x14ac:dyDescent="0.2">
      <c r="A272" s="185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</row>
    <row r="273" spans="1:26" ht="12.75" customHeight="1" x14ac:dyDescent="0.2">
      <c r="A273" s="185"/>
      <c r="B273" s="212" t="s">
        <v>129</v>
      </c>
      <c r="C273" s="198" t="s">
        <v>130</v>
      </c>
      <c r="D273" s="198" t="s">
        <v>131</v>
      </c>
      <c r="E273" s="198" t="s">
        <v>132</v>
      </c>
      <c r="F273" s="198" t="s">
        <v>133</v>
      </c>
      <c r="G273" s="198" t="s">
        <v>134</v>
      </c>
      <c r="H273" s="198" t="s">
        <v>135</v>
      </c>
      <c r="I273" s="198" t="s">
        <v>136</v>
      </c>
      <c r="J273" s="198" t="s">
        <v>137</v>
      </c>
      <c r="K273" s="198" t="s">
        <v>138</v>
      </c>
      <c r="L273" s="198" t="s">
        <v>139</v>
      </c>
      <c r="M273" s="198" t="s">
        <v>140</v>
      </c>
      <c r="N273" s="211" t="s">
        <v>141</v>
      </c>
      <c r="O273" s="198" t="s">
        <v>142</v>
      </c>
      <c r="P273" s="198" t="s">
        <v>143</v>
      </c>
      <c r="Q273" s="198" t="s">
        <v>144</v>
      </c>
      <c r="R273" s="198" t="s">
        <v>145</v>
      </c>
      <c r="S273" s="198" t="s">
        <v>146</v>
      </c>
      <c r="T273" s="198" t="s">
        <v>147</v>
      </c>
      <c r="U273" s="198" t="s">
        <v>148</v>
      </c>
      <c r="V273" s="198" t="s">
        <v>149</v>
      </c>
      <c r="W273" s="198" t="s">
        <v>150</v>
      </c>
      <c r="X273" s="198" t="s">
        <v>151</v>
      </c>
      <c r="Y273" s="198" t="s">
        <v>152</v>
      </c>
      <c r="Z273" s="198" t="s">
        <v>152</v>
      </c>
    </row>
    <row r="274" spans="1:26" ht="11.25" customHeight="1" x14ac:dyDescent="0.2">
      <c r="A274" s="186"/>
      <c r="B274" s="188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90"/>
      <c r="O274" s="174"/>
      <c r="P274" s="174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</row>
    <row r="275" spans="1:26" ht="15.75" customHeight="1" x14ac:dyDescent="0.2">
      <c r="A275" s="86">
        <f>A238</f>
        <v>41913</v>
      </c>
      <c r="B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2616.77</v>
      </c>
      <c r="C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2611.2199999999998</v>
      </c>
      <c r="D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2631.91</v>
      </c>
      <c r="E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2642.87</v>
      </c>
      <c r="F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2646.6499999999996</v>
      </c>
      <c r="G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2628.73</v>
      </c>
      <c r="H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2606.16</v>
      </c>
      <c r="I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2623.7</v>
      </c>
      <c r="J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2626.91</v>
      </c>
      <c r="K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2624.98</v>
      </c>
      <c r="L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2624.8</v>
      </c>
      <c r="M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2624.81</v>
      </c>
      <c r="N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2617.84</v>
      </c>
      <c r="O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2619.13</v>
      </c>
      <c r="P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2619.5500000000002</v>
      </c>
      <c r="Q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2618.2599999999998</v>
      </c>
      <c r="R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2617.8199999999997</v>
      </c>
      <c r="S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2614.7799999999997</v>
      </c>
      <c r="T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2617.13</v>
      </c>
      <c r="U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2651.41</v>
      </c>
      <c r="V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2665.25</v>
      </c>
      <c r="W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2718.93</v>
      </c>
      <c r="X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2769.24</v>
      </c>
      <c r="Y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РСО-А'!$L$6</f>
        <v>2671.04</v>
      </c>
      <c r="Z275" s="145"/>
    </row>
    <row r="276" spans="1:26" x14ac:dyDescent="0.2">
      <c r="A276" s="86">
        <f>A275+1</f>
        <v>41914</v>
      </c>
      <c r="B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2616.06</v>
      </c>
      <c r="C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2605.3599999999997</v>
      </c>
      <c r="D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2611.39</v>
      </c>
      <c r="E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2618.0299999999997</v>
      </c>
      <c r="F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2608.13</v>
      </c>
      <c r="G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2599.1</v>
      </c>
      <c r="H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2610.06</v>
      </c>
      <c r="I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2623.58</v>
      </c>
      <c r="J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2626.6499999999996</v>
      </c>
      <c r="K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2627.39</v>
      </c>
      <c r="L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2629.0299999999997</v>
      </c>
      <c r="M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2627.8999999999996</v>
      </c>
      <c r="N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2620.4899999999998</v>
      </c>
      <c r="O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2620.62</v>
      </c>
      <c r="P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2620.66</v>
      </c>
      <c r="Q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2620.6</v>
      </c>
      <c r="R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2604.25</v>
      </c>
      <c r="S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2610.7999999999997</v>
      </c>
      <c r="T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2638.71</v>
      </c>
      <c r="U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2647.6099999999997</v>
      </c>
      <c r="V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2678.92</v>
      </c>
      <c r="W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2760.5299999999997</v>
      </c>
      <c r="X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2811.37</v>
      </c>
      <c r="Y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РСО-А'!$L$6</f>
        <v>2706.2</v>
      </c>
      <c r="Z276" s="145"/>
    </row>
    <row r="277" spans="1:26" x14ac:dyDescent="0.2">
      <c r="A277" s="86">
        <f t="shared" ref="A277:A305" si="9">A276+1</f>
        <v>41915</v>
      </c>
      <c r="B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2616.34</v>
      </c>
      <c r="C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2605.35</v>
      </c>
      <c r="D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2617.9299999999998</v>
      </c>
      <c r="E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2628.2599999999998</v>
      </c>
      <c r="F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2624.88</v>
      </c>
      <c r="G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2618.08</v>
      </c>
      <c r="H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2615.87</v>
      </c>
      <c r="I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2626.7999999999997</v>
      </c>
      <c r="J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2637.74</v>
      </c>
      <c r="K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2626.83</v>
      </c>
      <c r="L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2627.27</v>
      </c>
      <c r="M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2625.4399999999996</v>
      </c>
      <c r="N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2619.5099999999998</v>
      </c>
      <c r="O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2619.65</v>
      </c>
      <c r="P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2619.69</v>
      </c>
      <c r="Q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2619.7599999999998</v>
      </c>
      <c r="R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2604.14</v>
      </c>
      <c r="S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2610.4699999999998</v>
      </c>
      <c r="T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2639.05</v>
      </c>
      <c r="U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2624.18</v>
      </c>
      <c r="V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2690.85</v>
      </c>
      <c r="W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2746.47</v>
      </c>
      <c r="X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2797.54</v>
      </c>
      <c r="Y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РСО-А'!$L$6</f>
        <v>2684.3</v>
      </c>
      <c r="Z277" s="145"/>
    </row>
    <row r="278" spans="1:26" x14ac:dyDescent="0.2">
      <c r="A278" s="86">
        <f t="shared" si="9"/>
        <v>41916</v>
      </c>
      <c r="B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2645.38</v>
      </c>
      <c r="C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2605.8999999999996</v>
      </c>
      <c r="D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2602.2599999999998</v>
      </c>
      <c r="E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2598.8599999999997</v>
      </c>
      <c r="F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2606.0899999999997</v>
      </c>
      <c r="G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2605.37</v>
      </c>
      <c r="H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2604.75</v>
      </c>
      <c r="I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2604.98</v>
      </c>
      <c r="J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2633.7</v>
      </c>
      <c r="K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2623.1</v>
      </c>
      <c r="L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2626.48</v>
      </c>
      <c r="M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2625.42</v>
      </c>
      <c r="N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2619.41</v>
      </c>
      <c r="O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2607.4299999999998</v>
      </c>
      <c r="P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2605.4699999999998</v>
      </c>
      <c r="Q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2612.4499999999998</v>
      </c>
      <c r="R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2616.15</v>
      </c>
      <c r="S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2603.52</v>
      </c>
      <c r="T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2612.09</v>
      </c>
      <c r="U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2715.62</v>
      </c>
      <c r="V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2753.14</v>
      </c>
      <c r="W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2708.2599999999998</v>
      </c>
      <c r="X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2623.27</v>
      </c>
      <c r="Y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РСО-А'!$L$6</f>
        <v>2770.97</v>
      </c>
      <c r="Z278" s="145"/>
    </row>
    <row r="279" spans="1:26" x14ac:dyDescent="0.2">
      <c r="A279" s="86">
        <f t="shared" si="9"/>
        <v>41917</v>
      </c>
      <c r="B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2641.66</v>
      </c>
      <c r="C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2605.7799999999997</v>
      </c>
      <c r="D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2602.2599999999998</v>
      </c>
      <c r="E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2598.88</v>
      </c>
      <c r="F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2606.29</v>
      </c>
      <c r="G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2604.33</v>
      </c>
      <c r="H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2604.54</v>
      </c>
      <c r="I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2604.0299999999997</v>
      </c>
      <c r="J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2632.54</v>
      </c>
      <c r="K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2617.94</v>
      </c>
      <c r="L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2620.5499999999997</v>
      </c>
      <c r="M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2621.27</v>
      </c>
      <c r="N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2616.58</v>
      </c>
      <c r="O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2604.5299999999997</v>
      </c>
      <c r="P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2605.84</v>
      </c>
      <c r="Q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2613.6499999999996</v>
      </c>
      <c r="R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2617.4899999999998</v>
      </c>
      <c r="S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2604.17</v>
      </c>
      <c r="T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2611.1099999999997</v>
      </c>
      <c r="U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2714.54</v>
      </c>
      <c r="V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2751.58</v>
      </c>
      <c r="W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2715.31</v>
      </c>
      <c r="X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2625.2599999999998</v>
      </c>
      <c r="Y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РСО-А'!$L$6</f>
        <v>2750.38</v>
      </c>
      <c r="Z279" s="145"/>
    </row>
    <row r="280" spans="1:26" x14ac:dyDescent="0.2">
      <c r="A280" s="86">
        <f t="shared" si="9"/>
        <v>41918</v>
      </c>
      <c r="B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2610.48</v>
      </c>
      <c r="C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2605.0699999999997</v>
      </c>
      <c r="D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2625.04</v>
      </c>
      <c r="E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2631.9399999999996</v>
      </c>
      <c r="F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2635.56</v>
      </c>
      <c r="G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2630.35</v>
      </c>
      <c r="H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2609.79</v>
      </c>
      <c r="I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2613.96</v>
      </c>
      <c r="J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2624.45</v>
      </c>
      <c r="K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2625.45</v>
      </c>
      <c r="L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2626.47</v>
      </c>
      <c r="M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2618.75</v>
      </c>
      <c r="N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2674.83</v>
      </c>
      <c r="O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2650.59</v>
      </c>
      <c r="P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2619.44</v>
      </c>
      <c r="Q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2619.02</v>
      </c>
      <c r="R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2619.23</v>
      </c>
      <c r="S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2619.44</v>
      </c>
      <c r="T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2618.27</v>
      </c>
      <c r="U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2749.55</v>
      </c>
      <c r="V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2777.25</v>
      </c>
      <c r="W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2810.22</v>
      </c>
      <c r="X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2833.35</v>
      </c>
      <c r="Y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РСО-А'!$L$6</f>
        <v>2711.41</v>
      </c>
      <c r="Z280" s="145"/>
    </row>
    <row r="281" spans="1:26" x14ac:dyDescent="0.2">
      <c r="A281" s="86">
        <f t="shared" si="9"/>
        <v>41919</v>
      </c>
      <c r="B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2608.44</v>
      </c>
      <c r="C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2605.09</v>
      </c>
      <c r="D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2625.16</v>
      </c>
      <c r="E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2632.14</v>
      </c>
      <c r="F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2635.72</v>
      </c>
      <c r="G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2630.08</v>
      </c>
      <c r="H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2608.56</v>
      </c>
      <c r="I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2614.98</v>
      </c>
      <c r="J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2621.49</v>
      </c>
      <c r="K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2622.0099999999998</v>
      </c>
      <c r="L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2622.39</v>
      </c>
      <c r="M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2616.16</v>
      </c>
      <c r="N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2669.08</v>
      </c>
      <c r="O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2646.43</v>
      </c>
      <c r="P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2616.7199999999998</v>
      </c>
      <c r="Q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2616.3000000000002</v>
      </c>
      <c r="R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2616.13</v>
      </c>
      <c r="S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2613.4499999999998</v>
      </c>
      <c r="T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2613.9699999999998</v>
      </c>
      <c r="U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2727.29</v>
      </c>
      <c r="V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2742.3999999999996</v>
      </c>
      <c r="W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2781.54</v>
      </c>
      <c r="X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2823.25</v>
      </c>
      <c r="Y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РСО-А'!$L$6</f>
        <v>2710.0699999999997</v>
      </c>
      <c r="Z281" s="145"/>
    </row>
    <row r="282" spans="1:26" x14ac:dyDescent="0.2">
      <c r="A282" s="86">
        <f t="shared" si="9"/>
        <v>41920</v>
      </c>
      <c r="B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2609.06</v>
      </c>
      <c r="C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2605.23</v>
      </c>
      <c r="D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2618.3999999999996</v>
      </c>
      <c r="E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2625.2</v>
      </c>
      <c r="F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2625.2599999999998</v>
      </c>
      <c r="G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2626.34</v>
      </c>
      <c r="H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2608.3599999999997</v>
      </c>
      <c r="I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2609.8599999999997</v>
      </c>
      <c r="J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2621.39</v>
      </c>
      <c r="K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2622.09</v>
      </c>
      <c r="L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2622.5299999999997</v>
      </c>
      <c r="M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2622.48</v>
      </c>
      <c r="N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2691.2799999999997</v>
      </c>
      <c r="O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2691.67</v>
      </c>
      <c r="P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2702.48</v>
      </c>
      <c r="Q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2701.68</v>
      </c>
      <c r="R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2714.3199999999997</v>
      </c>
      <c r="S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2718.85</v>
      </c>
      <c r="T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2704.15</v>
      </c>
      <c r="U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2783.81</v>
      </c>
      <c r="V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2773.24</v>
      </c>
      <c r="W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2812.38</v>
      </c>
      <c r="X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2849.68</v>
      </c>
      <c r="Y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РСО-А'!$L$6</f>
        <v>2729.6499999999996</v>
      </c>
      <c r="Z282" s="145"/>
    </row>
    <row r="283" spans="1:26" x14ac:dyDescent="0.2">
      <c r="A283" s="86">
        <f t="shared" si="9"/>
        <v>41921</v>
      </c>
      <c r="B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2608.92</v>
      </c>
      <c r="C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2603.98</v>
      </c>
      <c r="D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2601.33</v>
      </c>
      <c r="E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2601.16</v>
      </c>
      <c r="F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2598.7799999999997</v>
      </c>
      <c r="G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2603.6799999999998</v>
      </c>
      <c r="H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2609.2199999999998</v>
      </c>
      <c r="I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2609.4699999999998</v>
      </c>
      <c r="J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2621.92</v>
      </c>
      <c r="K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2653.5299999999997</v>
      </c>
      <c r="L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2712.2</v>
      </c>
      <c r="M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2701.6099999999997</v>
      </c>
      <c r="N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2754.2</v>
      </c>
      <c r="O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2748.92</v>
      </c>
      <c r="P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2764.41</v>
      </c>
      <c r="Q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2760.2799999999997</v>
      </c>
      <c r="R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2758.58</v>
      </c>
      <c r="S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2735.0299999999997</v>
      </c>
      <c r="T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2696.47</v>
      </c>
      <c r="U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2789.99</v>
      </c>
      <c r="V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2795.93</v>
      </c>
      <c r="W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2835.91</v>
      </c>
      <c r="X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2877.52</v>
      </c>
      <c r="Y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РСО-А'!$L$6</f>
        <v>2754.24</v>
      </c>
      <c r="Z283" s="145"/>
    </row>
    <row r="284" spans="1:26" x14ac:dyDescent="0.2">
      <c r="A284" s="86">
        <f t="shared" si="9"/>
        <v>41922</v>
      </c>
      <c r="B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2614.96</v>
      </c>
      <c r="C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2605.08</v>
      </c>
      <c r="D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2601.98</v>
      </c>
      <c r="E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2602.46</v>
      </c>
      <c r="F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2598.83</v>
      </c>
      <c r="G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2605.34</v>
      </c>
      <c r="H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2610.91</v>
      </c>
      <c r="I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2610.62</v>
      </c>
      <c r="J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2622.66</v>
      </c>
      <c r="K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2622.44</v>
      </c>
      <c r="L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2622.89</v>
      </c>
      <c r="M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2623.6099999999997</v>
      </c>
      <c r="N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2723.1</v>
      </c>
      <c r="O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2722.87</v>
      </c>
      <c r="P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2723.22</v>
      </c>
      <c r="Q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2723.18</v>
      </c>
      <c r="R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2727.14</v>
      </c>
      <c r="S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2738.29</v>
      </c>
      <c r="T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2703.71</v>
      </c>
      <c r="U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2791.38</v>
      </c>
      <c r="V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2780.17</v>
      </c>
      <c r="W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2859.47</v>
      </c>
      <c r="X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2894.44</v>
      </c>
      <c r="Y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РСО-А'!$L$6</f>
        <v>2785.8</v>
      </c>
      <c r="Z284" s="145"/>
    </row>
    <row r="285" spans="1:26" x14ac:dyDescent="0.2">
      <c r="A285" s="86">
        <f t="shared" si="9"/>
        <v>41923</v>
      </c>
      <c r="B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2654.67</v>
      </c>
      <c r="C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2603.59</v>
      </c>
      <c r="D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2603.23</v>
      </c>
      <c r="E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2602.66</v>
      </c>
      <c r="F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2602.4699999999998</v>
      </c>
      <c r="G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2603.13</v>
      </c>
      <c r="H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2602.5299999999997</v>
      </c>
      <c r="I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2602.34</v>
      </c>
      <c r="J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2611.5099999999998</v>
      </c>
      <c r="K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2614.87</v>
      </c>
      <c r="L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2615.3999999999996</v>
      </c>
      <c r="M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2616.31</v>
      </c>
      <c r="N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2616.39</v>
      </c>
      <c r="O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2616.5699999999997</v>
      </c>
      <c r="P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2616.85</v>
      </c>
      <c r="Q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2616.38</v>
      </c>
      <c r="R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2615.85</v>
      </c>
      <c r="S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2613.4899999999998</v>
      </c>
      <c r="T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2729.8599999999997</v>
      </c>
      <c r="U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2874.1</v>
      </c>
      <c r="V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2850.11</v>
      </c>
      <c r="W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2826.62</v>
      </c>
      <c r="X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2735.7999999999997</v>
      </c>
      <c r="Y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РСО-А'!$L$6</f>
        <v>2788.5</v>
      </c>
      <c r="Z285" s="145"/>
    </row>
    <row r="286" spans="1:26" x14ac:dyDescent="0.2">
      <c r="A286" s="86">
        <f t="shared" si="9"/>
        <v>41924</v>
      </c>
      <c r="B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2698.56</v>
      </c>
      <c r="C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2606.0299999999997</v>
      </c>
      <c r="D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2605.8999999999996</v>
      </c>
      <c r="E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2605.9299999999998</v>
      </c>
      <c r="F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2606.0299999999997</v>
      </c>
      <c r="G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2604.04</v>
      </c>
      <c r="H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2604.09</v>
      </c>
      <c r="I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2604.83</v>
      </c>
      <c r="J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2611.96</v>
      </c>
      <c r="K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2614.65</v>
      </c>
      <c r="L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2616.84</v>
      </c>
      <c r="M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2617.48</v>
      </c>
      <c r="N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2617.69</v>
      </c>
      <c r="O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2617.0299999999997</v>
      </c>
      <c r="P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2617.5099999999998</v>
      </c>
      <c r="Q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2617.3399999999997</v>
      </c>
      <c r="R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2617.9699999999998</v>
      </c>
      <c r="S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2618.3199999999997</v>
      </c>
      <c r="T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2709.22</v>
      </c>
      <c r="U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2858.0499999999997</v>
      </c>
      <c r="V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2845.2799999999997</v>
      </c>
      <c r="W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2814.0499999999997</v>
      </c>
      <c r="X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2721.8599999999997</v>
      </c>
      <c r="Y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РСО-А'!$L$6</f>
        <v>2789.52</v>
      </c>
      <c r="Z286" s="145"/>
    </row>
    <row r="287" spans="1:26" x14ac:dyDescent="0.2">
      <c r="A287" s="86">
        <f t="shared" si="9"/>
        <v>41925</v>
      </c>
      <c r="B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2617.17</v>
      </c>
      <c r="C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2611.46</v>
      </c>
      <c r="D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2605.9899999999998</v>
      </c>
      <c r="E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2602.87</v>
      </c>
      <c r="F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2600.15</v>
      </c>
      <c r="G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2605.71</v>
      </c>
      <c r="H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2611.41</v>
      </c>
      <c r="I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2612.8199999999997</v>
      </c>
      <c r="J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2625.62</v>
      </c>
      <c r="K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2625.48</v>
      </c>
      <c r="L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2625.79</v>
      </c>
      <c r="M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2626.3999999999996</v>
      </c>
      <c r="N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2702.0699999999997</v>
      </c>
      <c r="O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2707.74</v>
      </c>
      <c r="P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2712.87</v>
      </c>
      <c r="Q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2720.5099999999998</v>
      </c>
      <c r="R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2722.14</v>
      </c>
      <c r="S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2732.7</v>
      </c>
      <c r="T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2718.66</v>
      </c>
      <c r="U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2808.92</v>
      </c>
      <c r="V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2821.18</v>
      </c>
      <c r="W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2841.2999999999997</v>
      </c>
      <c r="X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2879.62</v>
      </c>
      <c r="Y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РСО-А'!$L$6</f>
        <v>2765.6099999999997</v>
      </c>
      <c r="Z287" s="145"/>
    </row>
    <row r="288" spans="1:26" x14ac:dyDescent="0.2">
      <c r="A288" s="86">
        <f t="shared" si="9"/>
        <v>41926</v>
      </c>
      <c r="B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2608.54</v>
      </c>
      <c r="C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2604.4</v>
      </c>
      <c r="D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2601.77</v>
      </c>
      <c r="E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2601.65</v>
      </c>
      <c r="F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2599.09</v>
      </c>
      <c r="G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2605.5499999999997</v>
      </c>
      <c r="H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2610.5099999999998</v>
      </c>
      <c r="I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2611.54</v>
      </c>
      <c r="J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2626.27</v>
      </c>
      <c r="K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2625.5699999999997</v>
      </c>
      <c r="L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2625.67</v>
      </c>
      <c r="M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2613.12</v>
      </c>
      <c r="N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2625.66</v>
      </c>
      <c r="O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2625.76</v>
      </c>
      <c r="P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2625.56</v>
      </c>
      <c r="Q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2623.94</v>
      </c>
      <c r="R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2623.8999999999996</v>
      </c>
      <c r="S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2622.87</v>
      </c>
      <c r="T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2636.72</v>
      </c>
      <c r="U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2790.37</v>
      </c>
      <c r="V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2811.43</v>
      </c>
      <c r="W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2849.1</v>
      </c>
      <c r="X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2883.27</v>
      </c>
      <c r="Y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РСО-А'!$L$6</f>
        <v>2773.62</v>
      </c>
      <c r="Z288" s="145"/>
    </row>
    <row r="289" spans="1:26" x14ac:dyDescent="0.2">
      <c r="A289" s="86">
        <f t="shared" si="9"/>
        <v>41927</v>
      </c>
      <c r="B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2617.2199999999998</v>
      </c>
      <c r="C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2606.0499999999997</v>
      </c>
      <c r="D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2617.7399999999998</v>
      </c>
      <c r="E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2617.8000000000002</v>
      </c>
      <c r="F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2617.7199999999998</v>
      </c>
      <c r="G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2617.75</v>
      </c>
      <c r="H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2603.71</v>
      </c>
      <c r="I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2601.25</v>
      </c>
      <c r="J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2606.9299999999998</v>
      </c>
      <c r="K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2627.08</v>
      </c>
      <c r="L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2627.52</v>
      </c>
      <c r="M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2611.0699999999997</v>
      </c>
      <c r="N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2627.8199999999997</v>
      </c>
      <c r="O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2630.71</v>
      </c>
      <c r="P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2628.1</v>
      </c>
      <c r="Q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2628.23</v>
      </c>
      <c r="R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2628.09</v>
      </c>
      <c r="S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2626.3199999999997</v>
      </c>
      <c r="T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2627.8999999999996</v>
      </c>
      <c r="U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2728.52</v>
      </c>
      <c r="V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2740.8199999999997</v>
      </c>
      <c r="W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2801.48</v>
      </c>
      <c r="X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2854.54</v>
      </c>
      <c r="Y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РСО-А'!$L$6</f>
        <v>2738.35</v>
      </c>
      <c r="Z289" s="145"/>
    </row>
    <row r="290" spans="1:26" x14ac:dyDescent="0.2">
      <c r="A290" s="86">
        <f t="shared" si="9"/>
        <v>41928</v>
      </c>
      <c r="B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2622.5699999999997</v>
      </c>
      <c r="C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2611.38</v>
      </c>
      <c r="D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2617.69</v>
      </c>
      <c r="E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2621.21</v>
      </c>
      <c r="F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2624.72</v>
      </c>
      <c r="G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2625.25</v>
      </c>
      <c r="H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2599.1999999999998</v>
      </c>
      <c r="I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2613.5299999999997</v>
      </c>
      <c r="J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2608.77</v>
      </c>
      <c r="K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2613.4299999999998</v>
      </c>
      <c r="L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2614.06</v>
      </c>
      <c r="M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2604.3399999999997</v>
      </c>
      <c r="N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2628.7599999999998</v>
      </c>
      <c r="O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2617.25</v>
      </c>
      <c r="P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2603.58</v>
      </c>
      <c r="Q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2600.0099999999998</v>
      </c>
      <c r="R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2603.16</v>
      </c>
      <c r="S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2615.46</v>
      </c>
      <c r="T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2624.23</v>
      </c>
      <c r="U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2750.86</v>
      </c>
      <c r="V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2738.77</v>
      </c>
      <c r="W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2785.15</v>
      </c>
      <c r="X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2833.73</v>
      </c>
      <c r="Y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РСО-А'!$L$6</f>
        <v>2749.88</v>
      </c>
      <c r="Z290" s="145"/>
    </row>
    <row r="291" spans="1:26" x14ac:dyDescent="0.2">
      <c r="A291" s="86">
        <f t="shared" si="9"/>
        <v>41929</v>
      </c>
      <c r="B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2612.13</v>
      </c>
      <c r="C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2611.5</v>
      </c>
      <c r="D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2611.35</v>
      </c>
      <c r="E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2611.4899999999998</v>
      </c>
      <c r="F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2611.41</v>
      </c>
      <c r="G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2612.0099999999998</v>
      </c>
      <c r="H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2599.5299999999997</v>
      </c>
      <c r="I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2616.96</v>
      </c>
      <c r="J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2623</v>
      </c>
      <c r="K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2605.3599999999997</v>
      </c>
      <c r="L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2606.14</v>
      </c>
      <c r="M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2601.2199999999998</v>
      </c>
      <c r="N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2625.0099999999998</v>
      </c>
      <c r="O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2625.1899999999996</v>
      </c>
      <c r="P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2626.14</v>
      </c>
      <c r="Q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2625.23</v>
      </c>
      <c r="R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2625.09</v>
      </c>
      <c r="S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2623.29</v>
      </c>
      <c r="T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2624.22</v>
      </c>
      <c r="U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2714.08</v>
      </c>
      <c r="V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2728.39</v>
      </c>
      <c r="W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2768.02</v>
      </c>
      <c r="X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2837.38</v>
      </c>
      <c r="Y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РСО-А'!$L$6</f>
        <v>2716.94</v>
      </c>
      <c r="Z291" s="145"/>
    </row>
    <row r="292" spans="1:26" x14ac:dyDescent="0.2">
      <c r="A292" s="86">
        <f t="shared" si="9"/>
        <v>41930</v>
      </c>
      <c r="B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2651.27</v>
      </c>
      <c r="C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2608.66</v>
      </c>
      <c r="D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2607.71</v>
      </c>
      <c r="E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2606.31</v>
      </c>
      <c r="F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2606.15</v>
      </c>
      <c r="G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2606.81</v>
      </c>
      <c r="H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2607.1499999999996</v>
      </c>
      <c r="I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2609.08</v>
      </c>
      <c r="J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2623.66</v>
      </c>
      <c r="K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2625.89</v>
      </c>
      <c r="L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2626.2</v>
      </c>
      <c r="M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2626.31</v>
      </c>
      <c r="N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2627.12</v>
      </c>
      <c r="O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2627.89</v>
      </c>
      <c r="P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2627.7</v>
      </c>
      <c r="Q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2627.83</v>
      </c>
      <c r="R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2627.18</v>
      </c>
      <c r="S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2625.68</v>
      </c>
      <c r="T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2620.1999999999998</v>
      </c>
      <c r="U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2763.1099999999997</v>
      </c>
      <c r="V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2760.8599999999997</v>
      </c>
      <c r="W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2734.42</v>
      </c>
      <c r="X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2633.49</v>
      </c>
      <c r="Y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РСО-А'!$L$6</f>
        <v>2757.33</v>
      </c>
      <c r="Z292" s="145"/>
    </row>
    <row r="293" spans="1:26" x14ac:dyDescent="0.2">
      <c r="A293" s="86">
        <f t="shared" si="9"/>
        <v>41931</v>
      </c>
      <c r="B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2668.62</v>
      </c>
      <c r="C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2619.6999999999998</v>
      </c>
      <c r="D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2614.13</v>
      </c>
      <c r="E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2608.9299999999998</v>
      </c>
      <c r="F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2618.0699999999997</v>
      </c>
      <c r="G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2618.08</v>
      </c>
      <c r="H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2617.17</v>
      </c>
      <c r="I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2619.02</v>
      </c>
      <c r="J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2626.0299999999997</v>
      </c>
      <c r="K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2631.1499999999996</v>
      </c>
      <c r="L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2630.89</v>
      </c>
      <c r="M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2631.6499999999996</v>
      </c>
      <c r="N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2631.68</v>
      </c>
      <c r="O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2625.68</v>
      </c>
      <c r="P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2625.35</v>
      </c>
      <c r="Q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2625.1899999999996</v>
      </c>
      <c r="R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2624.84</v>
      </c>
      <c r="S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2623.98</v>
      </c>
      <c r="T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2619.4299999999998</v>
      </c>
      <c r="U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2937.77</v>
      </c>
      <c r="V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2921.2799999999997</v>
      </c>
      <c r="W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2918.1</v>
      </c>
      <c r="X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2822.08</v>
      </c>
      <c r="Y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РСО-А'!$L$6</f>
        <v>2859.22</v>
      </c>
      <c r="Z293" s="145"/>
    </row>
    <row r="294" spans="1:26" x14ac:dyDescent="0.2">
      <c r="A294" s="86">
        <f t="shared" si="9"/>
        <v>41932</v>
      </c>
      <c r="B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2617.65</v>
      </c>
      <c r="C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2606.04</v>
      </c>
      <c r="D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2606.6999999999998</v>
      </c>
      <c r="E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2603.1799999999998</v>
      </c>
      <c r="F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2603.5099999999998</v>
      </c>
      <c r="G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2606.0299999999997</v>
      </c>
      <c r="H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2623.79</v>
      </c>
      <c r="I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2614.3599999999997</v>
      </c>
      <c r="J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2626.41</v>
      </c>
      <c r="K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2626.05</v>
      </c>
      <c r="L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2626.04</v>
      </c>
      <c r="M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2627.1099999999997</v>
      </c>
      <c r="N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2652.05</v>
      </c>
      <c r="O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2652.42</v>
      </c>
      <c r="P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2651.29</v>
      </c>
      <c r="Q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2649.8199999999997</v>
      </c>
      <c r="R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2659.3199999999997</v>
      </c>
      <c r="S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2678.77</v>
      </c>
      <c r="T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2700.37</v>
      </c>
      <c r="U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2793.63</v>
      </c>
      <c r="V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2802.0099999999998</v>
      </c>
      <c r="W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2842.85</v>
      </c>
      <c r="X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2905.0499999999997</v>
      </c>
      <c r="Y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РСО-А'!$L$6</f>
        <v>2789.18</v>
      </c>
      <c r="Z294" s="145"/>
    </row>
    <row r="295" spans="1:26" x14ac:dyDescent="0.2">
      <c r="A295" s="86">
        <f t="shared" si="9"/>
        <v>41933</v>
      </c>
      <c r="B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2616.5099999999998</v>
      </c>
      <c r="C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2604.98</v>
      </c>
      <c r="D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2611.6099999999997</v>
      </c>
      <c r="E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2611.7199999999998</v>
      </c>
      <c r="F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2611.73</v>
      </c>
      <c r="G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2612.02</v>
      </c>
      <c r="H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2607.46</v>
      </c>
      <c r="I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2610.6999999999998</v>
      </c>
      <c r="J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2623.46</v>
      </c>
      <c r="K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2622.81</v>
      </c>
      <c r="L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2623.35</v>
      </c>
      <c r="M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2624.77</v>
      </c>
      <c r="N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2623.73</v>
      </c>
      <c r="O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2623.83</v>
      </c>
      <c r="P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2623.6099999999997</v>
      </c>
      <c r="Q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2623.6899999999996</v>
      </c>
      <c r="R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2623.3199999999997</v>
      </c>
      <c r="S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2622.1099999999997</v>
      </c>
      <c r="T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2710.0099999999998</v>
      </c>
      <c r="U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2749.12</v>
      </c>
      <c r="V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2756.49</v>
      </c>
      <c r="W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2796.25</v>
      </c>
      <c r="X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2843.54</v>
      </c>
      <c r="Y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РСО-А'!$L$6</f>
        <v>2733.56</v>
      </c>
      <c r="Z295" s="145"/>
    </row>
    <row r="296" spans="1:26" x14ac:dyDescent="0.2">
      <c r="A296" s="86">
        <f t="shared" si="9"/>
        <v>41934</v>
      </c>
      <c r="B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2614.7399999999998</v>
      </c>
      <c r="C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2598.94</v>
      </c>
      <c r="D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2605.29</v>
      </c>
      <c r="E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2611.9699999999998</v>
      </c>
      <c r="F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2612.12</v>
      </c>
      <c r="G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2602.58</v>
      </c>
      <c r="H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2607.41</v>
      </c>
      <c r="I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2604.46</v>
      </c>
      <c r="J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2622.6099999999997</v>
      </c>
      <c r="K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2623.74</v>
      </c>
      <c r="L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2624.2</v>
      </c>
      <c r="M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2624.62</v>
      </c>
      <c r="N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2624.58</v>
      </c>
      <c r="O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2623.37</v>
      </c>
      <c r="P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2622.83</v>
      </c>
      <c r="Q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2622.8</v>
      </c>
      <c r="R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2622.97</v>
      </c>
      <c r="S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2621.92</v>
      </c>
      <c r="T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2616.7399999999998</v>
      </c>
      <c r="U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2686.7</v>
      </c>
      <c r="V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2696.97</v>
      </c>
      <c r="W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2771.79</v>
      </c>
      <c r="X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2834.44</v>
      </c>
      <c r="Y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РСО-А'!$L$6</f>
        <v>2731.8999999999996</v>
      </c>
      <c r="Z296" s="145"/>
    </row>
    <row r="297" spans="1:26" x14ac:dyDescent="0.2">
      <c r="A297" s="86">
        <f t="shared" si="9"/>
        <v>41935</v>
      </c>
      <c r="B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2615.2999999999997</v>
      </c>
      <c r="C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2609</v>
      </c>
      <c r="D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2607.56</v>
      </c>
      <c r="E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2605.4499999999998</v>
      </c>
      <c r="F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2605.3999999999996</v>
      </c>
      <c r="G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2607.5</v>
      </c>
      <c r="H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2607.52</v>
      </c>
      <c r="I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2626.9399999999996</v>
      </c>
      <c r="J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2621.5</v>
      </c>
      <c r="K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2623.2799999999997</v>
      </c>
      <c r="L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2624.58</v>
      </c>
      <c r="M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2624.23</v>
      </c>
      <c r="N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2622.62</v>
      </c>
      <c r="O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2622.98</v>
      </c>
      <c r="P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2622.83</v>
      </c>
      <c r="Q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2622.97</v>
      </c>
      <c r="R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2622.91</v>
      </c>
      <c r="S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2621.3999999999996</v>
      </c>
      <c r="T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2687.63</v>
      </c>
      <c r="U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2781.5</v>
      </c>
      <c r="V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2794.27</v>
      </c>
      <c r="W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2830.8199999999997</v>
      </c>
      <c r="X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2888.64</v>
      </c>
      <c r="Y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РСО-А'!$L$6</f>
        <v>2778.35</v>
      </c>
      <c r="Z297" s="145"/>
    </row>
    <row r="298" spans="1:26" x14ac:dyDescent="0.2">
      <c r="A298" s="86">
        <f t="shared" si="9"/>
        <v>41936</v>
      </c>
      <c r="B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2621.59</v>
      </c>
      <c r="C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2621.45</v>
      </c>
      <c r="D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2611.6499999999996</v>
      </c>
      <c r="E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2611.77</v>
      </c>
      <c r="F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2611.79</v>
      </c>
      <c r="G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2606.3000000000002</v>
      </c>
      <c r="H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2608.04</v>
      </c>
      <c r="I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2628.47</v>
      </c>
      <c r="J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2623.8599999999997</v>
      </c>
      <c r="K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2624.72</v>
      </c>
      <c r="L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2673.3599999999997</v>
      </c>
      <c r="M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2661.33</v>
      </c>
      <c r="N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2689.38</v>
      </c>
      <c r="O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2623.8399999999997</v>
      </c>
      <c r="P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2623.34</v>
      </c>
      <c r="Q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2623.68</v>
      </c>
      <c r="R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2623.18</v>
      </c>
      <c r="S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2621.79</v>
      </c>
      <c r="T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2690.9</v>
      </c>
      <c r="U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2814.48</v>
      </c>
      <c r="V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2808.3999999999996</v>
      </c>
      <c r="W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2845.89</v>
      </c>
      <c r="X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2904.27</v>
      </c>
      <c r="Y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РСО-А'!$L$6</f>
        <v>2809.8</v>
      </c>
      <c r="Z298" s="145"/>
    </row>
    <row r="299" spans="1:26" x14ac:dyDescent="0.2">
      <c r="A299" s="86">
        <f t="shared" si="9"/>
        <v>41937</v>
      </c>
      <c r="B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2645.18</v>
      </c>
      <c r="C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2611.0500000000002</v>
      </c>
      <c r="D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2616.79</v>
      </c>
      <c r="E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2616.83</v>
      </c>
      <c r="F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2617.2999999999997</v>
      </c>
      <c r="G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2608.2799999999997</v>
      </c>
      <c r="H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2604.06</v>
      </c>
      <c r="I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2605.92</v>
      </c>
      <c r="J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2626.69</v>
      </c>
      <c r="K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2627.39</v>
      </c>
      <c r="L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2626.56</v>
      </c>
      <c r="M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2618.4299999999998</v>
      </c>
      <c r="N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2618.66</v>
      </c>
      <c r="O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2617.65</v>
      </c>
      <c r="P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2618.1499999999996</v>
      </c>
      <c r="Q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2617.4899999999998</v>
      </c>
      <c r="R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2616.21</v>
      </c>
      <c r="S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2616.87</v>
      </c>
      <c r="T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2818.8199999999997</v>
      </c>
      <c r="U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2864.92</v>
      </c>
      <c r="V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2847.93</v>
      </c>
      <c r="W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2821.89</v>
      </c>
      <c r="X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2761.8999999999996</v>
      </c>
      <c r="Y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РСО-А'!$L$6</f>
        <v>2863.81</v>
      </c>
      <c r="Z299" s="145"/>
    </row>
    <row r="300" spans="1:26" x14ac:dyDescent="0.2">
      <c r="A300" s="86">
        <f t="shared" si="9"/>
        <v>41938</v>
      </c>
      <c r="B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2668.93</v>
      </c>
      <c r="C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2615.83</v>
      </c>
      <c r="D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2610.79</v>
      </c>
      <c r="E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2618.23</v>
      </c>
      <c r="F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2626.19</v>
      </c>
      <c r="G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2626.7999999999997</v>
      </c>
      <c r="H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2619.25</v>
      </c>
      <c r="I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2605.0099999999998</v>
      </c>
      <c r="J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2698.64</v>
      </c>
      <c r="K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2640.54</v>
      </c>
      <c r="L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2613.48</v>
      </c>
      <c r="M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2606.87</v>
      </c>
      <c r="N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2599.56</v>
      </c>
      <c r="O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2599.4699999999998</v>
      </c>
      <c r="P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2603.14</v>
      </c>
      <c r="Q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2606.35</v>
      </c>
      <c r="R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2610.9699999999998</v>
      </c>
      <c r="S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2710.63</v>
      </c>
      <c r="T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2830.5699999999997</v>
      </c>
      <c r="U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2877.93</v>
      </c>
      <c r="V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2865.3599999999997</v>
      </c>
      <c r="W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2826.5</v>
      </c>
      <c r="X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РСО-А'!$L$6</f>
        <v>2758.35</v>
      </c>
      <c r="Y300" s="114">
        <v>2856.7</v>
      </c>
      <c r="Z300" s="143">
        <v>3605.8499999999995</v>
      </c>
    </row>
    <row r="301" spans="1:26" x14ac:dyDescent="0.2">
      <c r="A301" s="86">
        <f t="shared" si="9"/>
        <v>41939</v>
      </c>
      <c r="B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2652.77</v>
      </c>
      <c r="C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2614.4899999999998</v>
      </c>
      <c r="D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2602.37</v>
      </c>
      <c r="E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2612.12</v>
      </c>
      <c r="F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2612.3599999999997</v>
      </c>
      <c r="G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2603.6</v>
      </c>
      <c r="H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2646.0499999999997</v>
      </c>
      <c r="I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2599.5</v>
      </c>
      <c r="J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2600.71</v>
      </c>
      <c r="K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2662.02</v>
      </c>
      <c r="L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2692.0899999999997</v>
      </c>
      <c r="M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2678.3999999999996</v>
      </c>
      <c r="N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2753.22</v>
      </c>
      <c r="O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2736.06</v>
      </c>
      <c r="P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2719.8599999999997</v>
      </c>
      <c r="Q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2712.08</v>
      </c>
      <c r="R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2706.24</v>
      </c>
      <c r="S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2710.24</v>
      </c>
      <c r="T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2757.23</v>
      </c>
      <c r="U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2828.35</v>
      </c>
      <c r="V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2809.1099999999997</v>
      </c>
      <c r="W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2832.66</v>
      </c>
      <c r="X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2867.66</v>
      </c>
      <c r="Y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РСО-А'!$L$6</f>
        <v>2790.1099999999997</v>
      </c>
      <c r="Z301" s="145"/>
    </row>
    <row r="302" spans="1:26" x14ac:dyDescent="0.2">
      <c r="A302" s="86">
        <f t="shared" si="9"/>
        <v>41940</v>
      </c>
      <c r="B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2656.3199999999997</v>
      </c>
      <c r="C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2614.0299999999997</v>
      </c>
      <c r="D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2603.0699999999997</v>
      </c>
      <c r="E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2613.19</v>
      </c>
      <c r="F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2613.3999999999996</v>
      </c>
      <c r="G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2606.91</v>
      </c>
      <c r="H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2623.7999999999997</v>
      </c>
      <c r="I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2603.1</v>
      </c>
      <c r="J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2604.12</v>
      </c>
      <c r="K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2654.41</v>
      </c>
      <c r="L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2685.06</v>
      </c>
      <c r="M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2674.0299999999997</v>
      </c>
      <c r="N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2750.1</v>
      </c>
      <c r="O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2738.34</v>
      </c>
      <c r="P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2720.09</v>
      </c>
      <c r="Q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2709.43</v>
      </c>
      <c r="R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2706.58</v>
      </c>
      <c r="S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2727.92</v>
      </c>
      <c r="T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2763.33</v>
      </c>
      <c r="U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2832.0299999999997</v>
      </c>
      <c r="V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2808.98</v>
      </c>
      <c r="W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2837.73</v>
      </c>
      <c r="X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2896.79</v>
      </c>
      <c r="Y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РСО-А'!$L$6</f>
        <v>2794.17</v>
      </c>
      <c r="Z302" s="145"/>
    </row>
    <row r="303" spans="1:26" x14ac:dyDescent="0.2">
      <c r="A303" s="86">
        <f t="shared" si="9"/>
        <v>41941</v>
      </c>
      <c r="B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2683.58</v>
      </c>
      <c r="C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2620.69</v>
      </c>
      <c r="D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2620.5699999999997</v>
      </c>
      <c r="E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2618.75</v>
      </c>
      <c r="F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2609.0499999999997</v>
      </c>
      <c r="G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2610.6499999999996</v>
      </c>
      <c r="H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2645.74</v>
      </c>
      <c r="I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2615.2399999999998</v>
      </c>
      <c r="J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2620.6099999999997</v>
      </c>
      <c r="K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2658.4</v>
      </c>
      <c r="L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2709.43</v>
      </c>
      <c r="M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2711.05</v>
      </c>
      <c r="N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2790.93</v>
      </c>
      <c r="O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2753.58</v>
      </c>
      <c r="P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2752.2</v>
      </c>
      <c r="Q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2741.75</v>
      </c>
      <c r="R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2795.24</v>
      </c>
      <c r="S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2872.97</v>
      </c>
      <c r="T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2873.23</v>
      </c>
      <c r="U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2858.24</v>
      </c>
      <c r="V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2841.9</v>
      </c>
      <c r="W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2853.43</v>
      </c>
      <c r="X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2905.96</v>
      </c>
      <c r="Y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РСО-А'!$L$6</f>
        <v>2810.98</v>
      </c>
      <c r="Z303" s="145"/>
    </row>
    <row r="304" spans="1:26" x14ac:dyDescent="0.2">
      <c r="A304" s="86">
        <f t="shared" si="9"/>
        <v>41942</v>
      </c>
      <c r="B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2722.19</v>
      </c>
      <c r="C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2682.76</v>
      </c>
      <c r="D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2681.14</v>
      </c>
      <c r="E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2656.76</v>
      </c>
      <c r="F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2657.09</v>
      </c>
      <c r="G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2634.22</v>
      </c>
      <c r="H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2736.8</v>
      </c>
      <c r="I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2737.38</v>
      </c>
      <c r="J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2654.6</v>
      </c>
      <c r="K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2818</v>
      </c>
      <c r="L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2817.2599999999998</v>
      </c>
      <c r="M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2816.92</v>
      </c>
      <c r="N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2912.69</v>
      </c>
      <c r="O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2875.5</v>
      </c>
      <c r="P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2836.92</v>
      </c>
      <c r="Q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2835.47</v>
      </c>
      <c r="R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2871.18</v>
      </c>
      <c r="S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2917.6499999999996</v>
      </c>
      <c r="T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2938.16</v>
      </c>
      <c r="U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2954.34</v>
      </c>
      <c r="V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2920.47</v>
      </c>
      <c r="W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2914.62</v>
      </c>
      <c r="X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2949.06</v>
      </c>
      <c r="Y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РСО-А'!$L$6</f>
        <v>2855.7599999999998</v>
      </c>
      <c r="Z304" s="145"/>
    </row>
    <row r="305" spans="1:26" x14ac:dyDescent="0.2">
      <c r="A305" s="86">
        <f t="shared" si="9"/>
        <v>41943</v>
      </c>
      <c r="B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2687.69</v>
      </c>
      <c r="C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2638.39</v>
      </c>
      <c r="D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2620.0299999999997</v>
      </c>
      <c r="E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2614.4</v>
      </c>
      <c r="F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2617.1</v>
      </c>
      <c r="G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2629.75</v>
      </c>
      <c r="H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2664.74</v>
      </c>
      <c r="I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2657.7799999999997</v>
      </c>
      <c r="J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2651.58</v>
      </c>
      <c r="K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2749.96</v>
      </c>
      <c r="L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2787.3999999999996</v>
      </c>
      <c r="M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2795.27</v>
      </c>
      <c r="N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2842.3</v>
      </c>
      <c r="O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2837.7599999999998</v>
      </c>
      <c r="P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2844.63</v>
      </c>
      <c r="Q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2854.62</v>
      </c>
      <c r="R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2856.93</v>
      </c>
      <c r="S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2928.13</v>
      </c>
      <c r="T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2930.18</v>
      </c>
      <c r="U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2927.13</v>
      </c>
      <c r="V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2884.4</v>
      </c>
      <c r="W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2897.22</v>
      </c>
      <c r="X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2936.42</v>
      </c>
      <c r="Y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РСО-А'!$L$6</f>
        <v>2927.16</v>
      </c>
      <c r="Z305" s="145"/>
    </row>
    <row r="307" spans="1:26" s="97" customFormat="1" ht="19.5" customHeight="1" x14ac:dyDescent="0.25">
      <c r="A307" s="95" t="s">
        <v>154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</row>
    <row r="308" spans="1:26" x14ac:dyDescent="0.25">
      <c r="A308" s="94" t="s">
        <v>156</v>
      </c>
      <c r="B308" s="85"/>
      <c r="C308" s="85"/>
      <c r="D308" s="85"/>
    </row>
    <row r="309" spans="1:26" ht="12.75" customHeight="1" x14ac:dyDescent="0.2">
      <c r="A309" s="184" t="s">
        <v>49</v>
      </c>
      <c r="B309" s="172" t="s">
        <v>128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</row>
    <row r="310" spans="1:26" ht="12.75" customHeight="1" x14ac:dyDescent="0.2">
      <c r="A310" s="185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</row>
    <row r="311" spans="1:26" ht="12.75" customHeight="1" x14ac:dyDescent="0.2">
      <c r="A311" s="185"/>
      <c r="B311" s="212" t="s">
        <v>129</v>
      </c>
      <c r="C311" s="198" t="s">
        <v>130</v>
      </c>
      <c r="D311" s="198" t="s">
        <v>131</v>
      </c>
      <c r="E311" s="198" t="s">
        <v>132</v>
      </c>
      <c r="F311" s="198" t="s">
        <v>133</v>
      </c>
      <c r="G311" s="198" t="s">
        <v>134</v>
      </c>
      <c r="H311" s="198" t="s">
        <v>135</v>
      </c>
      <c r="I311" s="198" t="s">
        <v>136</v>
      </c>
      <c r="J311" s="198" t="s">
        <v>137</v>
      </c>
      <c r="K311" s="198" t="s">
        <v>138</v>
      </c>
      <c r="L311" s="198" t="s">
        <v>139</v>
      </c>
      <c r="M311" s="198" t="s">
        <v>140</v>
      </c>
      <c r="N311" s="211" t="s">
        <v>141</v>
      </c>
      <c r="O311" s="198" t="s">
        <v>142</v>
      </c>
      <c r="P311" s="198" t="s">
        <v>143</v>
      </c>
      <c r="Q311" s="198" t="s">
        <v>144</v>
      </c>
      <c r="R311" s="198" t="s">
        <v>145</v>
      </c>
      <c r="S311" s="198" t="s">
        <v>146</v>
      </c>
      <c r="T311" s="198" t="s">
        <v>147</v>
      </c>
      <c r="U311" s="198" t="s">
        <v>148</v>
      </c>
      <c r="V311" s="198" t="s">
        <v>149</v>
      </c>
      <c r="W311" s="198" t="s">
        <v>150</v>
      </c>
      <c r="X311" s="198" t="s">
        <v>151</v>
      </c>
      <c r="Y311" s="198" t="s">
        <v>152</v>
      </c>
      <c r="Z311" s="198" t="s">
        <v>152</v>
      </c>
    </row>
    <row r="312" spans="1:26" ht="11.25" customHeight="1" x14ac:dyDescent="0.2">
      <c r="A312" s="186"/>
      <c r="B312" s="188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74"/>
      <c r="N312" s="190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</row>
    <row r="313" spans="1:26" ht="15.75" customHeight="1" x14ac:dyDescent="0.2">
      <c r="A313" s="86">
        <f>A275</f>
        <v>41913</v>
      </c>
      <c r="B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2991.15</v>
      </c>
      <c r="C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2984.87</v>
      </c>
      <c r="D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3008.3100000000004</v>
      </c>
      <c r="E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3020.73</v>
      </c>
      <c r="F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3025.02</v>
      </c>
      <c r="G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3004.7000000000003</v>
      </c>
      <c r="H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2979.1400000000003</v>
      </c>
      <c r="I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2999.01</v>
      </c>
      <c r="J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3002.6400000000003</v>
      </c>
      <c r="K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3000.46</v>
      </c>
      <c r="L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3000.26</v>
      </c>
      <c r="M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3000.2700000000004</v>
      </c>
      <c r="N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2992.37</v>
      </c>
      <c r="O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2993.83</v>
      </c>
      <c r="P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2994.3100000000004</v>
      </c>
      <c r="Q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2992.8500000000004</v>
      </c>
      <c r="R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2992.3500000000004</v>
      </c>
      <c r="S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2988.9100000000003</v>
      </c>
      <c r="T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2991.57</v>
      </c>
      <c r="U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3030.4</v>
      </c>
      <c r="V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3046.09</v>
      </c>
      <c r="W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3106.9</v>
      </c>
      <c r="X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3163.9</v>
      </c>
      <c r="Y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РСО-А'!$M$6</f>
        <v>3052.6400000000003</v>
      </c>
      <c r="Z313" s="133"/>
    </row>
    <row r="314" spans="1:26" x14ac:dyDescent="0.2">
      <c r="A314" s="86">
        <f>A313+1</f>
        <v>41914</v>
      </c>
      <c r="B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2990.36</v>
      </c>
      <c r="C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2978.23</v>
      </c>
      <c r="D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2985.07</v>
      </c>
      <c r="E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2992.59</v>
      </c>
      <c r="F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2981.37</v>
      </c>
      <c r="G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2971.1400000000003</v>
      </c>
      <c r="H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2983.5600000000004</v>
      </c>
      <c r="I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2998.8700000000003</v>
      </c>
      <c r="J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3002.3500000000004</v>
      </c>
      <c r="K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3003.19</v>
      </c>
      <c r="L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3005.05</v>
      </c>
      <c r="M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3003.77</v>
      </c>
      <c r="N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2995.38</v>
      </c>
      <c r="O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2995.5200000000004</v>
      </c>
      <c r="P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2995.5600000000004</v>
      </c>
      <c r="Q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2995.5</v>
      </c>
      <c r="R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2976.98</v>
      </c>
      <c r="S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2984.3900000000003</v>
      </c>
      <c r="T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3016.02</v>
      </c>
      <c r="U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3026.1000000000004</v>
      </c>
      <c r="V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3061.58</v>
      </c>
      <c r="W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3154.03</v>
      </c>
      <c r="X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3211.65</v>
      </c>
      <c r="Y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РСО-А'!$M$6</f>
        <v>3092.48</v>
      </c>
      <c r="Z314" s="133"/>
    </row>
    <row r="315" spans="1:26" x14ac:dyDescent="0.2">
      <c r="A315" s="86">
        <f t="shared" ref="A315:A343" si="10">A314+1</f>
        <v>41915</v>
      </c>
      <c r="B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2990.6800000000003</v>
      </c>
      <c r="C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2978.2200000000003</v>
      </c>
      <c r="D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2992.4700000000003</v>
      </c>
      <c r="E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3004.1800000000003</v>
      </c>
      <c r="F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3000.3500000000004</v>
      </c>
      <c r="G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2992.6400000000003</v>
      </c>
      <c r="H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2990.1400000000003</v>
      </c>
      <c r="I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3002.52</v>
      </c>
      <c r="J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3014.92</v>
      </c>
      <c r="K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3002.5600000000004</v>
      </c>
      <c r="L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3003.0600000000004</v>
      </c>
      <c r="M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3000.9900000000002</v>
      </c>
      <c r="N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2994.26</v>
      </c>
      <c r="O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2994.42</v>
      </c>
      <c r="P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2994.4700000000003</v>
      </c>
      <c r="Q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2994.54</v>
      </c>
      <c r="R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2976.84</v>
      </c>
      <c r="S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2984.0200000000004</v>
      </c>
      <c r="T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3016.4</v>
      </c>
      <c r="U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2999.55</v>
      </c>
      <c r="V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3075.09</v>
      </c>
      <c r="W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3138.1000000000004</v>
      </c>
      <c r="X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3195.9700000000003</v>
      </c>
      <c r="Y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РСО-А'!$M$6</f>
        <v>3067.67</v>
      </c>
      <c r="Z315" s="133"/>
    </row>
    <row r="316" spans="1:26" x14ac:dyDescent="0.2">
      <c r="A316" s="86">
        <f t="shared" si="10"/>
        <v>41916</v>
      </c>
      <c r="B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3023.57</v>
      </c>
      <c r="C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2978.84</v>
      </c>
      <c r="D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2974.7200000000003</v>
      </c>
      <c r="E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2970.87</v>
      </c>
      <c r="F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2979.05</v>
      </c>
      <c r="G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2978.2400000000002</v>
      </c>
      <c r="H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2977.54</v>
      </c>
      <c r="I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2977.8</v>
      </c>
      <c r="J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3010.34</v>
      </c>
      <c r="K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2998.33</v>
      </c>
      <c r="L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3002.1600000000003</v>
      </c>
      <c r="M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3000.96</v>
      </c>
      <c r="N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2994.15</v>
      </c>
      <c r="O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2980.58</v>
      </c>
      <c r="P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2978.3500000000004</v>
      </c>
      <c r="Q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2986.27</v>
      </c>
      <c r="R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2990.46</v>
      </c>
      <c r="S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2976.1400000000003</v>
      </c>
      <c r="T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2985.8500000000004</v>
      </c>
      <c r="U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3103.16</v>
      </c>
      <c r="V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3145.66</v>
      </c>
      <c r="W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3094.82</v>
      </c>
      <c r="X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2998.52</v>
      </c>
      <c r="Y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РСО-А'!$M$6</f>
        <v>3165.87</v>
      </c>
      <c r="Z316" s="133"/>
    </row>
    <row r="317" spans="1:26" x14ac:dyDescent="0.2">
      <c r="A317" s="86">
        <f t="shared" si="10"/>
        <v>41917</v>
      </c>
      <c r="B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3019.36</v>
      </c>
      <c r="C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2978.71</v>
      </c>
      <c r="D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2974.7200000000003</v>
      </c>
      <c r="E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2970.8900000000003</v>
      </c>
      <c r="F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2979.29</v>
      </c>
      <c r="G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2977.06</v>
      </c>
      <c r="H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2977.3</v>
      </c>
      <c r="I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2976.7200000000003</v>
      </c>
      <c r="J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3009.0200000000004</v>
      </c>
      <c r="K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2992.48</v>
      </c>
      <c r="L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2995.44</v>
      </c>
      <c r="M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2996.26</v>
      </c>
      <c r="N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2990.9500000000003</v>
      </c>
      <c r="O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2977.29</v>
      </c>
      <c r="P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2978.7700000000004</v>
      </c>
      <c r="Q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2987.62</v>
      </c>
      <c r="R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2991.98</v>
      </c>
      <c r="S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2976.88</v>
      </c>
      <c r="T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2984.75</v>
      </c>
      <c r="U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3101.9300000000003</v>
      </c>
      <c r="V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3143.9</v>
      </c>
      <c r="W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3102.8100000000004</v>
      </c>
      <c r="X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3000.78</v>
      </c>
      <c r="Y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РСО-А'!$M$6</f>
        <v>3142.53</v>
      </c>
      <c r="Z317" s="133"/>
    </row>
    <row r="318" spans="1:26" x14ac:dyDescent="0.2">
      <c r="A318" s="86">
        <f t="shared" si="10"/>
        <v>41918</v>
      </c>
      <c r="B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2984.04</v>
      </c>
      <c r="C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2977.9</v>
      </c>
      <c r="D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3000.53</v>
      </c>
      <c r="E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3008.3500000000004</v>
      </c>
      <c r="F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3012.4500000000003</v>
      </c>
      <c r="G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3006.55</v>
      </c>
      <c r="H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2983.25</v>
      </c>
      <c r="I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2987.98</v>
      </c>
      <c r="J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2999.86</v>
      </c>
      <c r="K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3001</v>
      </c>
      <c r="L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3002.15</v>
      </c>
      <c r="M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2993.4</v>
      </c>
      <c r="N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3056.94</v>
      </c>
      <c r="O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3029.4700000000003</v>
      </c>
      <c r="P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2994.19</v>
      </c>
      <c r="Q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2993.71</v>
      </c>
      <c r="R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2993.94</v>
      </c>
      <c r="S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2994.19</v>
      </c>
      <c r="T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2992.86</v>
      </c>
      <c r="U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3141.6000000000004</v>
      </c>
      <c r="V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3172.98</v>
      </c>
      <c r="W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3210.33</v>
      </c>
      <c r="X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3236.55</v>
      </c>
      <c r="Y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РСО-А'!$M$6</f>
        <v>3098.3900000000003</v>
      </c>
      <c r="Z318" s="133"/>
    </row>
    <row r="319" spans="1:26" x14ac:dyDescent="0.2">
      <c r="A319" s="86">
        <f t="shared" si="10"/>
        <v>41919</v>
      </c>
      <c r="B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2981.7200000000003</v>
      </c>
      <c r="C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2977.92</v>
      </c>
      <c r="D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3000.67</v>
      </c>
      <c r="E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3008.57</v>
      </c>
      <c r="F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3012.63</v>
      </c>
      <c r="G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3006.2400000000002</v>
      </c>
      <c r="H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2981.8500000000004</v>
      </c>
      <c r="I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2989.13</v>
      </c>
      <c r="J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2996.51</v>
      </c>
      <c r="K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2997.1000000000004</v>
      </c>
      <c r="L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2997.5200000000004</v>
      </c>
      <c r="M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2990.4700000000003</v>
      </c>
      <c r="N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3050.42</v>
      </c>
      <c r="O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3024.76</v>
      </c>
      <c r="P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2991.11</v>
      </c>
      <c r="Q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2990.63</v>
      </c>
      <c r="R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2990.4300000000003</v>
      </c>
      <c r="S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2987.4</v>
      </c>
      <c r="T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2987.9900000000002</v>
      </c>
      <c r="U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3116.38</v>
      </c>
      <c r="V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3133.5</v>
      </c>
      <c r="W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3177.8500000000004</v>
      </c>
      <c r="X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3225.1000000000004</v>
      </c>
      <c r="Y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РСО-А'!$M$6</f>
        <v>3096.87</v>
      </c>
      <c r="Z319" s="133"/>
    </row>
    <row r="320" spans="1:26" x14ac:dyDescent="0.2">
      <c r="A320" s="86">
        <f t="shared" si="10"/>
        <v>41920</v>
      </c>
      <c r="B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2982.4300000000003</v>
      </c>
      <c r="C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2978.08</v>
      </c>
      <c r="D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2993.01</v>
      </c>
      <c r="E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3000.7200000000003</v>
      </c>
      <c r="F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3000.78</v>
      </c>
      <c r="G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3002</v>
      </c>
      <c r="H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2981.63</v>
      </c>
      <c r="I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2983.32</v>
      </c>
      <c r="J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2996.4</v>
      </c>
      <c r="K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2997.1800000000003</v>
      </c>
      <c r="L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2997.6800000000003</v>
      </c>
      <c r="M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2997.62</v>
      </c>
      <c r="N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3075.58</v>
      </c>
      <c r="O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3076.03</v>
      </c>
      <c r="P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3088.27</v>
      </c>
      <c r="Q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3087.37</v>
      </c>
      <c r="R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3101.69</v>
      </c>
      <c r="S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3106.82</v>
      </c>
      <c r="T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3090.1600000000003</v>
      </c>
      <c r="U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3180.4100000000003</v>
      </c>
      <c r="V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3168.44</v>
      </c>
      <c r="W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3212.79</v>
      </c>
      <c r="X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3255.04</v>
      </c>
      <c r="Y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РСО-А'!$M$6</f>
        <v>3119.0600000000004</v>
      </c>
      <c r="Z320" s="133"/>
    </row>
    <row r="321" spans="1:26" x14ac:dyDescent="0.2">
      <c r="A321" s="86">
        <f t="shared" si="10"/>
        <v>41921</v>
      </c>
      <c r="B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2982.27</v>
      </c>
      <c r="C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2976.67</v>
      </c>
      <c r="D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2973.67</v>
      </c>
      <c r="E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2973.4700000000003</v>
      </c>
      <c r="F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2970.78</v>
      </c>
      <c r="G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2976.33</v>
      </c>
      <c r="H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2982.6</v>
      </c>
      <c r="I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2982.88</v>
      </c>
      <c r="J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2997</v>
      </c>
      <c r="K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3032.8100000000004</v>
      </c>
      <c r="L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3099.28</v>
      </c>
      <c r="M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3087.28</v>
      </c>
      <c r="N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3146.87</v>
      </c>
      <c r="O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3140.8900000000003</v>
      </c>
      <c r="P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3158.44</v>
      </c>
      <c r="Q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3153.75</v>
      </c>
      <c r="R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3151.83</v>
      </c>
      <c r="S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3125.1400000000003</v>
      </c>
      <c r="T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3081.46</v>
      </c>
      <c r="U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3187.42</v>
      </c>
      <c r="V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3194.1400000000003</v>
      </c>
      <c r="W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3239.4500000000003</v>
      </c>
      <c r="X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3286.59</v>
      </c>
      <c r="Y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РСО-А'!$M$6</f>
        <v>3146.92</v>
      </c>
      <c r="Z321" s="133"/>
    </row>
    <row r="322" spans="1:26" x14ac:dyDescent="0.2">
      <c r="A322" s="86">
        <f t="shared" si="10"/>
        <v>41922</v>
      </c>
      <c r="B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2989.11</v>
      </c>
      <c r="C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2977.9100000000003</v>
      </c>
      <c r="D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2974.4</v>
      </c>
      <c r="E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2974.94</v>
      </c>
      <c r="F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2970.83</v>
      </c>
      <c r="G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2978.21</v>
      </c>
      <c r="H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2984.51</v>
      </c>
      <c r="I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2984.2000000000003</v>
      </c>
      <c r="J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2997.83</v>
      </c>
      <c r="K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2997.59</v>
      </c>
      <c r="L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2998.09</v>
      </c>
      <c r="M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2998.9100000000003</v>
      </c>
      <c r="N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3111.63</v>
      </c>
      <c r="O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3111.37</v>
      </c>
      <c r="P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3111.77</v>
      </c>
      <c r="Q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3111.7200000000003</v>
      </c>
      <c r="R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3116.21</v>
      </c>
      <c r="S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3128.84</v>
      </c>
      <c r="T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3089.66</v>
      </c>
      <c r="U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3188.9900000000002</v>
      </c>
      <c r="V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3176.29</v>
      </c>
      <c r="W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3266.1400000000003</v>
      </c>
      <c r="X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3305.76</v>
      </c>
      <c r="Y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РСО-А'!$M$6</f>
        <v>3182.67</v>
      </c>
      <c r="Z322" s="133"/>
    </row>
    <row r="323" spans="1:26" x14ac:dyDescent="0.2">
      <c r="A323" s="86">
        <f t="shared" si="10"/>
        <v>41923</v>
      </c>
      <c r="B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3034.1000000000004</v>
      </c>
      <c r="C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2976.23</v>
      </c>
      <c r="D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2975.81</v>
      </c>
      <c r="E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2975.17</v>
      </c>
      <c r="F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2974.9500000000003</v>
      </c>
      <c r="G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2975.7000000000003</v>
      </c>
      <c r="H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2975.03</v>
      </c>
      <c r="I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2974.8100000000004</v>
      </c>
      <c r="J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2985.2</v>
      </c>
      <c r="K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2989.01</v>
      </c>
      <c r="L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2989.61</v>
      </c>
      <c r="M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2990.6400000000003</v>
      </c>
      <c r="N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2990.73</v>
      </c>
      <c r="O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2990.9300000000003</v>
      </c>
      <c r="P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2991.25</v>
      </c>
      <c r="Q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2990.71</v>
      </c>
      <c r="R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2990.11</v>
      </c>
      <c r="S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2987.4500000000003</v>
      </c>
      <c r="T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3119.29</v>
      </c>
      <c r="U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3282.71</v>
      </c>
      <c r="V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3255.54</v>
      </c>
      <c r="W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3228.9100000000003</v>
      </c>
      <c r="X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3126.01</v>
      </c>
      <c r="Y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РСО-А'!$M$6</f>
        <v>3185.7200000000003</v>
      </c>
      <c r="Z323" s="133"/>
    </row>
    <row r="324" spans="1:26" x14ac:dyDescent="0.2">
      <c r="A324" s="86">
        <f t="shared" si="10"/>
        <v>41924</v>
      </c>
      <c r="B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3083.83</v>
      </c>
      <c r="C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2978.9900000000002</v>
      </c>
      <c r="D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2978.84</v>
      </c>
      <c r="E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2978.88</v>
      </c>
      <c r="F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2978.9900000000002</v>
      </c>
      <c r="G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2976.73</v>
      </c>
      <c r="H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2976.79</v>
      </c>
      <c r="I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2977.63</v>
      </c>
      <c r="J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2985.71</v>
      </c>
      <c r="K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2988.76</v>
      </c>
      <c r="L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2991.2400000000002</v>
      </c>
      <c r="M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2991.96</v>
      </c>
      <c r="N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2992.2000000000003</v>
      </c>
      <c r="O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2991.4500000000003</v>
      </c>
      <c r="P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2992</v>
      </c>
      <c r="Q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2991.81</v>
      </c>
      <c r="R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2992.52</v>
      </c>
      <c r="S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2992.9100000000003</v>
      </c>
      <c r="T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3095.9100000000003</v>
      </c>
      <c r="U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3264.53</v>
      </c>
      <c r="V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3250.0600000000004</v>
      </c>
      <c r="W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3214.6800000000003</v>
      </c>
      <c r="X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3110.23</v>
      </c>
      <c r="Y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РСО-А'!$M$6</f>
        <v>3186.8900000000003</v>
      </c>
      <c r="Z324" s="133"/>
    </row>
    <row r="325" spans="1:26" x14ac:dyDescent="0.2">
      <c r="A325" s="86">
        <f t="shared" si="10"/>
        <v>41925</v>
      </c>
      <c r="B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2991.61</v>
      </c>
      <c r="C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2985.1400000000003</v>
      </c>
      <c r="D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2978.94</v>
      </c>
      <c r="E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2975.4100000000003</v>
      </c>
      <c r="F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2972.33</v>
      </c>
      <c r="G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2978.6200000000003</v>
      </c>
      <c r="H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2985.09</v>
      </c>
      <c r="I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2986.69</v>
      </c>
      <c r="J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3001.1800000000003</v>
      </c>
      <c r="K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3001.0200000000004</v>
      </c>
      <c r="L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3001.38</v>
      </c>
      <c r="M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3002.07</v>
      </c>
      <c r="N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3087.81</v>
      </c>
      <c r="O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3094.23</v>
      </c>
      <c r="P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3100.04</v>
      </c>
      <c r="Q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3108.7000000000003</v>
      </c>
      <c r="R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3110.54</v>
      </c>
      <c r="S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3122.5</v>
      </c>
      <c r="T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3106.6000000000004</v>
      </c>
      <c r="U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3208.86</v>
      </c>
      <c r="V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3222.75</v>
      </c>
      <c r="W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3245.56</v>
      </c>
      <c r="X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3288.9700000000003</v>
      </c>
      <c r="Y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РСО-А'!$M$6</f>
        <v>3159.79</v>
      </c>
      <c r="Z325" s="133"/>
    </row>
    <row r="326" spans="1:26" x14ac:dyDescent="0.2">
      <c r="A326" s="86">
        <f t="shared" si="10"/>
        <v>41926</v>
      </c>
      <c r="B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2981.84</v>
      </c>
      <c r="C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2977.1400000000003</v>
      </c>
      <c r="D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2974.17</v>
      </c>
      <c r="E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2974.03</v>
      </c>
      <c r="F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2971.1200000000003</v>
      </c>
      <c r="G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2978.45</v>
      </c>
      <c r="H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2984.0600000000004</v>
      </c>
      <c r="I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2985.2400000000002</v>
      </c>
      <c r="J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3001.92</v>
      </c>
      <c r="K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3001.13</v>
      </c>
      <c r="L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3001.2400000000002</v>
      </c>
      <c r="M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2987.02</v>
      </c>
      <c r="N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3001.23</v>
      </c>
      <c r="O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3001.34</v>
      </c>
      <c r="P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3001.12</v>
      </c>
      <c r="Q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2999.28</v>
      </c>
      <c r="R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2999.2400000000002</v>
      </c>
      <c r="S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2998.06</v>
      </c>
      <c r="T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3013.76</v>
      </c>
      <c r="U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3187.8500000000004</v>
      </c>
      <c r="V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3211.71</v>
      </c>
      <c r="W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3254.3900000000003</v>
      </c>
      <c r="X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3293.1000000000004</v>
      </c>
      <c r="Y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РСО-А'!$M$6</f>
        <v>3168.8700000000003</v>
      </c>
      <c r="Z326" s="133"/>
    </row>
    <row r="327" spans="1:26" x14ac:dyDescent="0.2">
      <c r="A327" s="86">
        <f t="shared" si="10"/>
        <v>41927</v>
      </c>
      <c r="B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2991.67</v>
      </c>
      <c r="C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2979.02</v>
      </c>
      <c r="D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2992.26</v>
      </c>
      <c r="E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2992.32</v>
      </c>
      <c r="F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2992.23</v>
      </c>
      <c r="G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2992.2700000000004</v>
      </c>
      <c r="H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2976.37</v>
      </c>
      <c r="I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2973.58</v>
      </c>
      <c r="J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2980.01</v>
      </c>
      <c r="K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3002.84</v>
      </c>
      <c r="L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3003.34</v>
      </c>
      <c r="M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2984.7000000000003</v>
      </c>
      <c r="N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3003.67</v>
      </c>
      <c r="O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3006.9500000000003</v>
      </c>
      <c r="P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3003.9900000000002</v>
      </c>
      <c r="Q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3004.1400000000003</v>
      </c>
      <c r="R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3003.98</v>
      </c>
      <c r="S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3001.98</v>
      </c>
      <c r="T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3003.77</v>
      </c>
      <c r="U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3117.7700000000004</v>
      </c>
      <c r="V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3131.71</v>
      </c>
      <c r="W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3200.44</v>
      </c>
      <c r="X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3260.56</v>
      </c>
      <c r="Y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РСО-А'!$M$6</f>
        <v>3128.91</v>
      </c>
      <c r="Z327" s="133"/>
    </row>
    <row r="328" spans="1:26" x14ac:dyDescent="0.2">
      <c r="A328" s="86">
        <f t="shared" si="10"/>
        <v>41928</v>
      </c>
      <c r="B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2997.73</v>
      </c>
      <c r="C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2985.05</v>
      </c>
      <c r="D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2992.2000000000003</v>
      </c>
      <c r="E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2996.19</v>
      </c>
      <c r="F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3000.1600000000003</v>
      </c>
      <c r="G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3000.76</v>
      </c>
      <c r="H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2971.25</v>
      </c>
      <c r="I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2987.4900000000002</v>
      </c>
      <c r="J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2982.1000000000004</v>
      </c>
      <c r="K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2987.3700000000003</v>
      </c>
      <c r="L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2988.09</v>
      </c>
      <c r="M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2977.08</v>
      </c>
      <c r="N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3004.7400000000002</v>
      </c>
      <c r="O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2991.71</v>
      </c>
      <c r="P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2976.2200000000003</v>
      </c>
      <c r="Q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2972.17</v>
      </c>
      <c r="R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2975.7400000000002</v>
      </c>
      <c r="S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2989.67</v>
      </c>
      <c r="T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2999.61</v>
      </c>
      <c r="U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3143.09</v>
      </c>
      <c r="V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3129.3900000000003</v>
      </c>
      <c r="W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3181.9300000000003</v>
      </c>
      <c r="X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3236.98</v>
      </c>
      <c r="Y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РСО-А'!$M$6</f>
        <v>3141.9700000000003</v>
      </c>
      <c r="Z328" s="133"/>
    </row>
    <row r="329" spans="1:26" x14ac:dyDescent="0.2">
      <c r="A329" s="86">
        <f t="shared" si="10"/>
        <v>41929</v>
      </c>
      <c r="B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2985.9</v>
      </c>
      <c r="C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2985.19</v>
      </c>
      <c r="D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2985.02</v>
      </c>
      <c r="E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2985.1800000000003</v>
      </c>
      <c r="F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2985.09</v>
      </c>
      <c r="G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2985.77</v>
      </c>
      <c r="H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2971.63</v>
      </c>
      <c r="I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2991.38</v>
      </c>
      <c r="J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2998.21</v>
      </c>
      <c r="K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2978.23</v>
      </c>
      <c r="L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2979.11</v>
      </c>
      <c r="M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2973.54</v>
      </c>
      <c r="N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3000.4900000000002</v>
      </c>
      <c r="O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3000.7</v>
      </c>
      <c r="P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3001.77</v>
      </c>
      <c r="Q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3000.7400000000002</v>
      </c>
      <c r="R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3000.58</v>
      </c>
      <c r="S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2998.54</v>
      </c>
      <c r="T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2999.6000000000004</v>
      </c>
      <c r="U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3101.4100000000003</v>
      </c>
      <c r="V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3117.6200000000003</v>
      </c>
      <c r="W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3162.53</v>
      </c>
      <c r="X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3241.11</v>
      </c>
      <c r="Y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РСО-А'!$M$6</f>
        <v>3104.65</v>
      </c>
      <c r="Z329" s="133"/>
    </row>
    <row r="330" spans="1:26" x14ac:dyDescent="0.2">
      <c r="A330" s="86">
        <f t="shared" si="10"/>
        <v>41930</v>
      </c>
      <c r="B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3030.25</v>
      </c>
      <c r="C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2981.9700000000003</v>
      </c>
      <c r="D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2980.8900000000003</v>
      </c>
      <c r="E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2979.3100000000004</v>
      </c>
      <c r="F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2979.13</v>
      </c>
      <c r="G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2979.88</v>
      </c>
      <c r="H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2980.26</v>
      </c>
      <c r="I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2982.44</v>
      </c>
      <c r="J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2998.96</v>
      </c>
      <c r="K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3001.4900000000002</v>
      </c>
      <c r="L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3001.84</v>
      </c>
      <c r="M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3001.9700000000003</v>
      </c>
      <c r="N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3002.8900000000003</v>
      </c>
      <c r="O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3003.76</v>
      </c>
      <c r="P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3003.54</v>
      </c>
      <c r="Q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3003.69</v>
      </c>
      <c r="R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3002.9500000000003</v>
      </c>
      <c r="S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3001.26</v>
      </c>
      <c r="T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2995.05</v>
      </c>
      <c r="U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3156.9700000000003</v>
      </c>
      <c r="V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3154.42</v>
      </c>
      <c r="W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3124.46</v>
      </c>
      <c r="X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3010.1000000000004</v>
      </c>
      <c r="Y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РСО-А'!$M$6</f>
        <v>3150.41</v>
      </c>
      <c r="Z330" s="133"/>
    </row>
    <row r="331" spans="1:26" x14ac:dyDescent="0.2">
      <c r="A331" s="86">
        <f t="shared" si="10"/>
        <v>41931</v>
      </c>
      <c r="B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3049.91</v>
      </c>
      <c r="C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2994.48</v>
      </c>
      <c r="D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2988.17</v>
      </c>
      <c r="E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2982.28</v>
      </c>
      <c r="F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2992.63</v>
      </c>
      <c r="G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2992.6400000000003</v>
      </c>
      <c r="H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2991.61</v>
      </c>
      <c r="I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2993.71</v>
      </c>
      <c r="J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3001.65</v>
      </c>
      <c r="K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3007.45</v>
      </c>
      <c r="L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3007.1600000000003</v>
      </c>
      <c r="M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3008.02</v>
      </c>
      <c r="N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3008.06</v>
      </c>
      <c r="O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3001.26</v>
      </c>
      <c r="P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3000.88</v>
      </c>
      <c r="Q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3000.7</v>
      </c>
      <c r="R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3000.3</v>
      </c>
      <c r="S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2999.33</v>
      </c>
      <c r="T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2994.17</v>
      </c>
      <c r="U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3354.8500000000004</v>
      </c>
      <c r="V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3336.17</v>
      </c>
      <c r="W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3332.5600000000004</v>
      </c>
      <c r="X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3223.77</v>
      </c>
      <c r="Y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РСО-А'!$M$6</f>
        <v>3265.86</v>
      </c>
      <c r="Z331" s="133"/>
    </row>
    <row r="332" spans="1:26" x14ac:dyDescent="0.2">
      <c r="A332" s="86">
        <f t="shared" si="10"/>
        <v>41932</v>
      </c>
      <c r="B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2992.1600000000003</v>
      </c>
      <c r="C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2979</v>
      </c>
      <c r="D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2979.75</v>
      </c>
      <c r="E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2975.76</v>
      </c>
      <c r="F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2976.13</v>
      </c>
      <c r="G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2978.9900000000002</v>
      </c>
      <c r="H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2999.11</v>
      </c>
      <c r="I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2988.4300000000003</v>
      </c>
      <c r="J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3002.08</v>
      </c>
      <c r="K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3001.67</v>
      </c>
      <c r="L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3001.6600000000003</v>
      </c>
      <c r="M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3002.88</v>
      </c>
      <c r="N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3031.13</v>
      </c>
      <c r="O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3031.55</v>
      </c>
      <c r="P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3030.27</v>
      </c>
      <c r="Q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3028.6000000000004</v>
      </c>
      <c r="R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3039.36</v>
      </c>
      <c r="S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3061.41</v>
      </c>
      <c r="T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3085.88</v>
      </c>
      <c r="U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3191.54</v>
      </c>
      <c r="V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3201.04</v>
      </c>
      <c r="W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3247.3100000000004</v>
      </c>
      <c r="X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3317.79</v>
      </c>
      <c r="Y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РСО-А'!$M$6</f>
        <v>3186.5</v>
      </c>
      <c r="Z332" s="133"/>
    </row>
    <row r="333" spans="1:26" x14ac:dyDescent="0.2">
      <c r="A333" s="86">
        <f t="shared" si="10"/>
        <v>41933</v>
      </c>
      <c r="B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2990.86</v>
      </c>
      <c r="C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2977.8</v>
      </c>
      <c r="D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2985.31</v>
      </c>
      <c r="E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2985.44</v>
      </c>
      <c r="F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2985.4500000000003</v>
      </c>
      <c r="G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2985.78</v>
      </c>
      <c r="H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2980.61</v>
      </c>
      <c r="I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2984.28</v>
      </c>
      <c r="J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2998.7400000000002</v>
      </c>
      <c r="K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2998</v>
      </c>
      <c r="L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2998.62</v>
      </c>
      <c r="M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3000.2200000000003</v>
      </c>
      <c r="N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2999.05</v>
      </c>
      <c r="O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2999.16</v>
      </c>
      <c r="P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2998.9100000000003</v>
      </c>
      <c r="Q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2999</v>
      </c>
      <c r="R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2998.58</v>
      </c>
      <c r="S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2997.21</v>
      </c>
      <c r="T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3096.8</v>
      </c>
      <c r="U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3141.11</v>
      </c>
      <c r="V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3149.46</v>
      </c>
      <c r="W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3194.51</v>
      </c>
      <c r="X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3248.09</v>
      </c>
      <c r="Y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РСО-А'!$M$6</f>
        <v>3123.4900000000002</v>
      </c>
      <c r="Z333" s="133"/>
    </row>
    <row r="334" spans="1:26" x14ac:dyDescent="0.2">
      <c r="A334" s="86">
        <f t="shared" si="10"/>
        <v>41934</v>
      </c>
      <c r="B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2988.86</v>
      </c>
      <c r="C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2970.9500000000003</v>
      </c>
      <c r="D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2978.1600000000003</v>
      </c>
      <c r="E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2985.7200000000003</v>
      </c>
      <c r="F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2985.8900000000003</v>
      </c>
      <c r="G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2975.08</v>
      </c>
      <c r="H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2980.55</v>
      </c>
      <c r="I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2977.21</v>
      </c>
      <c r="J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2997.77</v>
      </c>
      <c r="K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2999.0600000000004</v>
      </c>
      <c r="L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2999.57</v>
      </c>
      <c r="M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3000.05</v>
      </c>
      <c r="N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3000</v>
      </c>
      <c r="O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2998.6400000000003</v>
      </c>
      <c r="P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2998.03</v>
      </c>
      <c r="Q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2997.9900000000002</v>
      </c>
      <c r="R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2998.19</v>
      </c>
      <c r="S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2997</v>
      </c>
      <c r="T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2991.13</v>
      </c>
      <c r="U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3070.3900000000003</v>
      </c>
      <c r="V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3082.03</v>
      </c>
      <c r="W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3166.8</v>
      </c>
      <c r="X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3237.78</v>
      </c>
      <c r="Y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РСО-А'!$M$6</f>
        <v>3121.6</v>
      </c>
      <c r="Z334" s="133"/>
    </row>
    <row r="335" spans="1:26" x14ac:dyDescent="0.2">
      <c r="A335" s="86">
        <f t="shared" si="10"/>
        <v>41935</v>
      </c>
      <c r="B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2989.5</v>
      </c>
      <c r="C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2982.3500000000004</v>
      </c>
      <c r="D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2980.7200000000003</v>
      </c>
      <c r="E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2978.33</v>
      </c>
      <c r="F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2978.28</v>
      </c>
      <c r="G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2980.6600000000003</v>
      </c>
      <c r="H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2980.67</v>
      </c>
      <c r="I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3002.6800000000003</v>
      </c>
      <c r="J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2996.52</v>
      </c>
      <c r="K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2998.53</v>
      </c>
      <c r="L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3000</v>
      </c>
      <c r="M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2999.61</v>
      </c>
      <c r="N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2997.78</v>
      </c>
      <c r="O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2998.2000000000003</v>
      </c>
      <c r="P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2998.03</v>
      </c>
      <c r="Q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2998.19</v>
      </c>
      <c r="R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2998.11</v>
      </c>
      <c r="S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2996.41</v>
      </c>
      <c r="T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3071.4500000000003</v>
      </c>
      <c r="U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3177.8</v>
      </c>
      <c r="V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3192.27</v>
      </c>
      <c r="W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3233.6800000000003</v>
      </c>
      <c r="X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3299.19</v>
      </c>
      <c r="Y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РСО-А'!$M$6</f>
        <v>3174.2200000000003</v>
      </c>
      <c r="Z335" s="133"/>
    </row>
    <row r="336" spans="1:26" x14ac:dyDescent="0.2">
      <c r="A336" s="86">
        <f t="shared" si="10"/>
        <v>41936</v>
      </c>
      <c r="B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2996.62</v>
      </c>
      <c r="C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2996.46</v>
      </c>
      <c r="D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2985.36</v>
      </c>
      <c r="E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2985.5</v>
      </c>
      <c r="F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2985.5200000000004</v>
      </c>
      <c r="G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2979.3</v>
      </c>
      <c r="H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2981.26</v>
      </c>
      <c r="I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3004.4100000000003</v>
      </c>
      <c r="J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2999.19</v>
      </c>
      <c r="K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3000.1600000000003</v>
      </c>
      <c r="L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3055.27</v>
      </c>
      <c r="M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3041.65</v>
      </c>
      <c r="N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3073.42</v>
      </c>
      <c r="O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2999.17</v>
      </c>
      <c r="P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2998.6000000000004</v>
      </c>
      <c r="Q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2998.9900000000002</v>
      </c>
      <c r="R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2998.42</v>
      </c>
      <c r="S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2996.8500000000004</v>
      </c>
      <c r="T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3075.15</v>
      </c>
      <c r="U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3215.17</v>
      </c>
      <c r="V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3208.27</v>
      </c>
      <c r="W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3250.75</v>
      </c>
      <c r="X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3316.9</v>
      </c>
      <c r="Y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РСО-А'!$M$6</f>
        <v>3209.87</v>
      </c>
      <c r="Z336" s="133"/>
    </row>
    <row r="337" spans="1:26" x14ac:dyDescent="0.2">
      <c r="A337" s="86">
        <f t="shared" si="10"/>
        <v>41937</v>
      </c>
      <c r="B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3023.3500000000004</v>
      </c>
      <c r="C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2984.67</v>
      </c>
      <c r="D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2991.1800000000003</v>
      </c>
      <c r="E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2991.23</v>
      </c>
      <c r="F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2991.76</v>
      </c>
      <c r="G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2981.54</v>
      </c>
      <c r="H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2976.76</v>
      </c>
      <c r="I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2978.87</v>
      </c>
      <c r="J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3002.4</v>
      </c>
      <c r="K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3003.19</v>
      </c>
      <c r="L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3002.25</v>
      </c>
      <c r="M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2993.04</v>
      </c>
      <c r="N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2993.3</v>
      </c>
      <c r="O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2992.1600000000003</v>
      </c>
      <c r="P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2992.73</v>
      </c>
      <c r="Q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2991.98</v>
      </c>
      <c r="R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2990.53</v>
      </c>
      <c r="S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2991.28</v>
      </c>
      <c r="T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3220.08</v>
      </c>
      <c r="U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3272.3100000000004</v>
      </c>
      <c r="V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3253.07</v>
      </c>
      <c r="W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3223.56</v>
      </c>
      <c r="X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3155.59</v>
      </c>
      <c r="Y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РСО-А'!$M$6</f>
        <v>3271.0600000000004</v>
      </c>
      <c r="Z337" s="133"/>
    </row>
    <row r="338" spans="1:26" x14ac:dyDescent="0.2">
      <c r="A338" s="86">
        <f t="shared" si="10"/>
        <v>41938</v>
      </c>
      <c r="B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3050.25</v>
      </c>
      <c r="C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2990.1000000000004</v>
      </c>
      <c r="D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2984.38</v>
      </c>
      <c r="E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2992.8100000000004</v>
      </c>
      <c r="F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3001.83</v>
      </c>
      <c r="G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3002.52</v>
      </c>
      <c r="H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2993.9700000000003</v>
      </c>
      <c r="I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2977.84</v>
      </c>
      <c r="J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3083.92</v>
      </c>
      <c r="K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3018.09</v>
      </c>
      <c r="L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2987.44</v>
      </c>
      <c r="M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2979.94</v>
      </c>
      <c r="N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2971.66</v>
      </c>
      <c r="O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2971.55</v>
      </c>
      <c r="P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2975.71</v>
      </c>
      <c r="Q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2979.3500000000004</v>
      </c>
      <c r="R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2984.59</v>
      </c>
      <c r="S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3097.5</v>
      </c>
      <c r="T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3233.3900000000003</v>
      </c>
      <c r="U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3287.05</v>
      </c>
      <c r="V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3272.82</v>
      </c>
      <c r="W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3228.78</v>
      </c>
      <c r="X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РСО-А'!$M$6</f>
        <v>3151.57</v>
      </c>
      <c r="Y338" s="114">
        <v>3263</v>
      </c>
      <c r="Z338" s="133">
        <v>4111.79</v>
      </c>
    </row>
    <row r="339" spans="1:26" x14ac:dyDescent="0.2">
      <c r="A339" s="86">
        <f t="shared" si="10"/>
        <v>41939</v>
      </c>
      <c r="B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3031.9500000000003</v>
      </c>
      <c r="C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2988.58</v>
      </c>
      <c r="D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2974.84</v>
      </c>
      <c r="E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2985.8900000000003</v>
      </c>
      <c r="F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2986.1600000000003</v>
      </c>
      <c r="G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2976.2400000000002</v>
      </c>
      <c r="H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3024.33</v>
      </c>
      <c r="I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2971.59</v>
      </c>
      <c r="J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2972.9700000000003</v>
      </c>
      <c r="K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3042.4300000000003</v>
      </c>
      <c r="L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3076.4900000000002</v>
      </c>
      <c r="M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3060.9900000000002</v>
      </c>
      <c r="N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3145.76</v>
      </c>
      <c r="O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3126.31</v>
      </c>
      <c r="P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3107.96</v>
      </c>
      <c r="Q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3099.15</v>
      </c>
      <c r="R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3092.53</v>
      </c>
      <c r="S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3097.0600000000004</v>
      </c>
      <c r="T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3150.3</v>
      </c>
      <c r="U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3230.88</v>
      </c>
      <c r="V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3209.08</v>
      </c>
      <c r="W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3235.76</v>
      </c>
      <c r="X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3275.42</v>
      </c>
      <c r="Y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РСО-А'!$M$6</f>
        <v>3187.55</v>
      </c>
      <c r="Z339" s="133"/>
    </row>
    <row r="340" spans="1:26" x14ac:dyDescent="0.2">
      <c r="A340" s="86">
        <f t="shared" si="10"/>
        <v>41940</v>
      </c>
      <c r="B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3035.96</v>
      </c>
      <c r="C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2988.05</v>
      </c>
      <c r="D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2975.6400000000003</v>
      </c>
      <c r="E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2987.1000000000004</v>
      </c>
      <c r="F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2987.34</v>
      </c>
      <c r="G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2979.9900000000002</v>
      </c>
      <c r="H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2999.12</v>
      </c>
      <c r="I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2975.67</v>
      </c>
      <c r="J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2976.83</v>
      </c>
      <c r="K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3033.8</v>
      </c>
      <c r="L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3068.53</v>
      </c>
      <c r="M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3056.03</v>
      </c>
      <c r="N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3142.23</v>
      </c>
      <c r="O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3128.9</v>
      </c>
      <c r="P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3108.2200000000003</v>
      </c>
      <c r="Q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3096.1400000000003</v>
      </c>
      <c r="R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3092.9100000000003</v>
      </c>
      <c r="S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3117.09</v>
      </c>
      <c r="T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3157.21</v>
      </c>
      <c r="U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3235.05</v>
      </c>
      <c r="V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3208.9300000000003</v>
      </c>
      <c r="W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3241.51</v>
      </c>
      <c r="X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3308.42</v>
      </c>
      <c r="Y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РСО-А'!$M$6</f>
        <v>3192.16</v>
      </c>
      <c r="Z340" s="133"/>
    </row>
    <row r="341" spans="1:26" x14ac:dyDescent="0.2">
      <c r="A341" s="86">
        <f t="shared" si="10"/>
        <v>41941</v>
      </c>
      <c r="B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3066.86</v>
      </c>
      <c r="C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2995.6000000000004</v>
      </c>
      <c r="D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2995.46</v>
      </c>
      <c r="E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2993.4</v>
      </c>
      <c r="F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2982.42</v>
      </c>
      <c r="G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2984.2200000000003</v>
      </c>
      <c r="H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3023.9900000000002</v>
      </c>
      <c r="I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2989.42</v>
      </c>
      <c r="J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2995.51</v>
      </c>
      <c r="K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3038.32</v>
      </c>
      <c r="L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3096.1400000000003</v>
      </c>
      <c r="M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3097.98</v>
      </c>
      <c r="N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3188.4900000000002</v>
      </c>
      <c r="O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3146.17</v>
      </c>
      <c r="P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3144.6000000000004</v>
      </c>
      <c r="Q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3132.76</v>
      </c>
      <c r="R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3193.37</v>
      </c>
      <c r="S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3281.4300000000003</v>
      </c>
      <c r="T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3281.73</v>
      </c>
      <c r="U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3264.7400000000002</v>
      </c>
      <c r="V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3246.23</v>
      </c>
      <c r="W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3259.29</v>
      </c>
      <c r="X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3318.82</v>
      </c>
      <c r="Y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РСО-А'!$M$6</f>
        <v>3211.2000000000003</v>
      </c>
      <c r="Z341" s="133"/>
    </row>
    <row r="342" spans="1:26" x14ac:dyDescent="0.2">
      <c r="A342" s="86">
        <f t="shared" si="10"/>
        <v>41942</v>
      </c>
      <c r="B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3110.6000000000004</v>
      </c>
      <c r="C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3065.92</v>
      </c>
      <c r="D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3064.1000000000004</v>
      </c>
      <c r="E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3036.4700000000003</v>
      </c>
      <c r="F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3036.84</v>
      </c>
      <c r="G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3010.9300000000003</v>
      </c>
      <c r="H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3127.1600000000003</v>
      </c>
      <c r="I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3127.8100000000004</v>
      </c>
      <c r="J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3034.03</v>
      </c>
      <c r="K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3219.16</v>
      </c>
      <c r="L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3218.3100000000004</v>
      </c>
      <c r="M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3217.9300000000003</v>
      </c>
      <c r="N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3326.44</v>
      </c>
      <c r="O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3284.3</v>
      </c>
      <c r="P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3240.59</v>
      </c>
      <c r="Q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3238.94</v>
      </c>
      <c r="R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3279.4100000000003</v>
      </c>
      <c r="S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3332.06</v>
      </c>
      <c r="T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3355.29</v>
      </c>
      <c r="U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3373.63</v>
      </c>
      <c r="V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3335.25</v>
      </c>
      <c r="W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3328.62</v>
      </c>
      <c r="X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3367.6400000000003</v>
      </c>
      <c r="Y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РСО-А'!$M$6</f>
        <v>3261.9300000000003</v>
      </c>
      <c r="Z342" s="133"/>
    </row>
    <row r="343" spans="1:26" x14ac:dyDescent="0.2">
      <c r="A343" s="86">
        <f t="shared" si="10"/>
        <v>41943</v>
      </c>
      <c r="B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3071.51</v>
      </c>
      <c r="C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3015.65</v>
      </c>
      <c r="D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2994.8500000000004</v>
      </c>
      <c r="E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2988.48</v>
      </c>
      <c r="F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2991.54</v>
      </c>
      <c r="G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3005.87</v>
      </c>
      <c r="H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3045.51</v>
      </c>
      <c r="I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3037.62</v>
      </c>
      <c r="J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3030.6000000000004</v>
      </c>
      <c r="K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3142.07</v>
      </c>
      <c r="L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3184.48</v>
      </c>
      <c r="M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3193.4</v>
      </c>
      <c r="N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3246.69</v>
      </c>
      <c r="O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3241.54</v>
      </c>
      <c r="P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3249.33</v>
      </c>
      <c r="Q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3260.6400000000003</v>
      </c>
      <c r="R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3263.26</v>
      </c>
      <c r="S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3343.9300000000003</v>
      </c>
      <c r="T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3346.25</v>
      </c>
      <c r="U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3342.8</v>
      </c>
      <c r="V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3294.38</v>
      </c>
      <c r="W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3308.91</v>
      </c>
      <c r="X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3353.32</v>
      </c>
      <c r="Y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РСО-А'!$M$6</f>
        <v>3328.04</v>
      </c>
      <c r="Z343" s="133"/>
    </row>
    <row r="344" spans="1:26" x14ac:dyDescent="0.2">
      <c r="A344" s="98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148"/>
      <c r="Z344" s="147"/>
    </row>
    <row r="345" spans="1:26" x14ac:dyDescent="0.25">
      <c r="A345" s="94" t="s">
        <v>157</v>
      </c>
      <c r="B345" s="85"/>
      <c r="C345" s="85"/>
      <c r="D345" s="85"/>
    </row>
    <row r="346" spans="1:26" ht="12.75" customHeight="1" x14ac:dyDescent="0.2">
      <c r="A346" s="184" t="s">
        <v>49</v>
      </c>
      <c r="B346" s="172" t="s">
        <v>128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</row>
    <row r="347" spans="1:26" ht="12.75" customHeight="1" x14ac:dyDescent="0.2">
      <c r="A347" s="185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</row>
    <row r="348" spans="1:26" ht="12.75" customHeight="1" x14ac:dyDescent="0.2">
      <c r="A348" s="185"/>
      <c r="B348" s="212" t="s">
        <v>129</v>
      </c>
      <c r="C348" s="198" t="s">
        <v>130</v>
      </c>
      <c r="D348" s="198" t="s">
        <v>131</v>
      </c>
      <c r="E348" s="198" t="s">
        <v>132</v>
      </c>
      <c r="F348" s="198" t="s">
        <v>133</v>
      </c>
      <c r="G348" s="198" t="s">
        <v>134</v>
      </c>
      <c r="H348" s="198" t="s">
        <v>135</v>
      </c>
      <c r="I348" s="198" t="s">
        <v>136</v>
      </c>
      <c r="J348" s="198" t="s">
        <v>137</v>
      </c>
      <c r="K348" s="198" t="s">
        <v>138</v>
      </c>
      <c r="L348" s="198" t="s">
        <v>139</v>
      </c>
      <c r="M348" s="198" t="s">
        <v>140</v>
      </c>
      <c r="N348" s="211" t="s">
        <v>141</v>
      </c>
      <c r="O348" s="198" t="s">
        <v>142</v>
      </c>
      <c r="P348" s="198" t="s">
        <v>143</v>
      </c>
      <c r="Q348" s="198" t="s">
        <v>144</v>
      </c>
      <c r="R348" s="198" t="s">
        <v>145</v>
      </c>
      <c r="S348" s="198" t="s">
        <v>146</v>
      </c>
      <c r="T348" s="198" t="s">
        <v>147</v>
      </c>
      <c r="U348" s="198" t="s">
        <v>148</v>
      </c>
      <c r="V348" s="198" t="s">
        <v>149</v>
      </c>
      <c r="W348" s="198" t="s">
        <v>150</v>
      </c>
      <c r="X348" s="198" t="s">
        <v>151</v>
      </c>
      <c r="Y348" s="198" t="s">
        <v>152</v>
      </c>
      <c r="Z348" s="198" t="s">
        <v>152</v>
      </c>
    </row>
    <row r="349" spans="1:26" ht="11.25" customHeight="1" x14ac:dyDescent="0.2">
      <c r="A349" s="186"/>
      <c r="B349" s="188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90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</row>
    <row r="350" spans="1:26" ht="15.75" customHeight="1" x14ac:dyDescent="0.2">
      <c r="A350" s="86">
        <f>A313</f>
        <v>41913</v>
      </c>
      <c r="B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2981.3900000000003</v>
      </c>
      <c r="C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2975.2000000000003</v>
      </c>
      <c r="D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2998.29</v>
      </c>
      <c r="E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3010.53</v>
      </c>
      <c r="F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3014.75</v>
      </c>
      <c r="G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2994.7400000000002</v>
      </c>
      <c r="H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2969.5600000000004</v>
      </c>
      <c r="I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2989.13</v>
      </c>
      <c r="J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2992.71</v>
      </c>
      <c r="K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2990.5600000000004</v>
      </c>
      <c r="L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2990.36</v>
      </c>
      <c r="M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2990.38</v>
      </c>
      <c r="N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2982.59</v>
      </c>
      <c r="O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2984.03</v>
      </c>
      <c r="P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2984.5</v>
      </c>
      <c r="Q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2983.06</v>
      </c>
      <c r="R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2982.57</v>
      </c>
      <c r="S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2979.1800000000003</v>
      </c>
      <c r="T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2981.8100000000004</v>
      </c>
      <c r="U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3020.05</v>
      </c>
      <c r="V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3035.5</v>
      </c>
      <c r="W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3095.4</v>
      </c>
      <c r="X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3151.54</v>
      </c>
      <c r="Y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РСО-А'!$M$6</f>
        <v>3041.96</v>
      </c>
      <c r="Z350" s="145"/>
    </row>
    <row r="351" spans="1:26" x14ac:dyDescent="0.2">
      <c r="A351" s="86">
        <f>A350+1</f>
        <v>41914</v>
      </c>
      <c r="B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2980.61</v>
      </c>
      <c r="C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2968.6600000000003</v>
      </c>
      <c r="D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2975.4</v>
      </c>
      <c r="E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2982.8100000000004</v>
      </c>
      <c r="F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2971.76</v>
      </c>
      <c r="G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2961.6800000000003</v>
      </c>
      <c r="H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2973.9100000000003</v>
      </c>
      <c r="I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2989</v>
      </c>
      <c r="J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2992.42</v>
      </c>
      <c r="K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2993.25</v>
      </c>
      <c r="L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2995.08</v>
      </c>
      <c r="M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2993.82</v>
      </c>
      <c r="N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2985.55</v>
      </c>
      <c r="O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2985.7000000000003</v>
      </c>
      <c r="P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2985.73</v>
      </c>
      <c r="Q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2985.67</v>
      </c>
      <c r="R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2967.4300000000003</v>
      </c>
      <c r="S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2974.73</v>
      </c>
      <c r="T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3005.8900000000003</v>
      </c>
      <c r="U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3015.8100000000004</v>
      </c>
      <c r="V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3050.76</v>
      </c>
      <c r="W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3141.82</v>
      </c>
      <c r="X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3198.57</v>
      </c>
      <c r="Y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РСО-А'!$M$6</f>
        <v>3081.2000000000003</v>
      </c>
      <c r="Z351" s="145"/>
    </row>
    <row r="352" spans="1:26" x14ac:dyDescent="0.2">
      <c r="A352" s="86">
        <f t="shared" ref="A352:A380" si="11">A351+1</f>
        <v>41915</v>
      </c>
      <c r="B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2980.92</v>
      </c>
      <c r="C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2968.65</v>
      </c>
      <c r="D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2982.69</v>
      </c>
      <c r="E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2994.2200000000003</v>
      </c>
      <c r="F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2990.4500000000003</v>
      </c>
      <c r="G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2982.86</v>
      </c>
      <c r="H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2980.3900000000003</v>
      </c>
      <c r="I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2992.59</v>
      </c>
      <c r="J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3004.8</v>
      </c>
      <c r="K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2992.6200000000003</v>
      </c>
      <c r="L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2993.12</v>
      </c>
      <c r="M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2991.08</v>
      </c>
      <c r="N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2984.45</v>
      </c>
      <c r="O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2984.61</v>
      </c>
      <c r="P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2984.6600000000003</v>
      </c>
      <c r="Q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2984.73</v>
      </c>
      <c r="R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2967.3</v>
      </c>
      <c r="S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2974.3700000000003</v>
      </c>
      <c r="T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3006.26</v>
      </c>
      <c r="U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2989.6600000000003</v>
      </c>
      <c r="V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3064.07</v>
      </c>
      <c r="W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3126.13</v>
      </c>
      <c r="X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3183.13</v>
      </c>
      <c r="Y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РСО-А'!$M$6</f>
        <v>3056.76</v>
      </c>
      <c r="Z352" s="145"/>
    </row>
    <row r="353" spans="1:26" x14ac:dyDescent="0.2">
      <c r="A353" s="86">
        <f t="shared" si="11"/>
        <v>41916</v>
      </c>
      <c r="B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3013.32</v>
      </c>
      <c r="C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2969.27</v>
      </c>
      <c r="D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2965.21</v>
      </c>
      <c r="E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2961.4100000000003</v>
      </c>
      <c r="F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2969.4700000000003</v>
      </c>
      <c r="G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2968.6800000000003</v>
      </c>
      <c r="H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2967.9900000000002</v>
      </c>
      <c r="I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2968.2400000000002</v>
      </c>
      <c r="J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3000.29</v>
      </c>
      <c r="K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2988.4700000000003</v>
      </c>
      <c r="L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2992.2400000000002</v>
      </c>
      <c r="M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2991.05</v>
      </c>
      <c r="N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2984.34</v>
      </c>
      <c r="O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2970.9700000000003</v>
      </c>
      <c r="P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2968.79</v>
      </c>
      <c r="Q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2976.58</v>
      </c>
      <c r="R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2980.71</v>
      </c>
      <c r="S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2966.61</v>
      </c>
      <c r="T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2976.17</v>
      </c>
      <c r="U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3091.7200000000003</v>
      </c>
      <c r="V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3133.58</v>
      </c>
      <c r="W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3083.5</v>
      </c>
      <c r="X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2988.65</v>
      </c>
      <c r="Y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РСО-А'!$M$6</f>
        <v>3153.48</v>
      </c>
      <c r="Z353" s="145"/>
    </row>
    <row r="354" spans="1:26" x14ac:dyDescent="0.2">
      <c r="A354" s="86">
        <f t="shared" si="11"/>
        <v>41917</v>
      </c>
      <c r="B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3009.17</v>
      </c>
      <c r="C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2969.1400000000003</v>
      </c>
      <c r="D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2965.21</v>
      </c>
      <c r="E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2961.44</v>
      </c>
      <c r="F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2969.7000000000003</v>
      </c>
      <c r="G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2967.52</v>
      </c>
      <c r="H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2967.75</v>
      </c>
      <c r="I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2967.1800000000003</v>
      </c>
      <c r="J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2999</v>
      </c>
      <c r="K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2982.7000000000003</v>
      </c>
      <c r="L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2985.61</v>
      </c>
      <c r="M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2986.42</v>
      </c>
      <c r="N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2981.19</v>
      </c>
      <c r="O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2967.73</v>
      </c>
      <c r="P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2969.2000000000003</v>
      </c>
      <c r="Q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2977.91</v>
      </c>
      <c r="R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2982.2000000000003</v>
      </c>
      <c r="S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2967.34</v>
      </c>
      <c r="T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2975.08</v>
      </c>
      <c r="U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3090.51</v>
      </c>
      <c r="V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3131.84</v>
      </c>
      <c r="W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3091.37</v>
      </c>
      <c r="X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2990.87</v>
      </c>
      <c r="Y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РСО-А'!$M$6</f>
        <v>3130.5</v>
      </c>
      <c r="Z354" s="145"/>
    </row>
    <row r="355" spans="1:26" x14ac:dyDescent="0.2">
      <c r="A355" s="86">
        <f t="shared" si="11"/>
        <v>41918</v>
      </c>
      <c r="B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2974.38</v>
      </c>
      <c r="C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2968.34</v>
      </c>
      <c r="D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2990.63</v>
      </c>
      <c r="E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2998.33</v>
      </c>
      <c r="F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3002.37</v>
      </c>
      <c r="G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2996.55</v>
      </c>
      <c r="H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2973.61</v>
      </c>
      <c r="I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2978.26</v>
      </c>
      <c r="J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2989.9700000000003</v>
      </c>
      <c r="K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2991.09</v>
      </c>
      <c r="L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2992.23</v>
      </c>
      <c r="M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2983.61</v>
      </c>
      <c r="N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3046.19</v>
      </c>
      <c r="O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3019.1400000000003</v>
      </c>
      <c r="P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2984.38</v>
      </c>
      <c r="Q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2983.9100000000003</v>
      </c>
      <c r="R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2984.1400000000003</v>
      </c>
      <c r="S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2984.38</v>
      </c>
      <c r="T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2983.07</v>
      </c>
      <c r="U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3129.58</v>
      </c>
      <c r="V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3160.4900000000002</v>
      </c>
      <c r="W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3197.27</v>
      </c>
      <c r="X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3223.1000000000004</v>
      </c>
      <c r="Y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РСО-А'!$M$6</f>
        <v>3087.01</v>
      </c>
      <c r="Z355" s="145"/>
    </row>
    <row r="356" spans="1:26" x14ac:dyDescent="0.2">
      <c r="A356" s="86">
        <f t="shared" si="11"/>
        <v>41919</v>
      </c>
      <c r="B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2972.1000000000004</v>
      </c>
      <c r="C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2968.36</v>
      </c>
      <c r="D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2990.76</v>
      </c>
      <c r="E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2998.55</v>
      </c>
      <c r="F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3002.55</v>
      </c>
      <c r="G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2996.25</v>
      </c>
      <c r="H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2972.23</v>
      </c>
      <c r="I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2979.4</v>
      </c>
      <c r="J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2986.66</v>
      </c>
      <c r="K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2987.25</v>
      </c>
      <c r="L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2987.67</v>
      </c>
      <c r="M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2980.7200000000003</v>
      </c>
      <c r="N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3039.7700000000004</v>
      </c>
      <c r="O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3014.4900000000002</v>
      </c>
      <c r="P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2981.3500000000004</v>
      </c>
      <c r="Q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2980.87</v>
      </c>
      <c r="R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2980.6800000000003</v>
      </c>
      <c r="S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2977.7000000000003</v>
      </c>
      <c r="T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2978.28</v>
      </c>
      <c r="U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3104.7400000000002</v>
      </c>
      <c r="V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3121.6000000000004</v>
      </c>
      <c r="W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3165.28</v>
      </c>
      <c r="X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3211.82</v>
      </c>
      <c r="Y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РСО-А'!$M$6</f>
        <v>3085.51</v>
      </c>
      <c r="Z356" s="145"/>
    </row>
    <row r="357" spans="1:26" x14ac:dyDescent="0.2">
      <c r="A357" s="86">
        <f t="shared" si="11"/>
        <v>41920</v>
      </c>
      <c r="B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2972.8</v>
      </c>
      <c r="C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2968.52</v>
      </c>
      <c r="D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2983.2200000000003</v>
      </c>
      <c r="E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2990.8100000000004</v>
      </c>
      <c r="F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2990.87</v>
      </c>
      <c r="G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2992.08</v>
      </c>
      <c r="H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2972.01</v>
      </c>
      <c r="I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2973.6800000000003</v>
      </c>
      <c r="J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2986.56</v>
      </c>
      <c r="K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2987.33</v>
      </c>
      <c r="L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2987.83</v>
      </c>
      <c r="M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2987.77</v>
      </c>
      <c r="N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3064.55</v>
      </c>
      <c r="O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3064.9900000000002</v>
      </c>
      <c r="P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3077.05</v>
      </c>
      <c r="Q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3076.16</v>
      </c>
      <c r="R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3090.2700000000004</v>
      </c>
      <c r="S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3095.32</v>
      </c>
      <c r="T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3078.9100000000003</v>
      </c>
      <c r="U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3167.8</v>
      </c>
      <c r="V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3156.02</v>
      </c>
      <c r="W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3199.69</v>
      </c>
      <c r="X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3241.31</v>
      </c>
      <c r="Y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РСО-А'!$M$6</f>
        <v>3107.37</v>
      </c>
      <c r="Z357" s="145"/>
    </row>
    <row r="358" spans="1:26" x14ac:dyDescent="0.2">
      <c r="A358" s="86">
        <f t="shared" si="11"/>
        <v>41921</v>
      </c>
      <c r="B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2972.6400000000003</v>
      </c>
      <c r="C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2967.13</v>
      </c>
      <c r="D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2964.17</v>
      </c>
      <c r="E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2963.9700000000003</v>
      </c>
      <c r="F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2961.33</v>
      </c>
      <c r="G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2966.79</v>
      </c>
      <c r="H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2972.9700000000003</v>
      </c>
      <c r="I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2973.25</v>
      </c>
      <c r="J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2987.15</v>
      </c>
      <c r="K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3022.42</v>
      </c>
      <c r="L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3087.9</v>
      </c>
      <c r="M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3076.07</v>
      </c>
      <c r="N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3134.76</v>
      </c>
      <c r="O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3128.88</v>
      </c>
      <c r="P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3146.1600000000003</v>
      </c>
      <c r="Q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3141.55</v>
      </c>
      <c r="R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3139.65</v>
      </c>
      <c r="S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3113.3700000000003</v>
      </c>
      <c r="T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3070.34</v>
      </c>
      <c r="U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3174.7000000000003</v>
      </c>
      <c r="V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3181.33</v>
      </c>
      <c r="W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3225.9500000000003</v>
      </c>
      <c r="X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3272.38</v>
      </c>
      <c r="Y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РСО-А'!$M$6</f>
        <v>3134.8100000000004</v>
      </c>
      <c r="Z358" s="145"/>
    </row>
    <row r="359" spans="1:26" x14ac:dyDescent="0.2">
      <c r="A359" s="86">
        <f t="shared" si="11"/>
        <v>41922</v>
      </c>
      <c r="B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2979.38</v>
      </c>
      <c r="C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2968.3500000000004</v>
      </c>
      <c r="D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2964.8900000000003</v>
      </c>
      <c r="E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2965.4300000000003</v>
      </c>
      <c r="F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2961.38</v>
      </c>
      <c r="G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2968.6400000000003</v>
      </c>
      <c r="H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2974.8500000000004</v>
      </c>
      <c r="I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2974.54</v>
      </c>
      <c r="J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2987.9700000000003</v>
      </c>
      <c r="K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2987.73</v>
      </c>
      <c r="L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2988.2200000000003</v>
      </c>
      <c r="M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2989.03</v>
      </c>
      <c r="N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3100.0600000000004</v>
      </c>
      <c r="O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3099.8</v>
      </c>
      <c r="P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3100.19</v>
      </c>
      <c r="Q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3100.1400000000003</v>
      </c>
      <c r="R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3104.57</v>
      </c>
      <c r="S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3117.01</v>
      </c>
      <c r="T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3078.42</v>
      </c>
      <c r="U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3176.25</v>
      </c>
      <c r="V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3163.7400000000002</v>
      </c>
      <c r="W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3252.2400000000002</v>
      </c>
      <c r="X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3291.26</v>
      </c>
      <c r="Y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РСО-А'!$M$6</f>
        <v>3170.03</v>
      </c>
      <c r="Z359" s="145"/>
    </row>
    <row r="360" spans="1:26" x14ac:dyDescent="0.2">
      <c r="A360" s="86">
        <f t="shared" si="11"/>
        <v>41923</v>
      </c>
      <c r="B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3023.69</v>
      </c>
      <c r="C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2966.69</v>
      </c>
      <c r="D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2966.28</v>
      </c>
      <c r="E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2965.65</v>
      </c>
      <c r="F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2965.44</v>
      </c>
      <c r="G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2966.17</v>
      </c>
      <c r="H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2965.51</v>
      </c>
      <c r="I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2965.29</v>
      </c>
      <c r="J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2975.53</v>
      </c>
      <c r="K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2979.28</v>
      </c>
      <c r="L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2979.87</v>
      </c>
      <c r="M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2980.8900000000003</v>
      </c>
      <c r="N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2980.9700000000003</v>
      </c>
      <c r="O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2981.1800000000003</v>
      </c>
      <c r="P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2981.4900000000002</v>
      </c>
      <c r="Q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2980.96</v>
      </c>
      <c r="R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2980.37</v>
      </c>
      <c r="S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2977.7400000000002</v>
      </c>
      <c r="T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3107.6</v>
      </c>
      <c r="U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3268.5600000000004</v>
      </c>
      <c r="V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3241.8</v>
      </c>
      <c r="W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3215.58</v>
      </c>
      <c r="X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3114.2200000000003</v>
      </c>
      <c r="Y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РСО-А'!$M$6</f>
        <v>3173.04</v>
      </c>
      <c r="Z360" s="145"/>
    </row>
    <row r="361" spans="1:26" x14ac:dyDescent="0.2">
      <c r="A361" s="86">
        <f t="shared" si="11"/>
        <v>41924</v>
      </c>
      <c r="B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3072.6800000000003</v>
      </c>
      <c r="C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2969.4100000000003</v>
      </c>
      <c r="D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2969.27</v>
      </c>
      <c r="E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2969.31</v>
      </c>
      <c r="F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2969.4100000000003</v>
      </c>
      <c r="G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2967.19</v>
      </c>
      <c r="H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2967.25</v>
      </c>
      <c r="I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2968.07</v>
      </c>
      <c r="J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2976.03</v>
      </c>
      <c r="K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2979.04</v>
      </c>
      <c r="L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2981.48</v>
      </c>
      <c r="M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2982.19</v>
      </c>
      <c r="N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2982.42</v>
      </c>
      <c r="O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2981.6800000000003</v>
      </c>
      <c r="P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2982.23</v>
      </c>
      <c r="Q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2982.03</v>
      </c>
      <c r="R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2982.7400000000002</v>
      </c>
      <c r="S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2983.1200000000003</v>
      </c>
      <c r="T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3084.57</v>
      </c>
      <c r="U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3250.66</v>
      </c>
      <c r="V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3236.4100000000003</v>
      </c>
      <c r="W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3201.55</v>
      </c>
      <c r="X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3098.6800000000003</v>
      </c>
      <c r="Y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РСО-А'!$M$6</f>
        <v>3174.1800000000003</v>
      </c>
      <c r="Z361" s="145"/>
    </row>
    <row r="362" spans="1:26" x14ac:dyDescent="0.2">
      <c r="A362" s="86">
        <f t="shared" si="11"/>
        <v>41925</v>
      </c>
      <c r="B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2981.84</v>
      </c>
      <c r="C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2975.4700000000003</v>
      </c>
      <c r="D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2969.3700000000003</v>
      </c>
      <c r="E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2965.88</v>
      </c>
      <c r="F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2962.8500000000004</v>
      </c>
      <c r="G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2969.05</v>
      </c>
      <c r="H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2975.42</v>
      </c>
      <c r="I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2976.9900000000002</v>
      </c>
      <c r="J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2991.2700000000004</v>
      </c>
      <c r="K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2991.11</v>
      </c>
      <c r="L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2991.46</v>
      </c>
      <c r="M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2992.1400000000003</v>
      </c>
      <c r="N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3076.59</v>
      </c>
      <c r="O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3082.92</v>
      </c>
      <c r="P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3088.65</v>
      </c>
      <c r="Q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3097.17</v>
      </c>
      <c r="R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3098.98</v>
      </c>
      <c r="S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3110.77</v>
      </c>
      <c r="T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3095.1000000000004</v>
      </c>
      <c r="U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3195.82</v>
      </c>
      <c r="V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3209.51</v>
      </c>
      <c r="W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3231.9700000000003</v>
      </c>
      <c r="X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3274.73</v>
      </c>
      <c r="Y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РСО-А'!$M$6</f>
        <v>3147.4900000000002</v>
      </c>
      <c r="Z362" s="145"/>
    </row>
    <row r="363" spans="1:26" x14ac:dyDescent="0.2">
      <c r="A363" s="86">
        <f t="shared" si="11"/>
        <v>41926</v>
      </c>
      <c r="B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2972.2200000000003</v>
      </c>
      <c r="C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2967.59</v>
      </c>
      <c r="D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2964.6600000000003</v>
      </c>
      <c r="E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2964.53</v>
      </c>
      <c r="F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2961.67</v>
      </c>
      <c r="G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2968.88</v>
      </c>
      <c r="H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2974.4100000000003</v>
      </c>
      <c r="I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2975.57</v>
      </c>
      <c r="J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2992</v>
      </c>
      <c r="K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2991.2200000000003</v>
      </c>
      <c r="L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2991.33</v>
      </c>
      <c r="M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2977.32</v>
      </c>
      <c r="N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2991.32</v>
      </c>
      <c r="O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2991.4300000000003</v>
      </c>
      <c r="P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2991.21</v>
      </c>
      <c r="Q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2989.4</v>
      </c>
      <c r="R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2989.36</v>
      </c>
      <c r="S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2988.2000000000003</v>
      </c>
      <c r="T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3003.6600000000003</v>
      </c>
      <c r="U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3175.13</v>
      </c>
      <c r="V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3198.63</v>
      </c>
      <c r="W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3240.67</v>
      </c>
      <c r="X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3278.8</v>
      </c>
      <c r="Y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РСО-А'!$M$6</f>
        <v>3156.44</v>
      </c>
      <c r="Z363" s="145"/>
    </row>
    <row r="364" spans="1:26" x14ac:dyDescent="0.2">
      <c r="A364" s="86">
        <f t="shared" si="11"/>
        <v>41927</v>
      </c>
      <c r="B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2981.9</v>
      </c>
      <c r="C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2969.44</v>
      </c>
      <c r="D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2982.48</v>
      </c>
      <c r="E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2982.54</v>
      </c>
      <c r="F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2982.46</v>
      </c>
      <c r="G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2982.4900000000002</v>
      </c>
      <c r="H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2966.83</v>
      </c>
      <c r="I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2964.08</v>
      </c>
      <c r="J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2970.42</v>
      </c>
      <c r="K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2992.9</v>
      </c>
      <c r="L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2993.4</v>
      </c>
      <c r="M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2975.04</v>
      </c>
      <c r="N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2993.7200000000003</v>
      </c>
      <c r="O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2996.9500000000003</v>
      </c>
      <c r="P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2994.04</v>
      </c>
      <c r="Q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2994.1800000000003</v>
      </c>
      <c r="R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2994.03</v>
      </c>
      <c r="S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2992.0600000000004</v>
      </c>
      <c r="T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2993.82</v>
      </c>
      <c r="U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3106.1000000000004</v>
      </c>
      <c r="V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3119.83</v>
      </c>
      <c r="W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3187.53</v>
      </c>
      <c r="X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3246.7400000000002</v>
      </c>
      <c r="Y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РСО-А'!$M$6</f>
        <v>3117.08</v>
      </c>
      <c r="Z364" s="145"/>
    </row>
    <row r="365" spans="1:26" x14ac:dyDescent="0.2">
      <c r="A365" s="86">
        <f t="shared" si="11"/>
        <v>41928</v>
      </c>
      <c r="B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2987.87</v>
      </c>
      <c r="C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2975.3900000000003</v>
      </c>
      <c r="D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2982.42</v>
      </c>
      <c r="E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2986.3500000000004</v>
      </c>
      <c r="F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2990.27</v>
      </c>
      <c r="G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2990.86</v>
      </c>
      <c r="H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2961.79</v>
      </c>
      <c r="I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2977.78</v>
      </c>
      <c r="J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2972.4700000000003</v>
      </c>
      <c r="K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2977.67</v>
      </c>
      <c r="L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2978.37</v>
      </c>
      <c r="M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2967.53</v>
      </c>
      <c r="N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2994.78</v>
      </c>
      <c r="O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2981.94</v>
      </c>
      <c r="P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2966.6800000000003</v>
      </c>
      <c r="Q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2962.69</v>
      </c>
      <c r="R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2966.21</v>
      </c>
      <c r="S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2979.9300000000003</v>
      </c>
      <c r="T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2989.7200000000003</v>
      </c>
      <c r="U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3131.04</v>
      </c>
      <c r="V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3117.55</v>
      </c>
      <c r="W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3169.3</v>
      </c>
      <c r="X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3223.5200000000004</v>
      </c>
      <c r="Y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РСО-А'!$M$6</f>
        <v>3129.94</v>
      </c>
      <c r="Z365" s="145"/>
    </row>
    <row r="366" spans="1:26" x14ac:dyDescent="0.2">
      <c r="A366" s="86">
        <f t="shared" si="11"/>
        <v>41929</v>
      </c>
      <c r="B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2976.2200000000003</v>
      </c>
      <c r="C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2975.52</v>
      </c>
      <c r="D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2975.3500000000004</v>
      </c>
      <c r="E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2975.51</v>
      </c>
      <c r="F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2975.42</v>
      </c>
      <c r="G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2976.09</v>
      </c>
      <c r="H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2962.1600000000003</v>
      </c>
      <c r="I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2981.61</v>
      </c>
      <c r="J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2988.3500000000004</v>
      </c>
      <c r="K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2968.6600000000003</v>
      </c>
      <c r="L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2969.54</v>
      </c>
      <c r="M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2964.05</v>
      </c>
      <c r="N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2990.59</v>
      </c>
      <c r="O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2990.8</v>
      </c>
      <c r="P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2991.8500000000004</v>
      </c>
      <c r="Q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2990.84</v>
      </c>
      <c r="R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2990.6800000000003</v>
      </c>
      <c r="S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2988.67</v>
      </c>
      <c r="T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2989.71</v>
      </c>
      <c r="U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3089.9900000000002</v>
      </c>
      <c r="V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3105.96</v>
      </c>
      <c r="W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3150.19</v>
      </c>
      <c r="X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3227.59</v>
      </c>
      <c r="Y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РСО-А'!$M$6</f>
        <v>3093.1800000000003</v>
      </c>
      <c r="Z366" s="145"/>
    </row>
    <row r="367" spans="1:26" x14ac:dyDescent="0.2">
      <c r="A367" s="86">
        <f t="shared" si="11"/>
        <v>41930</v>
      </c>
      <c r="B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3019.9</v>
      </c>
      <c r="C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2972.3500000000004</v>
      </c>
      <c r="D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2971.29</v>
      </c>
      <c r="E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2969.73</v>
      </c>
      <c r="F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2969.55</v>
      </c>
      <c r="G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2970.28</v>
      </c>
      <c r="H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2970.66</v>
      </c>
      <c r="I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2972.81</v>
      </c>
      <c r="J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2989.08</v>
      </c>
      <c r="K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2991.57</v>
      </c>
      <c r="L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2991.92</v>
      </c>
      <c r="M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2992.04</v>
      </c>
      <c r="N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2992.9500000000003</v>
      </c>
      <c r="O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2993.81</v>
      </c>
      <c r="P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2993.59</v>
      </c>
      <c r="Q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2993.7400000000002</v>
      </c>
      <c r="R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2993.01</v>
      </c>
      <c r="S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2991.34</v>
      </c>
      <c r="T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2985.23</v>
      </c>
      <c r="U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3144.71</v>
      </c>
      <c r="V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3142.2000000000003</v>
      </c>
      <c r="W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3112.69</v>
      </c>
      <c r="X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3000.0600000000004</v>
      </c>
      <c r="Y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РСО-А'!$M$6</f>
        <v>3138.26</v>
      </c>
      <c r="Z367" s="145"/>
    </row>
    <row r="368" spans="1:26" x14ac:dyDescent="0.2">
      <c r="A368" s="86">
        <f t="shared" si="11"/>
        <v>41931</v>
      </c>
      <c r="B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3039.26</v>
      </c>
      <c r="C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2984.67</v>
      </c>
      <c r="D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2978.46</v>
      </c>
      <c r="E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2972.65</v>
      </c>
      <c r="F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2982.84</v>
      </c>
      <c r="G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2982.86</v>
      </c>
      <c r="H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2981.84</v>
      </c>
      <c r="I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2983.9100000000003</v>
      </c>
      <c r="J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2991.73</v>
      </c>
      <c r="K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2997.45</v>
      </c>
      <c r="L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2997.1600000000003</v>
      </c>
      <c r="M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2998</v>
      </c>
      <c r="N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2998.04</v>
      </c>
      <c r="O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2991.34</v>
      </c>
      <c r="P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2990.9700000000003</v>
      </c>
      <c r="Q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2990.8</v>
      </c>
      <c r="R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2990.4</v>
      </c>
      <c r="S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2989.4500000000003</v>
      </c>
      <c r="T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2984.37</v>
      </c>
      <c r="U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3339.62</v>
      </c>
      <c r="V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3321.2200000000003</v>
      </c>
      <c r="W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3317.67</v>
      </c>
      <c r="X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3210.51</v>
      </c>
      <c r="Y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РСО-А'!$M$6</f>
        <v>3251.96</v>
      </c>
      <c r="Z368" s="145"/>
    </row>
    <row r="369" spans="1:26" x14ac:dyDescent="0.2">
      <c r="A369" s="86">
        <f t="shared" si="11"/>
        <v>41932</v>
      </c>
      <c r="B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2982.3900000000003</v>
      </c>
      <c r="C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2969.4300000000003</v>
      </c>
      <c r="D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2970.1600000000003</v>
      </c>
      <c r="E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2966.2400000000002</v>
      </c>
      <c r="F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2966.6000000000004</v>
      </c>
      <c r="G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2969.4100000000003</v>
      </c>
      <c r="H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2989.23</v>
      </c>
      <c r="I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2978.71</v>
      </c>
      <c r="J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2992.15</v>
      </c>
      <c r="K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2991.75</v>
      </c>
      <c r="L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2991.7400000000002</v>
      </c>
      <c r="M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2992.94</v>
      </c>
      <c r="N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3020.7700000000004</v>
      </c>
      <c r="O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3021.1800000000003</v>
      </c>
      <c r="P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3019.92</v>
      </c>
      <c r="Q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3018.28</v>
      </c>
      <c r="R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3028.88</v>
      </c>
      <c r="S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3050.59</v>
      </c>
      <c r="T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3074.69</v>
      </c>
      <c r="U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3178.77</v>
      </c>
      <c r="V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3188.12</v>
      </c>
      <c r="W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3233.7000000000003</v>
      </c>
      <c r="X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3303.11</v>
      </c>
      <c r="Y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РСО-А'!$M$6</f>
        <v>3173.8</v>
      </c>
      <c r="Z369" s="145"/>
    </row>
    <row r="370" spans="1:26" x14ac:dyDescent="0.2">
      <c r="A370" s="86">
        <f t="shared" si="11"/>
        <v>41933</v>
      </c>
      <c r="B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2981.1000000000004</v>
      </c>
      <c r="C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2968.2400000000002</v>
      </c>
      <c r="D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2975.6400000000003</v>
      </c>
      <c r="E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2975.76</v>
      </c>
      <c r="F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2975.77</v>
      </c>
      <c r="G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2976.1000000000004</v>
      </c>
      <c r="H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2971.01</v>
      </c>
      <c r="I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2974.62</v>
      </c>
      <c r="J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2988.8700000000003</v>
      </c>
      <c r="K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2988.1400000000003</v>
      </c>
      <c r="L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2988.7400000000002</v>
      </c>
      <c r="M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2990.33</v>
      </c>
      <c r="N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2989.17</v>
      </c>
      <c r="O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2989.28</v>
      </c>
      <c r="P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2989.03</v>
      </c>
      <c r="Q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2989.12</v>
      </c>
      <c r="R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2988.71</v>
      </c>
      <c r="S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2987.3500000000004</v>
      </c>
      <c r="T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3085.4500000000003</v>
      </c>
      <c r="U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3129.09</v>
      </c>
      <c r="V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3137.3100000000004</v>
      </c>
      <c r="W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3181.69</v>
      </c>
      <c r="X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3234.46</v>
      </c>
      <c r="Y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РСО-А'!$M$6</f>
        <v>3111.73</v>
      </c>
      <c r="Z370" s="145"/>
    </row>
    <row r="371" spans="1:26" x14ac:dyDescent="0.2">
      <c r="A371" s="86">
        <f t="shared" si="11"/>
        <v>41934</v>
      </c>
      <c r="B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2979.13</v>
      </c>
      <c r="C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2961.5</v>
      </c>
      <c r="D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2968.59</v>
      </c>
      <c r="E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2976.04</v>
      </c>
      <c r="F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2976.21</v>
      </c>
      <c r="G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2965.56</v>
      </c>
      <c r="H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2970.9500000000003</v>
      </c>
      <c r="I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2967.66</v>
      </c>
      <c r="J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2987.91</v>
      </c>
      <c r="K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2989.1800000000003</v>
      </c>
      <c r="L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2989.69</v>
      </c>
      <c r="M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2990.16</v>
      </c>
      <c r="N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2990.11</v>
      </c>
      <c r="O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2988.77</v>
      </c>
      <c r="P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2988.1600000000003</v>
      </c>
      <c r="Q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2988.13</v>
      </c>
      <c r="R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2988.32</v>
      </c>
      <c r="S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2987.15</v>
      </c>
      <c r="T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2981.37</v>
      </c>
      <c r="U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3059.44</v>
      </c>
      <c r="V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3070.9</v>
      </c>
      <c r="W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3154.4</v>
      </c>
      <c r="X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3224.3</v>
      </c>
      <c r="Y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РСО-А'!$M$6</f>
        <v>3109.87</v>
      </c>
      <c r="Z371" s="145"/>
    </row>
    <row r="372" spans="1:26" x14ac:dyDescent="0.2">
      <c r="A372" s="86">
        <f t="shared" si="11"/>
        <v>41935</v>
      </c>
      <c r="B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2979.76</v>
      </c>
      <c r="C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2972.73</v>
      </c>
      <c r="D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2971.12</v>
      </c>
      <c r="E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2968.76</v>
      </c>
      <c r="F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2968.71</v>
      </c>
      <c r="G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2971.0600000000004</v>
      </c>
      <c r="H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2971.07</v>
      </c>
      <c r="I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2992.75</v>
      </c>
      <c r="J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2986.6800000000003</v>
      </c>
      <c r="K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2988.66</v>
      </c>
      <c r="L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2990.11</v>
      </c>
      <c r="M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2989.7200000000003</v>
      </c>
      <c r="N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2987.92</v>
      </c>
      <c r="O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2988.33</v>
      </c>
      <c r="P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2988.1600000000003</v>
      </c>
      <c r="Q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2988.32</v>
      </c>
      <c r="R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2988.25</v>
      </c>
      <c r="S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2986.57</v>
      </c>
      <c r="T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3060.48</v>
      </c>
      <c r="U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3165.23</v>
      </c>
      <c r="V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3179.48</v>
      </c>
      <c r="W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3220.27</v>
      </c>
      <c r="X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3284.8</v>
      </c>
      <c r="Y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РСО-А'!$M$6</f>
        <v>3161.71</v>
      </c>
      <c r="Z372" s="145"/>
    </row>
    <row r="373" spans="1:26" x14ac:dyDescent="0.2">
      <c r="A373" s="86">
        <f t="shared" si="11"/>
        <v>41936</v>
      </c>
      <c r="B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2986.77</v>
      </c>
      <c r="C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2986.62</v>
      </c>
      <c r="D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2975.69</v>
      </c>
      <c r="E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2975.82</v>
      </c>
      <c r="F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2975.8500000000004</v>
      </c>
      <c r="G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2969.7200000000003</v>
      </c>
      <c r="H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2971.65</v>
      </c>
      <c r="I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2994.4500000000003</v>
      </c>
      <c r="J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2989.3100000000004</v>
      </c>
      <c r="K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2990.27</v>
      </c>
      <c r="L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3044.55</v>
      </c>
      <c r="M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3031.13</v>
      </c>
      <c r="N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3062.42</v>
      </c>
      <c r="O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2989.29</v>
      </c>
      <c r="P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2988.73</v>
      </c>
      <c r="Q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2989.11</v>
      </c>
      <c r="R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2988.55</v>
      </c>
      <c r="S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2987</v>
      </c>
      <c r="T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3064.13</v>
      </c>
      <c r="U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3202.04</v>
      </c>
      <c r="V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3195.2400000000002</v>
      </c>
      <c r="W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3237.08</v>
      </c>
      <c r="X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3302.2400000000002</v>
      </c>
      <c r="Y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РСО-А'!$M$6</f>
        <v>3196.8100000000004</v>
      </c>
      <c r="Z373" s="145"/>
    </row>
    <row r="374" spans="1:26" x14ac:dyDescent="0.2">
      <c r="A374" s="86">
        <f t="shared" si="11"/>
        <v>41937</v>
      </c>
      <c r="B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3013.1000000000004</v>
      </c>
      <c r="C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2975.01</v>
      </c>
      <c r="D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2981.42</v>
      </c>
      <c r="E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2981.4700000000003</v>
      </c>
      <c r="F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2981.9900000000002</v>
      </c>
      <c r="G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2971.9300000000003</v>
      </c>
      <c r="H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2967.21</v>
      </c>
      <c r="I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2969.29</v>
      </c>
      <c r="J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2992.4700000000003</v>
      </c>
      <c r="K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2993.25</v>
      </c>
      <c r="L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2992.32</v>
      </c>
      <c r="M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2983.26</v>
      </c>
      <c r="N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2983.51</v>
      </c>
      <c r="O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2982.3900000000003</v>
      </c>
      <c r="P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2982.94</v>
      </c>
      <c r="Q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2982.2000000000003</v>
      </c>
      <c r="R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2980.78</v>
      </c>
      <c r="S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2981.52</v>
      </c>
      <c r="T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3206.87</v>
      </c>
      <c r="U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3258.32</v>
      </c>
      <c r="V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3239.37</v>
      </c>
      <c r="W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3210.31</v>
      </c>
      <c r="X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3143.36</v>
      </c>
      <c r="Y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РСО-А'!$M$6</f>
        <v>3257.09</v>
      </c>
      <c r="Z374" s="145"/>
    </row>
    <row r="375" spans="1:26" x14ac:dyDescent="0.2">
      <c r="A375" s="86">
        <f t="shared" si="11"/>
        <v>41938</v>
      </c>
      <c r="B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3039.6000000000004</v>
      </c>
      <c r="C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2980.3500000000004</v>
      </c>
      <c r="D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2974.7200000000003</v>
      </c>
      <c r="E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2983.03</v>
      </c>
      <c r="F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2991.9100000000003</v>
      </c>
      <c r="G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2992.59</v>
      </c>
      <c r="H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2984.1600000000003</v>
      </c>
      <c r="I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2968.28</v>
      </c>
      <c r="J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3072.76</v>
      </c>
      <c r="K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3007.9300000000003</v>
      </c>
      <c r="L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2977.73</v>
      </c>
      <c r="M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2970.3500000000004</v>
      </c>
      <c r="N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2962.2000000000003</v>
      </c>
      <c r="O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2962.09</v>
      </c>
      <c r="P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2966.19</v>
      </c>
      <c r="Q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2969.76</v>
      </c>
      <c r="R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2974.9300000000003</v>
      </c>
      <c r="S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3086.1400000000003</v>
      </c>
      <c r="T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3219.9900000000002</v>
      </c>
      <c r="U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3272.84</v>
      </c>
      <c r="V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3258.82</v>
      </c>
      <c r="W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3215.44</v>
      </c>
      <c r="X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РСО-А'!$M$6</f>
        <v>3139.3900000000003</v>
      </c>
      <c r="Y375" s="114">
        <v>3249.15</v>
      </c>
      <c r="Z375" s="143">
        <v>4085.17</v>
      </c>
    </row>
    <row r="376" spans="1:26" x14ac:dyDescent="0.2">
      <c r="A376" s="86">
        <f t="shared" si="11"/>
        <v>41939</v>
      </c>
      <c r="B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3021.58</v>
      </c>
      <c r="C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2978.86</v>
      </c>
      <c r="D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2965.33</v>
      </c>
      <c r="E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2976.21</v>
      </c>
      <c r="F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2976.4700000000003</v>
      </c>
      <c r="G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2966.71</v>
      </c>
      <c r="H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3014.07</v>
      </c>
      <c r="I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2962.1200000000003</v>
      </c>
      <c r="J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2963.48</v>
      </c>
      <c r="K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3031.9</v>
      </c>
      <c r="L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3065.45</v>
      </c>
      <c r="M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3050.1800000000003</v>
      </c>
      <c r="N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3133.6800000000003</v>
      </c>
      <c r="O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3114.52</v>
      </c>
      <c r="P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3096.44</v>
      </c>
      <c r="Q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3087.76</v>
      </c>
      <c r="R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3081.25</v>
      </c>
      <c r="S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3085.71</v>
      </c>
      <c r="T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3138.15</v>
      </c>
      <c r="U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3217.51</v>
      </c>
      <c r="V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3196.04</v>
      </c>
      <c r="W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3222.32</v>
      </c>
      <c r="X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3261.38</v>
      </c>
      <c r="Y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РСО-А'!$M$6</f>
        <v>3174.84</v>
      </c>
      <c r="Z376" s="145"/>
    </row>
    <row r="377" spans="1:26" x14ac:dyDescent="0.2">
      <c r="A377" s="86">
        <f t="shared" si="11"/>
        <v>41940</v>
      </c>
      <c r="B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3025.53</v>
      </c>
      <c r="C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2978.34</v>
      </c>
      <c r="D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2966.11</v>
      </c>
      <c r="E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2977.4100000000003</v>
      </c>
      <c r="F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2977.63</v>
      </c>
      <c r="G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2970.3900000000003</v>
      </c>
      <c r="H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2989.2400000000002</v>
      </c>
      <c r="I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2966.1400000000003</v>
      </c>
      <c r="J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2967.29</v>
      </c>
      <c r="K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3023.4</v>
      </c>
      <c r="L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3057.6000000000004</v>
      </c>
      <c r="M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3045.3</v>
      </c>
      <c r="N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3130.19</v>
      </c>
      <c r="O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3117.07</v>
      </c>
      <c r="P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3096.7000000000003</v>
      </c>
      <c r="Q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3084.8</v>
      </c>
      <c r="R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3081.6200000000003</v>
      </c>
      <c r="S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3105.44</v>
      </c>
      <c r="T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3144.9500000000003</v>
      </c>
      <c r="U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3221.62</v>
      </c>
      <c r="V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3195.9</v>
      </c>
      <c r="W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3227.98</v>
      </c>
      <c r="X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3293.8900000000003</v>
      </c>
      <c r="Y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РСО-А'!$M$6</f>
        <v>3179.37</v>
      </c>
      <c r="Z377" s="145"/>
    </row>
    <row r="378" spans="1:26" x14ac:dyDescent="0.2">
      <c r="A378" s="86">
        <f t="shared" si="11"/>
        <v>41941</v>
      </c>
      <c r="B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3055.96</v>
      </c>
      <c r="C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2985.77</v>
      </c>
      <c r="D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2985.6400000000003</v>
      </c>
      <c r="E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2983.61</v>
      </c>
      <c r="F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2972.79</v>
      </c>
      <c r="G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2974.5600000000004</v>
      </c>
      <c r="H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3013.73</v>
      </c>
      <c r="I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2979.69</v>
      </c>
      <c r="J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2985.69</v>
      </c>
      <c r="K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3027.8500000000004</v>
      </c>
      <c r="L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3084.8</v>
      </c>
      <c r="M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3086.61</v>
      </c>
      <c r="N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3175.76</v>
      </c>
      <c r="O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3134.07</v>
      </c>
      <c r="P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3132.53</v>
      </c>
      <c r="Q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3120.87</v>
      </c>
      <c r="R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3180.57</v>
      </c>
      <c r="S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3267.3</v>
      </c>
      <c r="T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3267.59</v>
      </c>
      <c r="U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3250.86</v>
      </c>
      <c r="V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3232.63</v>
      </c>
      <c r="W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3245.5</v>
      </c>
      <c r="X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3304.13</v>
      </c>
      <c r="Y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РСО-А'!$M$6</f>
        <v>3198.13</v>
      </c>
      <c r="Z378" s="145"/>
    </row>
    <row r="379" spans="1:26" x14ac:dyDescent="0.2">
      <c r="A379" s="86">
        <f t="shared" si="11"/>
        <v>41942</v>
      </c>
      <c r="B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3099.04</v>
      </c>
      <c r="C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3055.04</v>
      </c>
      <c r="D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3053.2400000000002</v>
      </c>
      <c r="E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3026.03</v>
      </c>
      <c r="F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3026.3900000000003</v>
      </c>
      <c r="G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3000.87</v>
      </c>
      <c r="H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3115.3500000000004</v>
      </c>
      <c r="I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3115.9900000000002</v>
      </c>
      <c r="J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3023.6200000000003</v>
      </c>
      <c r="K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3205.9700000000003</v>
      </c>
      <c r="L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3205.13</v>
      </c>
      <c r="M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3204.76</v>
      </c>
      <c r="N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3311.63</v>
      </c>
      <c r="O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3270.13</v>
      </c>
      <c r="P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3227.07</v>
      </c>
      <c r="Q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3225.4500000000003</v>
      </c>
      <c r="R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3265.31</v>
      </c>
      <c r="S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3317.17</v>
      </c>
      <c r="T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3340.05</v>
      </c>
      <c r="U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3358.11</v>
      </c>
      <c r="V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3320.31</v>
      </c>
      <c r="W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3313.79</v>
      </c>
      <c r="X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3352.2200000000003</v>
      </c>
      <c r="Y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РСО-А'!$M$6</f>
        <v>3248.1000000000004</v>
      </c>
      <c r="Z379" s="145"/>
    </row>
    <row r="380" spans="1:26" x14ac:dyDescent="0.2">
      <c r="A380" s="86">
        <f t="shared" si="11"/>
        <v>41943</v>
      </c>
      <c r="B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3060.54</v>
      </c>
      <c r="C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3005.52</v>
      </c>
      <c r="D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2985.03</v>
      </c>
      <c r="E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2978.76</v>
      </c>
      <c r="F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2981.7700000000004</v>
      </c>
      <c r="G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2995.8900000000003</v>
      </c>
      <c r="H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3034.94</v>
      </c>
      <c r="I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3027.16</v>
      </c>
      <c r="J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3020.25</v>
      </c>
      <c r="K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3130.04</v>
      </c>
      <c r="L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3171.82</v>
      </c>
      <c r="M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3180.59</v>
      </c>
      <c r="N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3233.08</v>
      </c>
      <c r="O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3228.02</v>
      </c>
      <c r="P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3235.6800000000003</v>
      </c>
      <c r="Q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3246.83</v>
      </c>
      <c r="R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3249.4</v>
      </c>
      <c r="S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3328.86</v>
      </c>
      <c r="T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3331.1400000000003</v>
      </c>
      <c r="U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3327.75</v>
      </c>
      <c r="V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3280.0600000000004</v>
      </c>
      <c r="W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3294.37</v>
      </c>
      <c r="X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3338.11</v>
      </c>
      <c r="Y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РСО-А'!$M$6</f>
        <v>3314.88</v>
      </c>
      <c r="Z380" s="145"/>
    </row>
    <row r="381" spans="1:26" ht="12.75" customHeight="1" x14ac:dyDescent="0.25">
      <c r="A381" s="100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3"/>
    </row>
    <row r="382" spans="1:26" x14ac:dyDescent="0.25">
      <c r="A382" s="94" t="s">
        <v>158</v>
      </c>
      <c r="B382" s="85"/>
      <c r="C382" s="85"/>
      <c r="D382" s="85"/>
    </row>
    <row r="383" spans="1:26" ht="12.75" customHeight="1" x14ac:dyDescent="0.2">
      <c r="A383" s="184" t="s">
        <v>49</v>
      </c>
      <c r="B383" s="172" t="s">
        <v>128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</row>
    <row r="384" spans="1:26" ht="12.75" customHeight="1" x14ac:dyDescent="0.2">
      <c r="A384" s="185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</row>
    <row r="385" spans="1:26" ht="12.75" customHeight="1" x14ac:dyDescent="0.2">
      <c r="A385" s="185"/>
      <c r="B385" s="212" t="s">
        <v>129</v>
      </c>
      <c r="C385" s="198" t="s">
        <v>130</v>
      </c>
      <c r="D385" s="198" t="s">
        <v>131</v>
      </c>
      <c r="E385" s="198" t="s">
        <v>132</v>
      </c>
      <c r="F385" s="198" t="s">
        <v>133</v>
      </c>
      <c r="G385" s="198" t="s">
        <v>134</v>
      </c>
      <c r="H385" s="198" t="s">
        <v>135</v>
      </c>
      <c r="I385" s="198" t="s">
        <v>136</v>
      </c>
      <c r="J385" s="198" t="s">
        <v>137</v>
      </c>
      <c r="K385" s="198" t="s">
        <v>138</v>
      </c>
      <c r="L385" s="198" t="s">
        <v>139</v>
      </c>
      <c r="M385" s="198" t="s">
        <v>140</v>
      </c>
      <c r="N385" s="211" t="s">
        <v>141</v>
      </c>
      <c r="O385" s="198" t="s">
        <v>142</v>
      </c>
      <c r="P385" s="198" t="s">
        <v>143</v>
      </c>
      <c r="Q385" s="198" t="s">
        <v>144</v>
      </c>
      <c r="R385" s="198" t="s">
        <v>145</v>
      </c>
      <c r="S385" s="198" t="s">
        <v>146</v>
      </c>
      <c r="T385" s="198" t="s">
        <v>147</v>
      </c>
      <c r="U385" s="198" t="s">
        <v>148</v>
      </c>
      <c r="V385" s="198" t="s">
        <v>149</v>
      </c>
      <c r="W385" s="198" t="s">
        <v>150</v>
      </c>
      <c r="X385" s="198" t="s">
        <v>151</v>
      </c>
      <c r="Y385" s="198" t="s">
        <v>152</v>
      </c>
      <c r="Z385" s="198" t="s">
        <v>152</v>
      </c>
    </row>
    <row r="386" spans="1:26" ht="11.25" customHeight="1" x14ac:dyDescent="0.2">
      <c r="A386" s="186"/>
      <c r="B386" s="188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74"/>
      <c r="N386" s="190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</row>
    <row r="387" spans="1:26" ht="15.75" customHeight="1" x14ac:dyDescent="0.2">
      <c r="A387" s="86">
        <f>A350</f>
        <v>41913</v>
      </c>
      <c r="B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2946.1800000000003</v>
      </c>
      <c r="C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2940.33</v>
      </c>
      <c r="D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2962.15</v>
      </c>
      <c r="E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2973.71</v>
      </c>
      <c r="F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2977.7000000000003</v>
      </c>
      <c r="G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2958.79</v>
      </c>
      <c r="H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2935</v>
      </c>
      <c r="I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2953.4900000000002</v>
      </c>
      <c r="J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2956.87</v>
      </c>
      <c r="K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2954.84</v>
      </c>
      <c r="L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2954.6600000000003</v>
      </c>
      <c r="M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2954.67</v>
      </c>
      <c r="N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2947.31</v>
      </c>
      <c r="O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2948.67</v>
      </c>
      <c r="P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2949.12</v>
      </c>
      <c r="Q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2947.76</v>
      </c>
      <c r="R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2947.29</v>
      </c>
      <c r="S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2944.09</v>
      </c>
      <c r="T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2946.57</v>
      </c>
      <c r="U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2982.71</v>
      </c>
      <c r="V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2997.31</v>
      </c>
      <c r="W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3053.9100000000003</v>
      </c>
      <c r="X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3106.9500000000003</v>
      </c>
      <c r="Y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РСО-А'!$M$6</f>
        <v>3003.4100000000003</v>
      </c>
      <c r="Z387" s="145"/>
    </row>
    <row r="388" spans="1:26" x14ac:dyDescent="0.2">
      <c r="A388" s="86">
        <f>A387+1</f>
        <v>41914</v>
      </c>
      <c r="B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2945.44</v>
      </c>
      <c r="C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2934.15</v>
      </c>
      <c r="D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2940.5200000000004</v>
      </c>
      <c r="E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2947.5200000000004</v>
      </c>
      <c r="F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2937.08</v>
      </c>
      <c r="G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2927.55</v>
      </c>
      <c r="H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2939.11</v>
      </c>
      <c r="I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2953.3700000000003</v>
      </c>
      <c r="J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2956.6000000000004</v>
      </c>
      <c r="K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2957.3900000000003</v>
      </c>
      <c r="L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2959.11</v>
      </c>
      <c r="M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2957.92</v>
      </c>
      <c r="N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2950.11</v>
      </c>
      <c r="O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2950.25</v>
      </c>
      <c r="P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2950.28</v>
      </c>
      <c r="Q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2950.2200000000003</v>
      </c>
      <c r="R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2932.9900000000002</v>
      </c>
      <c r="S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2939.8900000000003</v>
      </c>
      <c r="T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2969.32</v>
      </c>
      <c r="U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2978.7000000000003</v>
      </c>
      <c r="V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3011.7200000000003</v>
      </c>
      <c r="W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3097.77</v>
      </c>
      <c r="X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3151.3900000000003</v>
      </c>
      <c r="Y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РСО-А'!$M$6</f>
        <v>3040.48</v>
      </c>
      <c r="Z388" s="145"/>
    </row>
    <row r="389" spans="1:26" x14ac:dyDescent="0.2">
      <c r="A389" s="86">
        <f t="shared" ref="A389:A417" si="12">A388+1</f>
        <v>41915</v>
      </c>
      <c r="B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2945.7400000000002</v>
      </c>
      <c r="C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2934.1400000000003</v>
      </c>
      <c r="D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2947.4</v>
      </c>
      <c r="E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2958.3</v>
      </c>
      <c r="F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2954.7400000000002</v>
      </c>
      <c r="G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2947.5600000000004</v>
      </c>
      <c r="H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2945.23</v>
      </c>
      <c r="I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2956.76</v>
      </c>
      <c r="J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2968.29</v>
      </c>
      <c r="K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2956.79</v>
      </c>
      <c r="L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2957.26</v>
      </c>
      <c r="M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2955.33</v>
      </c>
      <c r="N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2949.07</v>
      </c>
      <c r="O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2949.2200000000003</v>
      </c>
      <c r="P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2949.26</v>
      </c>
      <c r="Q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2949.33</v>
      </c>
      <c r="R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2932.86</v>
      </c>
      <c r="S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2939.54</v>
      </c>
      <c r="T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2969.6800000000003</v>
      </c>
      <c r="U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2953.9900000000002</v>
      </c>
      <c r="V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3024.3</v>
      </c>
      <c r="W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3082.94</v>
      </c>
      <c r="X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3136.8</v>
      </c>
      <c r="Y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РСО-А'!$M$6</f>
        <v>3017.3900000000003</v>
      </c>
      <c r="Z389" s="145"/>
    </row>
    <row r="390" spans="1:26" x14ac:dyDescent="0.2">
      <c r="A390" s="86">
        <f t="shared" si="12"/>
        <v>41916</v>
      </c>
      <c r="B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2976.3500000000004</v>
      </c>
      <c r="C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2934.7200000000003</v>
      </c>
      <c r="D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2930.8900000000003</v>
      </c>
      <c r="E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2927.3</v>
      </c>
      <c r="F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2934.92</v>
      </c>
      <c r="G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2934.1600000000003</v>
      </c>
      <c r="H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2933.51</v>
      </c>
      <c r="I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2933.75</v>
      </c>
      <c r="J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2964.03</v>
      </c>
      <c r="K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2952.86</v>
      </c>
      <c r="L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2956.4300000000003</v>
      </c>
      <c r="M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2955.31</v>
      </c>
      <c r="N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2948.9700000000003</v>
      </c>
      <c r="O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2936.33</v>
      </c>
      <c r="P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2934.2700000000004</v>
      </c>
      <c r="Q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2941.63</v>
      </c>
      <c r="R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2945.53</v>
      </c>
      <c r="S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2932.21</v>
      </c>
      <c r="T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2941.25</v>
      </c>
      <c r="U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3050.42</v>
      </c>
      <c r="V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3089.98</v>
      </c>
      <c r="W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3042.65</v>
      </c>
      <c r="X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2953.03</v>
      </c>
      <c r="Y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РСО-А'!$M$6</f>
        <v>3108.78</v>
      </c>
      <c r="Z390" s="145"/>
    </row>
    <row r="391" spans="1:26" x14ac:dyDescent="0.2">
      <c r="A391" s="86">
        <f t="shared" si="12"/>
        <v>41917</v>
      </c>
      <c r="B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2972.4300000000003</v>
      </c>
      <c r="C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2934.6000000000004</v>
      </c>
      <c r="D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2930.8900000000003</v>
      </c>
      <c r="E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2927.32</v>
      </c>
      <c r="F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2935.1400000000003</v>
      </c>
      <c r="G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2933.07</v>
      </c>
      <c r="H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2933.28</v>
      </c>
      <c r="I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2932.75</v>
      </c>
      <c r="J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2962.8100000000004</v>
      </c>
      <c r="K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2947.4100000000003</v>
      </c>
      <c r="L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2950.17</v>
      </c>
      <c r="M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2950.9300000000003</v>
      </c>
      <c r="N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2945.9900000000002</v>
      </c>
      <c r="O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2933.27</v>
      </c>
      <c r="P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2934.6600000000003</v>
      </c>
      <c r="Q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2942.8900000000003</v>
      </c>
      <c r="R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2946.9500000000003</v>
      </c>
      <c r="S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2932.9</v>
      </c>
      <c r="T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2940.2200000000003</v>
      </c>
      <c r="U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3049.28</v>
      </c>
      <c r="V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3088.33</v>
      </c>
      <c r="W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3050.09</v>
      </c>
      <c r="X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2955.1400000000003</v>
      </c>
      <c r="Y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РСО-А'!$M$6</f>
        <v>3087.07</v>
      </c>
      <c r="Z391" s="145"/>
    </row>
    <row r="392" spans="1:26" x14ac:dyDescent="0.2">
      <c r="A392" s="86">
        <f t="shared" si="12"/>
        <v>41918</v>
      </c>
      <c r="B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2939.5600000000004</v>
      </c>
      <c r="C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2933.84</v>
      </c>
      <c r="D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2954.91</v>
      </c>
      <c r="E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2962.1800000000003</v>
      </c>
      <c r="F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2966</v>
      </c>
      <c r="G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2960.5</v>
      </c>
      <c r="H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2938.82</v>
      </c>
      <c r="I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2943.2200000000003</v>
      </c>
      <c r="J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2954.28</v>
      </c>
      <c r="K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2955.34</v>
      </c>
      <c r="L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2956.42</v>
      </c>
      <c r="M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2948.27</v>
      </c>
      <c r="N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3007.4100000000003</v>
      </c>
      <c r="O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2981.84</v>
      </c>
      <c r="P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2949</v>
      </c>
      <c r="Q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2948.5600000000004</v>
      </c>
      <c r="R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2948.77</v>
      </c>
      <c r="S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2949</v>
      </c>
      <c r="T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2947.77</v>
      </c>
      <c r="U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3086.2000000000003</v>
      </c>
      <c r="V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3115.4</v>
      </c>
      <c r="W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3150.1600000000003</v>
      </c>
      <c r="X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3174.5600000000004</v>
      </c>
      <c r="Y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РСО-А'!$M$6</f>
        <v>3045.98</v>
      </c>
      <c r="Z392" s="145"/>
    </row>
    <row r="393" spans="1:26" x14ac:dyDescent="0.2">
      <c r="A393" s="86">
        <f t="shared" si="12"/>
        <v>41919</v>
      </c>
      <c r="B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2937.4</v>
      </c>
      <c r="C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2933.87</v>
      </c>
      <c r="D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2955.03</v>
      </c>
      <c r="E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2962.3900000000003</v>
      </c>
      <c r="F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2966.17</v>
      </c>
      <c r="G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2960.2200000000003</v>
      </c>
      <c r="H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2937.5200000000004</v>
      </c>
      <c r="I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2944.3</v>
      </c>
      <c r="J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2951.16</v>
      </c>
      <c r="K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2951.71</v>
      </c>
      <c r="L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2952.11</v>
      </c>
      <c r="M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2945.54</v>
      </c>
      <c r="N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3001.34</v>
      </c>
      <c r="O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2977.46</v>
      </c>
      <c r="P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2946.1400000000003</v>
      </c>
      <c r="Q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2945.69</v>
      </c>
      <c r="R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2945.51</v>
      </c>
      <c r="S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2942.69</v>
      </c>
      <c r="T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2943.23</v>
      </c>
      <c r="U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3062.7200000000003</v>
      </c>
      <c r="V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3078.6600000000003</v>
      </c>
      <c r="W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3119.9300000000003</v>
      </c>
      <c r="X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3163.9</v>
      </c>
      <c r="Y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РСО-А'!$M$6</f>
        <v>3044.56</v>
      </c>
      <c r="Z393" s="145"/>
    </row>
    <row r="394" spans="1:26" x14ac:dyDescent="0.2">
      <c r="A394" s="86">
        <f t="shared" si="12"/>
        <v>41920</v>
      </c>
      <c r="B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2938.06</v>
      </c>
      <c r="C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2934.02</v>
      </c>
      <c r="D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2947.91</v>
      </c>
      <c r="E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2955.08</v>
      </c>
      <c r="F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2955.1400000000003</v>
      </c>
      <c r="G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2956.28</v>
      </c>
      <c r="H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2937.32</v>
      </c>
      <c r="I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2938.8900000000003</v>
      </c>
      <c r="J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2951.06</v>
      </c>
      <c r="K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2951.79</v>
      </c>
      <c r="L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2952.26</v>
      </c>
      <c r="M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2952.2000000000003</v>
      </c>
      <c r="N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3024.76</v>
      </c>
      <c r="O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3025.17</v>
      </c>
      <c r="P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3036.57</v>
      </c>
      <c r="Q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3035.7200000000003</v>
      </c>
      <c r="R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3049.05</v>
      </c>
      <c r="S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3053.83</v>
      </c>
      <c r="T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3038.33</v>
      </c>
      <c r="U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3122.32</v>
      </c>
      <c r="V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3111.1800000000003</v>
      </c>
      <c r="W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3152.4500000000003</v>
      </c>
      <c r="X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3191.77</v>
      </c>
      <c r="Y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РСО-А'!$M$6</f>
        <v>3065.21</v>
      </c>
      <c r="Z394" s="145"/>
    </row>
    <row r="395" spans="1:26" x14ac:dyDescent="0.2">
      <c r="A395" s="86">
        <f t="shared" si="12"/>
        <v>41921</v>
      </c>
      <c r="B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2937.91</v>
      </c>
      <c r="C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2932.7000000000003</v>
      </c>
      <c r="D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2929.9</v>
      </c>
      <c r="E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2929.7200000000003</v>
      </c>
      <c r="F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2927.2200000000003</v>
      </c>
      <c r="G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2932.38</v>
      </c>
      <c r="H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2938.2200000000003</v>
      </c>
      <c r="I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2938.48</v>
      </c>
      <c r="J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2951.62</v>
      </c>
      <c r="K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2984.9500000000003</v>
      </c>
      <c r="L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3046.8100000000004</v>
      </c>
      <c r="M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3035.6400000000003</v>
      </c>
      <c r="N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3091.1000000000004</v>
      </c>
      <c r="O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3085.53</v>
      </c>
      <c r="P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3101.8700000000003</v>
      </c>
      <c r="Q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3097.51</v>
      </c>
      <c r="R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3095.71</v>
      </c>
      <c r="S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3070.88</v>
      </c>
      <c r="T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3030.23</v>
      </c>
      <c r="U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3128.84</v>
      </c>
      <c r="V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3135.1000000000004</v>
      </c>
      <c r="W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3177.26</v>
      </c>
      <c r="X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3221.13</v>
      </c>
      <c r="Y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РСО-А'!$M$6</f>
        <v>3091.1400000000003</v>
      </c>
      <c r="Z395" s="145"/>
    </row>
    <row r="396" spans="1:26" x14ac:dyDescent="0.2">
      <c r="A396" s="86">
        <f t="shared" si="12"/>
        <v>41922</v>
      </c>
      <c r="B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2944.27</v>
      </c>
      <c r="C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2933.86</v>
      </c>
      <c r="D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2930.59</v>
      </c>
      <c r="E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2931.09</v>
      </c>
      <c r="F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2927.2700000000004</v>
      </c>
      <c r="G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2934.13</v>
      </c>
      <c r="H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2940</v>
      </c>
      <c r="I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2939.7000000000003</v>
      </c>
      <c r="J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2952.3900000000003</v>
      </c>
      <c r="K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2952.17</v>
      </c>
      <c r="L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2952.63</v>
      </c>
      <c r="M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2953.4</v>
      </c>
      <c r="N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3058.3</v>
      </c>
      <c r="O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3058.0600000000004</v>
      </c>
      <c r="P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3058.4300000000003</v>
      </c>
      <c r="Q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3058.38</v>
      </c>
      <c r="R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3062.56</v>
      </c>
      <c r="S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3074.32</v>
      </c>
      <c r="T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3037.86</v>
      </c>
      <c r="U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3130.3</v>
      </c>
      <c r="V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3118.48</v>
      </c>
      <c r="W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3202.1000000000004</v>
      </c>
      <c r="X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3238.9700000000003</v>
      </c>
      <c r="Y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РСО-А'!$M$6</f>
        <v>3124.42</v>
      </c>
      <c r="Z396" s="145"/>
    </row>
    <row r="397" spans="1:26" x14ac:dyDescent="0.2">
      <c r="A397" s="86">
        <f t="shared" si="12"/>
        <v>41923</v>
      </c>
      <c r="B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2986.15</v>
      </c>
      <c r="C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2932.29</v>
      </c>
      <c r="D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2931.9</v>
      </c>
      <c r="E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2931.3100000000004</v>
      </c>
      <c r="F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2931.1000000000004</v>
      </c>
      <c r="G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2931.8</v>
      </c>
      <c r="H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2931.17</v>
      </c>
      <c r="I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2930.9700000000003</v>
      </c>
      <c r="J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2940.6400000000003</v>
      </c>
      <c r="K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2944.1800000000003</v>
      </c>
      <c r="L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2944.7400000000002</v>
      </c>
      <c r="M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2945.7000000000003</v>
      </c>
      <c r="N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2945.78</v>
      </c>
      <c r="O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2945.98</v>
      </c>
      <c r="P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2946.27</v>
      </c>
      <c r="Q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2945.77</v>
      </c>
      <c r="R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2945.21</v>
      </c>
      <c r="S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2942.73</v>
      </c>
      <c r="T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3065.4300000000003</v>
      </c>
      <c r="U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3217.5200000000004</v>
      </c>
      <c r="V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3192.23</v>
      </c>
      <c r="W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3167.46</v>
      </c>
      <c r="X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3071.69</v>
      </c>
      <c r="Y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РСО-А'!$M$6</f>
        <v>3127.26</v>
      </c>
      <c r="Z397" s="145"/>
    </row>
    <row r="398" spans="1:26" x14ac:dyDescent="0.2">
      <c r="A398" s="86">
        <f t="shared" si="12"/>
        <v>41924</v>
      </c>
      <c r="B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3032.4300000000003</v>
      </c>
      <c r="C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2934.86</v>
      </c>
      <c r="D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2934.7200000000003</v>
      </c>
      <c r="E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2934.76</v>
      </c>
      <c r="F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2934.86</v>
      </c>
      <c r="G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2932.76</v>
      </c>
      <c r="H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2932.82</v>
      </c>
      <c r="I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2933.59</v>
      </c>
      <c r="J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2941.11</v>
      </c>
      <c r="K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2943.9500000000003</v>
      </c>
      <c r="L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2946.26</v>
      </c>
      <c r="M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2946.9300000000003</v>
      </c>
      <c r="N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2947.15</v>
      </c>
      <c r="O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2946.4500000000003</v>
      </c>
      <c r="P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2946.9700000000003</v>
      </c>
      <c r="Q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2946.79</v>
      </c>
      <c r="R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2947.4500000000003</v>
      </c>
      <c r="S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2947.8100000000004</v>
      </c>
      <c r="T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3043.67</v>
      </c>
      <c r="U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3200.6000000000004</v>
      </c>
      <c r="V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3187.1400000000003</v>
      </c>
      <c r="W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3154.21</v>
      </c>
      <c r="X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3057</v>
      </c>
      <c r="Y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РСО-А'!$M$6</f>
        <v>3128.3500000000004</v>
      </c>
      <c r="Z398" s="145"/>
    </row>
    <row r="399" spans="1:26" x14ac:dyDescent="0.2">
      <c r="A399" s="86">
        <f t="shared" si="12"/>
        <v>41925</v>
      </c>
      <c r="B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2946.6000000000004</v>
      </c>
      <c r="C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2940.58</v>
      </c>
      <c r="D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2934.82</v>
      </c>
      <c r="E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2931.53</v>
      </c>
      <c r="F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2928.6600000000003</v>
      </c>
      <c r="G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2934.5200000000004</v>
      </c>
      <c r="H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2940.54</v>
      </c>
      <c r="I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2942.02</v>
      </c>
      <c r="J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2955.51</v>
      </c>
      <c r="K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2955.36</v>
      </c>
      <c r="L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2955.7000000000003</v>
      </c>
      <c r="M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2956.34</v>
      </c>
      <c r="N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3036.13</v>
      </c>
      <c r="O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3042.11</v>
      </c>
      <c r="P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3047.52</v>
      </c>
      <c r="Q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3055.57</v>
      </c>
      <c r="R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3057.29</v>
      </c>
      <c r="S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3068.42</v>
      </c>
      <c r="T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3053.6200000000003</v>
      </c>
      <c r="U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3148.79</v>
      </c>
      <c r="V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3161.7200000000003</v>
      </c>
      <c r="W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3182.95</v>
      </c>
      <c r="X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3223.3500000000004</v>
      </c>
      <c r="Y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РСО-А'!$M$6</f>
        <v>3103.13</v>
      </c>
      <c r="Z399" s="145"/>
    </row>
    <row r="400" spans="1:26" x14ac:dyDescent="0.2">
      <c r="A400" s="86">
        <f t="shared" si="12"/>
        <v>41926</v>
      </c>
      <c r="B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2937.51</v>
      </c>
      <c r="C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2933.1400000000003</v>
      </c>
      <c r="D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2930.3700000000003</v>
      </c>
      <c r="E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2930.25</v>
      </c>
      <c r="F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2927.54</v>
      </c>
      <c r="G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2934.36</v>
      </c>
      <c r="H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2939.58</v>
      </c>
      <c r="I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2940.6800000000003</v>
      </c>
      <c r="J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2956.2000000000003</v>
      </c>
      <c r="K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2955.4700000000003</v>
      </c>
      <c r="L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2955.57</v>
      </c>
      <c r="M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2942.33</v>
      </c>
      <c r="N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2955.5600000000004</v>
      </c>
      <c r="O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2955.6600000000003</v>
      </c>
      <c r="P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2955.46</v>
      </c>
      <c r="Q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2953.7400000000002</v>
      </c>
      <c r="R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2953.71</v>
      </c>
      <c r="S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2952.61</v>
      </c>
      <c r="T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2967.2200000000003</v>
      </c>
      <c r="U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3129.2400000000002</v>
      </c>
      <c r="V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3151.44</v>
      </c>
      <c r="W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3191.17</v>
      </c>
      <c r="X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3227.2000000000003</v>
      </c>
      <c r="Y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РСО-А'!$M$6</f>
        <v>3111.58</v>
      </c>
      <c r="Z400" s="145"/>
    </row>
    <row r="401" spans="1:26" x14ac:dyDescent="0.2">
      <c r="A401" s="86">
        <f t="shared" si="12"/>
        <v>41927</v>
      </c>
      <c r="B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2946.6600000000003</v>
      </c>
      <c r="C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2934.88</v>
      </c>
      <c r="D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2947.21</v>
      </c>
      <c r="E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2947.27</v>
      </c>
      <c r="F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2947.19</v>
      </c>
      <c r="G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2947.2200000000003</v>
      </c>
      <c r="H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2932.42</v>
      </c>
      <c r="I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2929.82</v>
      </c>
      <c r="J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2935.8100000000004</v>
      </c>
      <c r="K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2957.06</v>
      </c>
      <c r="L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2957.5200000000004</v>
      </c>
      <c r="M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2940.17</v>
      </c>
      <c r="N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2957.83</v>
      </c>
      <c r="O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2960.88</v>
      </c>
      <c r="P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2958.13</v>
      </c>
      <c r="Q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2958.27</v>
      </c>
      <c r="R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2958.12</v>
      </c>
      <c r="S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2956.26</v>
      </c>
      <c r="T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2957.92</v>
      </c>
      <c r="U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3064.01</v>
      </c>
      <c r="V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3076.9900000000002</v>
      </c>
      <c r="W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3140.96</v>
      </c>
      <c r="X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3196.9</v>
      </c>
      <c r="Y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РСО-А'!$M$6</f>
        <v>3074.3900000000003</v>
      </c>
      <c r="Z401" s="145"/>
    </row>
    <row r="402" spans="1:26" x14ac:dyDescent="0.2">
      <c r="A402" s="86">
        <f t="shared" si="12"/>
        <v>41928</v>
      </c>
      <c r="B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2952.3</v>
      </c>
      <c r="C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2940.5</v>
      </c>
      <c r="D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2947.15</v>
      </c>
      <c r="E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2950.86</v>
      </c>
      <c r="F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2954.5600000000004</v>
      </c>
      <c r="G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2955.12</v>
      </c>
      <c r="H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2927.65</v>
      </c>
      <c r="I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2942.77</v>
      </c>
      <c r="J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2937.75</v>
      </c>
      <c r="K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2942.6600000000003</v>
      </c>
      <c r="L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2943.33</v>
      </c>
      <c r="M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2933.08</v>
      </c>
      <c r="N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2958.83</v>
      </c>
      <c r="O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2946.69</v>
      </c>
      <c r="P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2932.28</v>
      </c>
      <c r="Q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2928.51</v>
      </c>
      <c r="R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2931.83</v>
      </c>
      <c r="S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2944.8</v>
      </c>
      <c r="T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2954.05</v>
      </c>
      <c r="U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3087.58</v>
      </c>
      <c r="V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3074.83</v>
      </c>
      <c r="W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3123.73</v>
      </c>
      <c r="X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3174.96</v>
      </c>
      <c r="Y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РСО-А'!$M$6</f>
        <v>3086.54</v>
      </c>
      <c r="Z402" s="145"/>
    </row>
    <row r="403" spans="1:26" x14ac:dyDescent="0.2">
      <c r="A403" s="86">
        <f t="shared" si="12"/>
        <v>41929</v>
      </c>
      <c r="B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2941.29</v>
      </c>
      <c r="C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2940.63</v>
      </c>
      <c r="D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2940.4700000000003</v>
      </c>
      <c r="E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2940.62</v>
      </c>
      <c r="F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2940.54</v>
      </c>
      <c r="G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2941.17</v>
      </c>
      <c r="H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2928.01</v>
      </c>
      <c r="I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2946.3900000000003</v>
      </c>
      <c r="J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2952.75</v>
      </c>
      <c r="K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2934.15</v>
      </c>
      <c r="L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2934.98</v>
      </c>
      <c r="M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2929.79</v>
      </c>
      <c r="N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2954.87</v>
      </c>
      <c r="O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2955.07</v>
      </c>
      <c r="P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2956.06</v>
      </c>
      <c r="Q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2955.1000000000004</v>
      </c>
      <c r="R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2954.9500000000003</v>
      </c>
      <c r="S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2953.06</v>
      </c>
      <c r="T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2954.04</v>
      </c>
      <c r="U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3048.79</v>
      </c>
      <c r="V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3063.88</v>
      </c>
      <c r="W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3105.67</v>
      </c>
      <c r="X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3178.8100000000004</v>
      </c>
      <c r="Y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РСО-А'!$M$6</f>
        <v>3051.8</v>
      </c>
      <c r="Z403" s="145"/>
    </row>
    <row r="404" spans="1:26" x14ac:dyDescent="0.2">
      <c r="A404" s="86">
        <f t="shared" si="12"/>
        <v>41930</v>
      </c>
      <c r="B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2982.5600000000004</v>
      </c>
      <c r="C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2937.6400000000003</v>
      </c>
      <c r="D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2936.63</v>
      </c>
      <c r="E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2935.1600000000003</v>
      </c>
      <c r="F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2934.9900000000002</v>
      </c>
      <c r="G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2935.6800000000003</v>
      </c>
      <c r="H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2936.04</v>
      </c>
      <c r="I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2938.07</v>
      </c>
      <c r="J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2953.4500000000003</v>
      </c>
      <c r="K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2955.8</v>
      </c>
      <c r="L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2956.13</v>
      </c>
      <c r="M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2956.2400000000002</v>
      </c>
      <c r="N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2957.1000000000004</v>
      </c>
      <c r="O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2957.91</v>
      </c>
      <c r="P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2957.71</v>
      </c>
      <c r="Q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2957.84</v>
      </c>
      <c r="R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2957.16</v>
      </c>
      <c r="S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2955.58</v>
      </c>
      <c r="T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2949.8</v>
      </c>
      <c r="U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3100.5</v>
      </c>
      <c r="V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3098.12</v>
      </c>
      <c r="W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3070.2400000000002</v>
      </c>
      <c r="X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2963.82</v>
      </c>
      <c r="Y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РСО-А'!$M$6</f>
        <v>3094.4</v>
      </c>
      <c r="Z404" s="145"/>
    </row>
    <row r="405" spans="1:26" x14ac:dyDescent="0.2">
      <c r="A405" s="86">
        <f t="shared" si="12"/>
        <v>41931</v>
      </c>
      <c r="B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3000.86</v>
      </c>
      <c r="C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2949.28</v>
      </c>
      <c r="D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2943.4100000000003</v>
      </c>
      <c r="E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2937.92</v>
      </c>
      <c r="F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2947.55</v>
      </c>
      <c r="G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2947.5600000000004</v>
      </c>
      <c r="H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2946.6000000000004</v>
      </c>
      <c r="I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2948.5600000000004</v>
      </c>
      <c r="J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2955.9500000000003</v>
      </c>
      <c r="K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2961.35</v>
      </c>
      <c r="L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2961.08</v>
      </c>
      <c r="M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2961.88</v>
      </c>
      <c r="N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2961.91</v>
      </c>
      <c r="O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2955.58</v>
      </c>
      <c r="P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2955.23</v>
      </c>
      <c r="Q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2955.07</v>
      </c>
      <c r="R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2954.69</v>
      </c>
      <c r="S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2953.79</v>
      </c>
      <c r="T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2948.9900000000002</v>
      </c>
      <c r="U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3284.6600000000003</v>
      </c>
      <c r="V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3267.28</v>
      </c>
      <c r="W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3263.92</v>
      </c>
      <c r="X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3162.67</v>
      </c>
      <c r="Y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РСО-А'!$M$6</f>
        <v>3201.84</v>
      </c>
      <c r="Z405" s="145"/>
    </row>
    <row r="406" spans="1:26" x14ac:dyDescent="0.2">
      <c r="A406" s="86">
        <f t="shared" si="12"/>
        <v>41932</v>
      </c>
      <c r="B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2947.12</v>
      </c>
      <c r="C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2934.87</v>
      </c>
      <c r="D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2935.57</v>
      </c>
      <c r="E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2931.86</v>
      </c>
      <c r="F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2932.2000000000003</v>
      </c>
      <c r="G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2934.86</v>
      </c>
      <c r="H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2953.58</v>
      </c>
      <c r="I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2943.65</v>
      </c>
      <c r="J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2956.3500000000004</v>
      </c>
      <c r="K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2955.9700000000003</v>
      </c>
      <c r="L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2955.96</v>
      </c>
      <c r="M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2957.09</v>
      </c>
      <c r="N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2983.38</v>
      </c>
      <c r="O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2983.7700000000004</v>
      </c>
      <c r="P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2982.58</v>
      </c>
      <c r="Q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2981.03</v>
      </c>
      <c r="R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2991.05</v>
      </c>
      <c r="S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3011.56</v>
      </c>
      <c r="T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3034.34</v>
      </c>
      <c r="U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3132.6800000000003</v>
      </c>
      <c r="V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3141.52</v>
      </c>
      <c r="W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3184.58</v>
      </c>
      <c r="X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3250.17</v>
      </c>
      <c r="Y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РСО-А'!$M$6</f>
        <v>3127.98</v>
      </c>
      <c r="Z406" s="145"/>
    </row>
    <row r="407" spans="1:26" x14ac:dyDescent="0.2">
      <c r="A407" s="86">
        <f t="shared" si="12"/>
        <v>41933</v>
      </c>
      <c r="B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2945.91</v>
      </c>
      <c r="C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2933.75</v>
      </c>
      <c r="D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2940.7400000000002</v>
      </c>
      <c r="E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2940.86</v>
      </c>
      <c r="F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2940.87</v>
      </c>
      <c r="G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2941.1800000000003</v>
      </c>
      <c r="H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2936.3700000000003</v>
      </c>
      <c r="I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2939.78</v>
      </c>
      <c r="J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2953.2400000000002</v>
      </c>
      <c r="K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2952.55</v>
      </c>
      <c r="L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2953.13</v>
      </c>
      <c r="M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2954.62</v>
      </c>
      <c r="N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2953.53</v>
      </c>
      <c r="O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2953.63</v>
      </c>
      <c r="P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2953.4</v>
      </c>
      <c r="Q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2953.48</v>
      </c>
      <c r="R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2953.09</v>
      </c>
      <c r="S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2951.8100000000004</v>
      </c>
      <c r="T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3044.51</v>
      </c>
      <c r="U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3085.7400000000002</v>
      </c>
      <c r="V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3093.51</v>
      </c>
      <c r="W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3135.44</v>
      </c>
      <c r="X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3185.3</v>
      </c>
      <c r="Y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РСО-А'!$M$6</f>
        <v>3069.34</v>
      </c>
      <c r="Z407" s="145"/>
    </row>
    <row r="408" spans="1:26" x14ac:dyDescent="0.2">
      <c r="A408" s="86">
        <f t="shared" si="12"/>
        <v>41934</v>
      </c>
      <c r="B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2944.04</v>
      </c>
      <c r="C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2927.38</v>
      </c>
      <c r="D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2934.08</v>
      </c>
      <c r="E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2941.12</v>
      </c>
      <c r="F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2941.28</v>
      </c>
      <c r="G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2931.2200000000003</v>
      </c>
      <c r="H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2936.3100000000004</v>
      </c>
      <c r="I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2933.2000000000003</v>
      </c>
      <c r="J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2952.34</v>
      </c>
      <c r="K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2953.54</v>
      </c>
      <c r="L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2954.02</v>
      </c>
      <c r="M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2954.46</v>
      </c>
      <c r="N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2954.42</v>
      </c>
      <c r="O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2953.15</v>
      </c>
      <c r="P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2952.58</v>
      </c>
      <c r="Q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2952.54</v>
      </c>
      <c r="R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2952.73</v>
      </c>
      <c r="S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2951.62</v>
      </c>
      <c r="T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2946.1600000000003</v>
      </c>
      <c r="U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3019.92</v>
      </c>
      <c r="V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3030.75</v>
      </c>
      <c r="W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3109.65</v>
      </c>
      <c r="X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3175.7000000000003</v>
      </c>
      <c r="Y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РСО-А'!$M$6</f>
        <v>3067.58</v>
      </c>
      <c r="Z408" s="145"/>
    </row>
    <row r="409" spans="1:26" x14ac:dyDescent="0.2">
      <c r="A409" s="86">
        <f t="shared" si="12"/>
        <v>41935</v>
      </c>
      <c r="B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2944.6400000000003</v>
      </c>
      <c r="C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2937.9900000000002</v>
      </c>
      <c r="D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2936.4700000000003</v>
      </c>
      <c r="E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2934.2400000000002</v>
      </c>
      <c r="F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2934.2000000000003</v>
      </c>
      <c r="G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2936.4100000000003</v>
      </c>
      <c r="H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2936.4300000000003</v>
      </c>
      <c r="I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2956.91</v>
      </c>
      <c r="J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2951.17</v>
      </c>
      <c r="K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2953.05</v>
      </c>
      <c r="L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2954.42</v>
      </c>
      <c r="M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2954.05</v>
      </c>
      <c r="N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2952.3500000000004</v>
      </c>
      <c r="O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2952.7400000000002</v>
      </c>
      <c r="P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2952.58</v>
      </c>
      <c r="Q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2952.73</v>
      </c>
      <c r="R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2952.6600000000003</v>
      </c>
      <c r="S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2951.07</v>
      </c>
      <c r="T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3020.9100000000003</v>
      </c>
      <c r="U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3119.88</v>
      </c>
      <c r="V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3133.3500000000004</v>
      </c>
      <c r="W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3171.8900000000003</v>
      </c>
      <c r="X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3232.86</v>
      </c>
      <c r="Y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РСО-А'!$M$6</f>
        <v>3116.5600000000004</v>
      </c>
      <c r="Z409" s="145"/>
    </row>
    <row r="410" spans="1:26" x14ac:dyDescent="0.2">
      <c r="A410" s="86">
        <f t="shared" si="12"/>
        <v>41936</v>
      </c>
      <c r="B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2951.26</v>
      </c>
      <c r="C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2951.12</v>
      </c>
      <c r="D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2940.79</v>
      </c>
      <c r="E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2940.92</v>
      </c>
      <c r="F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2940.94</v>
      </c>
      <c r="G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2935.15</v>
      </c>
      <c r="H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2936.9700000000003</v>
      </c>
      <c r="I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2958.5200000000004</v>
      </c>
      <c r="J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2953.6600000000003</v>
      </c>
      <c r="K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2954.5600000000004</v>
      </c>
      <c r="L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3005.8500000000004</v>
      </c>
      <c r="M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2993.17</v>
      </c>
      <c r="N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3022.75</v>
      </c>
      <c r="O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2953.6400000000003</v>
      </c>
      <c r="P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2953.11</v>
      </c>
      <c r="Q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2953.4700000000003</v>
      </c>
      <c r="R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2952.94</v>
      </c>
      <c r="S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2951.48</v>
      </c>
      <c r="T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3024.36</v>
      </c>
      <c r="U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3154.66</v>
      </c>
      <c r="V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3148.2400000000002</v>
      </c>
      <c r="W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3187.78</v>
      </c>
      <c r="X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3249.34</v>
      </c>
      <c r="Y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РСО-А'!$M$6</f>
        <v>3149.73</v>
      </c>
      <c r="Z410" s="145"/>
    </row>
    <row r="411" spans="1:26" x14ac:dyDescent="0.2">
      <c r="A411" s="86">
        <f t="shared" si="12"/>
        <v>41937</v>
      </c>
      <c r="B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2976.1400000000003</v>
      </c>
      <c r="C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2940.15</v>
      </c>
      <c r="D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2946.2000000000003</v>
      </c>
      <c r="E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2946.25</v>
      </c>
      <c r="F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2946.7400000000002</v>
      </c>
      <c r="G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2937.2400000000002</v>
      </c>
      <c r="H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2932.78</v>
      </c>
      <c r="I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2934.75</v>
      </c>
      <c r="J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2956.6400000000003</v>
      </c>
      <c r="K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2957.3900000000003</v>
      </c>
      <c r="L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2956.51</v>
      </c>
      <c r="M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2947.94</v>
      </c>
      <c r="N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2948.1800000000003</v>
      </c>
      <c r="O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2947.12</v>
      </c>
      <c r="P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2947.6400000000003</v>
      </c>
      <c r="Q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2946.9500000000003</v>
      </c>
      <c r="R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2945.6000000000004</v>
      </c>
      <c r="S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2946.3</v>
      </c>
      <c r="T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3159.23</v>
      </c>
      <c r="U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3207.8500000000004</v>
      </c>
      <c r="V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3189.94</v>
      </c>
      <c r="W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3162.48</v>
      </c>
      <c r="X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3099.2200000000003</v>
      </c>
      <c r="Y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РСО-А'!$M$6</f>
        <v>3206.6800000000003</v>
      </c>
      <c r="Z411" s="145"/>
    </row>
    <row r="412" spans="1:26" x14ac:dyDescent="0.2">
      <c r="A412" s="86">
        <f t="shared" si="12"/>
        <v>41938</v>
      </c>
      <c r="B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3001.1800000000003</v>
      </c>
      <c r="C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2945.2000000000003</v>
      </c>
      <c r="D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2939.88</v>
      </c>
      <c r="E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2947.7200000000003</v>
      </c>
      <c r="F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2956.12</v>
      </c>
      <c r="G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2956.76</v>
      </c>
      <c r="H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2948.8</v>
      </c>
      <c r="I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2933.79</v>
      </c>
      <c r="J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3032.51</v>
      </c>
      <c r="K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2971.25</v>
      </c>
      <c r="L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2942.7200000000003</v>
      </c>
      <c r="M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2935.7400000000002</v>
      </c>
      <c r="N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2928.04</v>
      </c>
      <c r="O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2927.94</v>
      </c>
      <c r="P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2931.8100000000004</v>
      </c>
      <c r="Q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2935.19</v>
      </c>
      <c r="R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2940.07</v>
      </c>
      <c r="S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3045.16</v>
      </c>
      <c r="T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3171.63</v>
      </c>
      <c r="U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3221.5600000000004</v>
      </c>
      <c r="V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3208.31</v>
      </c>
      <c r="W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3167.33</v>
      </c>
      <c r="X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РСО-А'!$M$6</f>
        <v>3095.4700000000003</v>
      </c>
      <c r="Y412" s="114">
        <v>3199.1800000000003</v>
      </c>
      <c r="Z412" s="143">
        <v>3989.12</v>
      </c>
    </row>
    <row r="413" spans="1:26" x14ac:dyDescent="0.2">
      <c r="A413" s="86">
        <f t="shared" si="12"/>
        <v>41939</v>
      </c>
      <c r="B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2984.15</v>
      </c>
      <c r="C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2943.78</v>
      </c>
      <c r="D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2931</v>
      </c>
      <c r="E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2941.28</v>
      </c>
      <c r="F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2941.53</v>
      </c>
      <c r="G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2932.3</v>
      </c>
      <c r="H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2977.06</v>
      </c>
      <c r="I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2927.9700000000003</v>
      </c>
      <c r="J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2929.25</v>
      </c>
      <c r="K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2993.9</v>
      </c>
      <c r="L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3025.6</v>
      </c>
      <c r="M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3011.17</v>
      </c>
      <c r="N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3090.07</v>
      </c>
      <c r="O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3071.96</v>
      </c>
      <c r="P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3054.8900000000003</v>
      </c>
      <c r="Q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3046.69</v>
      </c>
      <c r="R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3040.53</v>
      </c>
      <c r="S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3044.75</v>
      </c>
      <c r="T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3094.3</v>
      </c>
      <c r="U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3169.28</v>
      </c>
      <c r="V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3149</v>
      </c>
      <c r="W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3173.83</v>
      </c>
      <c r="X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3210.7400000000002</v>
      </c>
      <c r="Y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РСО-А'!$M$6</f>
        <v>3128.96</v>
      </c>
      <c r="Z413" s="145"/>
    </row>
    <row r="414" spans="1:26" x14ac:dyDescent="0.2">
      <c r="A414" s="86">
        <f t="shared" si="12"/>
        <v>41940</v>
      </c>
      <c r="B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2987.88</v>
      </c>
      <c r="C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2943.29</v>
      </c>
      <c r="D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2931.7400000000002</v>
      </c>
      <c r="E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2942.4100000000003</v>
      </c>
      <c r="F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2942.63</v>
      </c>
      <c r="G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2935.79</v>
      </c>
      <c r="H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2953.59</v>
      </c>
      <c r="I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2931.77</v>
      </c>
      <c r="J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2932.8500000000004</v>
      </c>
      <c r="K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2985.87</v>
      </c>
      <c r="L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3018.19</v>
      </c>
      <c r="M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3006.5600000000004</v>
      </c>
      <c r="N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3086.78</v>
      </c>
      <c r="O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3074.38</v>
      </c>
      <c r="P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3055.13</v>
      </c>
      <c r="Q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3043.8900000000003</v>
      </c>
      <c r="R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3040.88</v>
      </c>
      <c r="S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3063.3900000000003</v>
      </c>
      <c r="T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3100.73</v>
      </c>
      <c r="U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3173.17</v>
      </c>
      <c r="V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3148.86</v>
      </c>
      <c r="W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3179.1800000000003</v>
      </c>
      <c r="X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3241.4500000000003</v>
      </c>
      <c r="Y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РСО-А'!$M$6</f>
        <v>3133.25</v>
      </c>
      <c r="Z414" s="145"/>
    </row>
    <row r="415" spans="1:26" x14ac:dyDescent="0.2">
      <c r="A415" s="86">
        <f t="shared" si="12"/>
        <v>41941</v>
      </c>
      <c r="B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3016.63</v>
      </c>
      <c r="C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2950.32</v>
      </c>
      <c r="D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2950.19</v>
      </c>
      <c r="E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2948.27</v>
      </c>
      <c r="F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2938.05</v>
      </c>
      <c r="G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2939.73</v>
      </c>
      <c r="H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2976.7400000000002</v>
      </c>
      <c r="I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2944.57</v>
      </c>
      <c r="J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2950.2400000000002</v>
      </c>
      <c r="K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2990.08</v>
      </c>
      <c r="L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3043.8900000000003</v>
      </c>
      <c r="M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3045.6000000000004</v>
      </c>
      <c r="N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3129.83</v>
      </c>
      <c r="O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3090.4500000000003</v>
      </c>
      <c r="P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3088.98</v>
      </c>
      <c r="Q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3077.9700000000003</v>
      </c>
      <c r="R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3134.38</v>
      </c>
      <c r="S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3216.33</v>
      </c>
      <c r="T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3216.61</v>
      </c>
      <c r="U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3200.8</v>
      </c>
      <c r="V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3183.57</v>
      </c>
      <c r="W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3195.73</v>
      </c>
      <c r="X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3251.13</v>
      </c>
      <c r="Y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РСО-А'!$M$6</f>
        <v>3150.9700000000003</v>
      </c>
      <c r="Z415" s="145"/>
    </row>
    <row r="416" spans="1:26" x14ac:dyDescent="0.2">
      <c r="A416" s="86">
        <f t="shared" si="12"/>
        <v>41942</v>
      </c>
      <c r="B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3057.34</v>
      </c>
      <c r="C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3015.7700000000004</v>
      </c>
      <c r="D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3014.0600000000004</v>
      </c>
      <c r="E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2988.3500000000004</v>
      </c>
      <c r="F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2988.7000000000003</v>
      </c>
      <c r="G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2964.58</v>
      </c>
      <c r="H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3072.75</v>
      </c>
      <c r="I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3073.36</v>
      </c>
      <c r="J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2986.08</v>
      </c>
      <c r="K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3158.38</v>
      </c>
      <c r="L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3157.59</v>
      </c>
      <c r="M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3157.23</v>
      </c>
      <c r="N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3258.2200000000003</v>
      </c>
      <c r="O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3219.01</v>
      </c>
      <c r="P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3178.32</v>
      </c>
      <c r="Q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3176.79</v>
      </c>
      <c r="R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3214.4500000000003</v>
      </c>
      <c r="S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3263.4500000000003</v>
      </c>
      <c r="T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3285.07</v>
      </c>
      <c r="U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3302.1400000000003</v>
      </c>
      <c r="V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3266.42</v>
      </c>
      <c r="W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3260.25</v>
      </c>
      <c r="X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3296.56</v>
      </c>
      <c r="Y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РСО-А'!$M$6</f>
        <v>3198.1800000000003</v>
      </c>
      <c r="Z416" s="145"/>
    </row>
    <row r="417" spans="1:26" x14ac:dyDescent="0.2">
      <c r="A417" s="86">
        <f t="shared" si="12"/>
        <v>41943</v>
      </c>
      <c r="B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3020.96</v>
      </c>
      <c r="C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2968.98</v>
      </c>
      <c r="D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2949.62</v>
      </c>
      <c r="E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2943.69</v>
      </c>
      <c r="F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2946.53</v>
      </c>
      <c r="G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2959.88</v>
      </c>
      <c r="H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2996.7700000000004</v>
      </c>
      <c r="I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2989.4300000000003</v>
      </c>
      <c r="J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2982.8900000000003</v>
      </c>
      <c r="K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3086.63</v>
      </c>
      <c r="L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3126.11</v>
      </c>
      <c r="M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3134.4</v>
      </c>
      <c r="N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3184</v>
      </c>
      <c r="O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3179.21</v>
      </c>
      <c r="P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3186.4500000000003</v>
      </c>
      <c r="Q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3196.98</v>
      </c>
      <c r="R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3199.42</v>
      </c>
      <c r="S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3274.5</v>
      </c>
      <c r="T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3276.6600000000003</v>
      </c>
      <c r="U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3273.4500000000003</v>
      </c>
      <c r="V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3228.38</v>
      </c>
      <c r="W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3241.91</v>
      </c>
      <c r="X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3283.23</v>
      </c>
      <c r="Y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РСО-А'!$M$6</f>
        <v>3267.42</v>
      </c>
      <c r="Z417" s="145"/>
    </row>
    <row r="418" spans="1:26" x14ac:dyDescent="0.25">
      <c r="A418" s="101"/>
      <c r="B418" s="85"/>
      <c r="C418" s="85"/>
      <c r="D418" s="85"/>
    </row>
    <row r="419" spans="1:26" x14ac:dyDescent="0.25">
      <c r="A419" s="94" t="s">
        <v>159</v>
      </c>
      <c r="B419" s="85"/>
      <c r="C419" s="85"/>
      <c r="D419" s="85"/>
    </row>
    <row r="420" spans="1:26" ht="12.75" customHeight="1" x14ac:dyDescent="0.2">
      <c r="A420" s="184" t="s">
        <v>49</v>
      </c>
      <c r="B420" s="172" t="s">
        <v>128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</row>
    <row r="421" spans="1:26" ht="12.75" customHeight="1" x14ac:dyDescent="0.2">
      <c r="A421" s="185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</row>
    <row r="422" spans="1:26" ht="12.75" customHeight="1" x14ac:dyDescent="0.2">
      <c r="A422" s="185"/>
      <c r="B422" s="212" t="s">
        <v>129</v>
      </c>
      <c r="C422" s="198" t="s">
        <v>130</v>
      </c>
      <c r="D422" s="198" t="s">
        <v>131</v>
      </c>
      <c r="E422" s="198" t="s">
        <v>132</v>
      </c>
      <c r="F422" s="198" t="s">
        <v>133</v>
      </c>
      <c r="G422" s="198" t="s">
        <v>134</v>
      </c>
      <c r="H422" s="198" t="s">
        <v>135</v>
      </c>
      <c r="I422" s="198" t="s">
        <v>136</v>
      </c>
      <c r="J422" s="198" t="s">
        <v>137</v>
      </c>
      <c r="K422" s="198" t="s">
        <v>138</v>
      </c>
      <c r="L422" s="198" t="s">
        <v>139</v>
      </c>
      <c r="M422" s="198" t="s">
        <v>140</v>
      </c>
      <c r="N422" s="211" t="s">
        <v>141</v>
      </c>
      <c r="O422" s="198" t="s">
        <v>142</v>
      </c>
      <c r="P422" s="198" t="s">
        <v>143</v>
      </c>
      <c r="Q422" s="198" t="s">
        <v>144</v>
      </c>
      <c r="R422" s="198" t="s">
        <v>145</v>
      </c>
      <c r="S422" s="198" t="s">
        <v>146</v>
      </c>
      <c r="T422" s="198" t="s">
        <v>147</v>
      </c>
      <c r="U422" s="198" t="s">
        <v>148</v>
      </c>
      <c r="V422" s="198" t="s">
        <v>149</v>
      </c>
      <c r="W422" s="198" t="s">
        <v>150</v>
      </c>
      <c r="X422" s="198" t="s">
        <v>151</v>
      </c>
      <c r="Y422" s="198" t="s">
        <v>152</v>
      </c>
      <c r="Z422" s="198" t="s">
        <v>152</v>
      </c>
    </row>
    <row r="423" spans="1:26" ht="11.25" customHeight="1" x14ac:dyDescent="0.2">
      <c r="A423" s="186"/>
      <c r="B423" s="188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74"/>
      <c r="N423" s="190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</row>
    <row r="424" spans="1:26" ht="15.75" customHeight="1" x14ac:dyDescent="0.2">
      <c r="A424" s="86">
        <f>A387</f>
        <v>41913</v>
      </c>
      <c r="B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2915.01</v>
      </c>
      <c r="C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2909.46</v>
      </c>
      <c r="D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2930.15</v>
      </c>
      <c r="E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2941.11</v>
      </c>
      <c r="F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2944.8900000000003</v>
      </c>
      <c r="G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2926.9700000000003</v>
      </c>
      <c r="H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2904.4</v>
      </c>
      <c r="I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2921.94</v>
      </c>
      <c r="J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2925.15</v>
      </c>
      <c r="K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2923.2200000000003</v>
      </c>
      <c r="L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2923.04</v>
      </c>
      <c r="M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2923.05</v>
      </c>
      <c r="N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2916.08</v>
      </c>
      <c r="O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2917.3700000000003</v>
      </c>
      <c r="P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2917.79</v>
      </c>
      <c r="Q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2916.5</v>
      </c>
      <c r="R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2916.0600000000004</v>
      </c>
      <c r="S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2913.0200000000004</v>
      </c>
      <c r="T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2915.37</v>
      </c>
      <c r="U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2949.65</v>
      </c>
      <c r="V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2963.4900000000002</v>
      </c>
      <c r="W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3017.17</v>
      </c>
      <c r="X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3067.48</v>
      </c>
      <c r="Y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РСО-А'!$M$6</f>
        <v>2969.28</v>
      </c>
      <c r="Z424" s="133"/>
    </row>
    <row r="425" spans="1:26" x14ac:dyDescent="0.2">
      <c r="A425" s="86">
        <f>A424+1</f>
        <v>41914</v>
      </c>
      <c r="B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2914.3</v>
      </c>
      <c r="C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2903.6000000000004</v>
      </c>
      <c r="D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2909.63</v>
      </c>
      <c r="E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2916.2700000000004</v>
      </c>
      <c r="F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2906.37</v>
      </c>
      <c r="G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2897.34</v>
      </c>
      <c r="H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2908.3</v>
      </c>
      <c r="I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2921.82</v>
      </c>
      <c r="J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2924.8900000000003</v>
      </c>
      <c r="K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2925.63</v>
      </c>
      <c r="L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2927.2700000000004</v>
      </c>
      <c r="M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2926.1400000000003</v>
      </c>
      <c r="N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2918.73</v>
      </c>
      <c r="O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2918.86</v>
      </c>
      <c r="P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2918.9</v>
      </c>
      <c r="Q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2918.84</v>
      </c>
      <c r="R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2902.4900000000002</v>
      </c>
      <c r="S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2909.04</v>
      </c>
      <c r="T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2936.9500000000003</v>
      </c>
      <c r="U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2945.8500000000004</v>
      </c>
      <c r="V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2977.16</v>
      </c>
      <c r="W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3058.77</v>
      </c>
      <c r="X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3109.61</v>
      </c>
      <c r="Y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РСО-А'!$M$6</f>
        <v>3004.44</v>
      </c>
      <c r="Z425" s="133"/>
    </row>
    <row r="426" spans="1:26" x14ac:dyDescent="0.2">
      <c r="A426" s="86">
        <f t="shared" ref="A426:A454" si="13">A425+1</f>
        <v>41915</v>
      </c>
      <c r="B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2914.58</v>
      </c>
      <c r="C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2903.59</v>
      </c>
      <c r="D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2916.17</v>
      </c>
      <c r="E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2926.5</v>
      </c>
      <c r="F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2923.12</v>
      </c>
      <c r="G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2916.32</v>
      </c>
      <c r="H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2914.11</v>
      </c>
      <c r="I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2925.04</v>
      </c>
      <c r="J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2935.98</v>
      </c>
      <c r="K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2925.07</v>
      </c>
      <c r="L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2925.51</v>
      </c>
      <c r="M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2923.6800000000003</v>
      </c>
      <c r="N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2917.75</v>
      </c>
      <c r="O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2917.8900000000003</v>
      </c>
      <c r="P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2917.9300000000003</v>
      </c>
      <c r="Q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2918</v>
      </c>
      <c r="R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2902.38</v>
      </c>
      <c r="S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2908.71</v>
      </c>
      <c r="T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2937.29</v>
      </c>
      <c r="U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2922.42</v>
      </c>
      <c r="V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2989.09</v>
      </c>
      <c r="W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3044.71</v>
      </c>
      <c r="X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3095.78</v>
      </c>
      <c r="Y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РСО-А'!$M$6</f>
        <v>2982.54</v>
      </c>
      <c r="Z426" s="133"/>
    </row>
    <row r="427" spans="1:26" x14ac:dyDescent="0.2">
      <c r="A427" s="86">
        <f t="shared" si="13"/>
        <v>41916</v>
      </c>
      <c r="B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2943.6200000000003</v>
      </c>
      <c r="C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2904.1400000000003</v>
      </c>
      <c r="D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2900.5</v>
      </c>
      <c r="E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2897.1000000000004</v>
      </c>
      <c r="F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2904.33</v>
      </c>
      <c r="G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2903.61</v>
      </c>
      <c r="H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2902.9900000000002</v>
      </c>
      <c r="I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2903.2200000000003</v>
      </c>
      <c r="J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2931.94</v>
      </c>
      <c r="K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2921.34</v>
      </c>
      <c r="L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2924.7200000000003</v>
      </c>
      <c r="M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2923.66</v>
      </c>
      <c r="N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2917.65</v>
      </c>
      <c r="O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2905.67</v>
      </c>
      <c r="P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2903.71</v>
      </c>
      <c r="Q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2910.69</v>
      </c>
      <c r="R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2914.3900000000003</v>
      </c>
      <c r="S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2901.76</v>
      </c>
      <c r="T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2910.33</v>
      </c>
      <c r="U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3013.86</v>
      </c>
      <c r="V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3051.38</v>
      </c>
      <c r="W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3006.5</v>
      </c>
      <c r="X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2921.51</v>
      </c>
      <c r="Y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РСО-А'!$M$6</f>
        <v>3069.21</v>
      </c>
      <c r="Z427" s="133"/>
    </row>
    <row r="428" spans="1:26" x14ac:dyDescent="0.2">
      <c r="A428" s="86">
        <f t="shared" si="13"/>
        <v>41917</v>
      </c>
      <c r="B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2939.9</v>
      </c>
      <c r="C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2904.02</v>
      </c>
      <c r="D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2900.5</v>
      </c>
      <c r="E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2897.12</v>
      </c>
      <c r="F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2904.53</v>
      </c>
      <c r="G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2902.57</v>
      </c>
      <c r="H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2902.78</v>
      </c>
      <c r="I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2902.27</v>
      </c>
      <c r="J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2930.78</v>
      </c>
      <c r="K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2916.1800000000003</v>
      </c>
      <c r="L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2918.79</v>
      </c>
      <c r="M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2919.51</v>
      </c>
      <c r="N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2914.82</v>
      </c>
      <c r="O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2902.7700000000004</v>
      </c>
      <c r="P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2904.08</v>
      </c>
      <c r="Q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2911.8900000000003</v>
      </c>
      <c r="R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2915.73</v>
      </c>
      <c r="S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2902.41</v>
      </c>
      <c r="T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2909.3500000000004</v>
      </c>
      <c r="U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3012.78</v>
      </c>
      <c r="V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3049.82</v>
      </c>
      <c r="W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3013.55</v>
      </c>
      <c r="X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2923.5</v>
      </c>
      <c r="Y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РСО-А'!$M$6</f>
        <v>3048.62</v>
      </c>
      <c r="Z428" s="133"/>
    </row>
    <row r="429" spans="1:26" x14ac:dyDescent="0.2">
      <c r="A429" s="86">
        <f t="shared" si="13"/>
        <v>41918</v>
      </c>
      <c r="B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2908.7200000000003</v>
      </c>
      <c r="C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2903.3100000000004</v>
      </c>
      <c r="D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2923.28</v>
      </c>
      <c r="E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2930.1800000000003</v>
      </c>
      <c r="F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2933.8</v>
      </c>
      <c r="G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2928.59</v>
      </c>
      <c r="H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2908.03</v>
      </c>
      <c r="I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2912.2000000000003</v>
      </c>
      <c r="J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2922.69</v>
      </c>
      <c r="K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2923.69</v>
      </c>
      <c r="L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2924.71</v>
      </c>
      <c r="M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2916.9900000000002</v>
      </c>
      <c r="N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2973.07</v>
      </c>
      <c r="O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2948.83</v>
      </c>
      <c r="P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2917.6800000000003</v>
      </c>
      <c r="Q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2917.26</v>
      </c>
      <c r="R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2917.4700000000003</v>
      </c>
      <c r="S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2917.6800000000003</v>
      </c>
      <c r="T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2916.51</v>
      </c>
      <c r="U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3047.79</v>
      </c>
      <c r="V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3075.4900000000002</v>
      </c>
      <c r="W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3108.46</v>
      </c>
      <c r="X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3131.59</v>
      </c>
      <c r="Y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РСО-А'!$M$6</f>
        <v>3009.65</v>
      </c>
      <c r="Z429" s="133"/>
    </row>
    <row r="430" spans="1:26" x14ac:dyDescent="0.2">
      <c r="A430" s="86">
        <f t="shared" si="13"/>
        <v>41919</v>
      </c>
      <c r="B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2906.6800000000003</v>
      </c>
      <c r="C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2903.33</v>
      </c>
      <c r="D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2923.4</v>
      </c>
      <c r="E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2930.38</v>
      </c>
      <c r="F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2933.96</v>
      </c>
      <c r="G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2928.32</v>
      </c>
      <c r="H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2906.8</v>
      </c>
      <c r="I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2913.2200000000003</v>
      </c>
      <c r="J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2919.73</v>
      </c>
      <c r="K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2920.25</v>
      </c>
      <c r="L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2920.63</v>
      </c>
      <c r="M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2914.4</v>
      </c>
      <c r="N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2967.32</v>
      </c>
      <c r="O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2944.67</v>
      </c>
      <c r="P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2914.96</v>
      </c>
      <c r="Q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2914.54</v>
      </c>
      <c r="R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2914.3700000000003</v>
      </c>
      <c r="S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2911.69</v>
      </c>
      <c r="T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2912.21</v>
      </c>
      <c r="U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3025.53</v>
      </c>
      <c r="V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3040.6400000000003</v>
      </c>
      <c r="W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3079.78</v>
      </c>
      <c r="X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3121.4900000000002</v>
      </c>
      <c r="Y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РСО-А'!$M$6</f>
        <v>3008.31</v>
      </c>
      <c r="Z430" s="133"/>
    </row>
    <row r="431" spans="1:26" x14ac:dyDescent="0.2">
      <c r="A431" s="86">
        <f t="shared" si="13"/>
        <v>41920</v>
      </c>
      <c r="B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2907.3</v>
      </c>
      <c r="C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2903.4700000000003</v>
      </c>
      <c r="D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2916.6400000000003</v>
      </c>
      <c r="E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2923.44</v>
      </c>
      <c r="F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2923.5</v>
      </c>
      <c r="G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2924.58</v>
      </c>
      <c r="H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2906.6000000000004</v>
      </c>
      <c r="I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2908.1000000000004</v>
      </c>
      <c r="J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2919.63</v>
      </c>
      <c r="K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2920.33</v>
      </c>
      <c r="L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2920.7700000000004</v>
      </c>
      <c r="M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2920.7200000000003</v>
      </c>
      <c r="N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2989.5200000000004</v>
      </c>
      <c r="O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2989.91</v>
      </c>
      <c r="P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3000.7200000000003</v>
      </c>
      <c r="Q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2999.92</v>
      </c>
      <c r="R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3012.5600000000004</v>
      </c>
      <c r="S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3017.09</v>
      </c>
      <c r="T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3002.3900000000003</v>
      </c>
      <c r="U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3082.05</v>
      </c>
      <c r="V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3071.48</v>
      </c>
      <c r="W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3110.62</v>
      </c>
      <c r="X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3147.92</v>
      </c>
      <c r="Y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РСО-А'!$M$6</f>
        <v>3027.8900000000003</v>
      </c>
      <c r="Z431" s="133"/>
    </row>
    <row r="432" spans="1:26" x14ac:dyDescent="0.2">
      <c r="A432" s="86">
        <f t="shared" si="13"/>
        <v>41921</v>
      </c>
      <c r="B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2907.16</v>
      </c>
      <c r="C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2902.2200000000003</v>
      </c>
      <c r="D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2899.57</v>
      </c>
      <c r="E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2899.4</v>
      </c>
      <c r="F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2897.02</v>
      </c>
      <c r="G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2901.92</v>
      </c>
      <c r="H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2907.46</v>
      </c>
      <c r="I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2907.71</v>
      </c>
      <c r="J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2920.16</v>
      </c>
      <c r="K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2951.7700000000004</v>
      </c>
      <c r="L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3010.44</v>
      </c>
      <c r="M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2999.8500000000004</v>
      </c>
      <c r="N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3052.44</v>
      </c>
      <c r="O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3047.16</v>
      </c>
      <c r="P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3062.65</v>
      </c>
      <c r="Q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3058.52</v>
      </c>
      <c r="R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3056.82</v>
      </c>
      <c r="S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3033.2700000000004</v>
      </c>
      <c r="T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2994.71</v>
      </c>
      <c r="U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3088.2300000000005</v>
      </c>
      <c r="V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3094.17</v>
      </c>
      <c r="W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3134.15</v>
      </c>
      <c r="X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3175.76</v>
      </c>
      <c r="Y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РСО-А'!$M$6</f>
        <v>3052.4800000000005</v>
      </c>
      <c r="Z432" s="133"/>
    </row>
    <row r="433" spans="1:26" x14ac:dyDescent="0.2">
      <c r="A433" s="86">
        <f t="shared" si="13"/>
        <v>41922</v>
      </c>
      <c r="B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2913.2000000000003</v>
      </c>
      <c r="C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2903.32</v>
      </c>
      <c r="D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2900.2200000000003</v>
      </c>
      <c r="E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2900.7000000000003</v>
      </c>
      <c r="F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2897.07</v>
      </c>
      <c r="G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2903.58</v>
      </c>
      <c r="H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2909.15</v>
      </c>
      <c r="I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2908.86</v>
      </c>
      <c r="J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2920.9</v>
      </c>
      <c r="K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2920.6800000000003</v>
      </c>
      <c r="L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2921.13</v>
      </c>
      <c r="M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2921.8500000000004</v>
      </c>
      <c r="N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3021.34</v>
      </c>
      <c r="O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3021.11</v>
      </c>
      <c r="P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3021.46</v>
      </c>
      <c r="Q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3021.42</v>
      </c>
      <c r="R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3025.38</v>
      </c>
      <c r="S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3036.53</v>
      </c>
      <c r="T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3001.9500000000003</v>
      </c>
      <c r="U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3089.62</v>
      </c>
      <c r="V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3078.4100000000003</v>
      </c>
      <c r="W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3157.71</v>
      </c>
      <c r="X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3192.6800000000003</v>
      </c>
      <c r="Y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РСО-А'!$M$6</f>
        <v>3084.04</v>
      </c>
      <c r="Z433" s="133"/>
    </row>
    <row r="434" spans="1:26" x14ac:dyDescent="0.2">
      <c r="A434" s="86">
        <f t="shared" si="13"/>
        <v>41923</v>
      </c>
      <c r="B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2952.91</v>
      </c>
      <c r="C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2901.83</v>
      </c>
      <c r="D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2901.4700000000003</v>
      </c>
      <c r="E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2900.9</v>
      </c>
      <c r="F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2900.71</v>
      </c>
      <c r="G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2901.3700000000003</v>
      </c>
      <c r="H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2900.77</v>
      </c>
      <c r="I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2900.58</v>
      </c>
      <c r="J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2909.75</v>
      </c>
      <c r="K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2913.11</v>
      </c>
      <c r="L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2913.6400000000003</v>
      </c>
      <c r="M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2914.55</v>
      </c>
      <c r="N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2914.63</v>
      </c>
      <c r="O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2914.8100000000004</v>
      </c>
      <c r="P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2915.09</v>
      </c>
      <c r="Q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2914.62</v>
      </c>
      <c r="R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2914.09</v>
      </c>
      <c r="S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2911.73</v>
      </c>
      <c r="T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3028.1000000000004</v>
      </c>
      <c r="U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3172.34</v>
      </c>
      <c r="V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3148.3500000000004</v>
      </c>
      <c r="W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3124.86</v>
      </c>
      <c r="X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3034.04</v>
      </c>
      <c r="Y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РСО-А'!$M$6</f>
        <v>3086.7400000000002</v>
      </c>
      <c r="Z434" s="133"/>
    </row>
    <row r="435" spans="1:26" x14ac:dyDescent="0.2">
      <c r="A435" s="86">
        <f t="shared" si="13"/>
        <v>41924</v>
      </c>
      <c r="B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2996.8</v>
      </c>
      <c r="C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2904.27</v>
      </c>
      <c r="D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2904.1400000000003</v>
      </c>
      <c r="E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2904.17</v>
      </c>
      <c r="F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2904.27</v>
      </c>
      <c r="G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2902.28</v>
      </c>
      <c r="H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2902.33</v>
      </c>
      <c r="I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2903.07</v>
      </c>
      <c r="J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2910.2000000000003</v>
      </c>
      <c r="K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2912.8900000000003</v>
      </c>
      <c r="L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2915.08</v>
      </c>
      <c r="M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2915.7200000000003</v>
      </c>
      <c r="N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2915.9300000000003</v>
      </c>
      <c r="O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2915.27</v>
      </c>
      <c r="P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2915.75</v>
      </c>
      <c r="Q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2915.58</v>
      </c>
      <c r="R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2916.21</v>
      </c>
      <c r="S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2916.5600000000004</v>
      </c>
      <c r="T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3007.46</v>
      </c>
      <c r="U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3156.29</v>
      </c>
      <c r="V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3143.5200000000004</v>
      </c>
      <c r="W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3112.29</v>
      </c>
      <c r="X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3020.1000000000004</v>
      </c>
      <c r="Y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РСО-А'!$M$6</f>
        <v>3087.76</v>
      </c>
      <c r="Z435" s="133"/>
    </row>
    <row r="436" spans="1:26" x14ac:dyDescent="0.2">
      <c r="A436" s="86">
        <f t="shared" si="13"/>
        <v>41925</v>
      </c>
      <c r="B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2915.41</v>
      </c>
      <c r="C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2909.7000000000003</v>
      </c>
      <c r="D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2904.23</v>
      </c>
      <c r="E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2901.11</v>
      </c>
      <c r="F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2898.3900000000003</v>
      </c>
      <c r="G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2903.9500000000003</v>
      </c>
      <c r="H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2909.65</v>
      </c>
      <c r="I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2911.0600000000004</v>
      </c>
      <c r="J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2923.86</v>
      </c>
      <c r="K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2923.7200000000003</v>
      </c>
      <c r="L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2924.03</v>
      </c>
      <c r="M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2924.6400000000003</v>
      </c>
      <c r="N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3000.31</v>
      </c>
      <c r="O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3005.98</v>
      </c>
      <c r="P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3011.11</v>
      </c>
      <c r="Q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3018.75</v>
      </c>
      <c r="R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3020.38</v>
      </c>
      <c r="S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3030.94</v>
      </c>
      <c r="T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3016.9</v>
      </c>
      <c r="U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3107.16</v>
      </c>
      <c r="V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3119.42</v>
      </c>
      <c r="W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3139.54</v>
      </c>
      <c r="X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3177.86</v>
      </c>
      <c r="Y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РСО-А'!$M$6</f>
        <v>3063.8500000000004</v>
      </c>
      <c r="Z436" s="133"/>
    </row>
    <row r="437" spans="1:26" x14ac:dyDescent="0.2">
      <c r="A437" s="86">
        <f t="shared" si="13"/>
        <v>41926</v>
      </c>
      <c r="B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2906.78</v>
      </c>
      <c r="C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2902.6400000000003</v>
      </c>
      <c r="D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2900.01</v>
      </c>
      <c r="E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2899.8900000000003</v>
      </c>
      <c r="F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2897.33</v>
      </c>
      <c r="G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2903.79</v>
      </c>
      <c r="H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2908.75</v>
      </c>
      <c r="I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2909.78</v>
      </c>
      <c r="J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2924.51</v>
      </c>
      <c r="K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2923.81</v>
      </c>
      <c r="L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2923.9100000000003</v>
      </c>
      <c r="M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2911.36</v>
      </c>
      <c r="N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2923.9</v>
      </c>
      <c r="O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2924</v>
      </c>
      <c r="P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2923.8</v>
      </c>
      <c r="Q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2922.1800000000003</v>
      </c>
      <c r="R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2922.1400000000003</v>
      </c>
      <c r="S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2921.11</v>
      </c>
      <c r="T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2934.96</v>
      </c>
      <c r="U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3088.61</v>
      </c>
      <c r="V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3109.67</v>
      </c>
      <c r="W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3147.34</v>
      </c>
      <c r="X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3181.51</v>
      </c>
      <c r="Y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РСО-А'!$M$6</f>
        <v>3071.86</v>
      </c>
      <c r="Z437" s="133"/>
    </row>
    <row r="438" spans="1:26" x14ac:dyDescent="0.2">
      <c r="A438" s="86">
        <f t="shared" si="13"/>
        <v>41927</v>
      </c>
      <c r="B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2915.46</v>
      </c>
      <c r="C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2904.29</v>
      </c>
      <c r="D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2915.98</v>
      </c>
      <c r="E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2916.04</v>
      </c>
      <c r="F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2915.96</v>
      </c>
      <c r="G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2915.9900000000002</v>
      </c>
      <c r="H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2901.9500000000003</v>
      </c>
      <c r="I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2899.4900000000002</v>
      </c>
      <c r="J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2905.17</v>
      </c>
      <c r="K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2925.32</v>
      </c>
      <c r="L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2925.76</v>
      </c>
      <c r="M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2909.3100000000004</v>
      </c>
      <c r="N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2926.0600000000004</v>
      </c>
      <c r="O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2928.9500000000003</v>
      </c>
      <c r="P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2926.34</v>
      </c>
      <c r="Q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2926.4700000000003</v>
      </c>
      <c r="R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2926.33</v>
      </c>
      <c r="S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2924.5600000000004</v>
      </c>
      <c r="T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2926.1400000000003</v>
      </c>
      <c r="U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3026.76</v>
      </c>
      <c r="V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3039.06</v>
      </c>
      <c r="W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3099.7200000000003</v>
      </c>
      <c r="X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3152.78</v>
      </c>
      <c r="Y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РСО-А'!$M$6</f>
        <v>3036.59</v>
      </c>
      <c r="Z438" s="133"/>
    </row>
    <row r="439" spans="1:26" x14ac:dyDescent="0.2">
      <c r="A439" s="86">
        <f t="shared" si="13"/>
        <v>41928</v>
      </c>
      <c r="B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2920.8100000000004</v>
      </c>
      <c r="C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2909.62</v>
      </c>
      <c r="D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2915.9300000000003</v>
      </c>
      <c r="E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2919.4500000000003</v>
      </c>
      <c r="F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2922.96</v>
      </c>
      <c r="G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2923.4900000000002</v>
      </c>
      <c r="H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2897.44</v>
      </c>
      <c r="I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2911.77</v>
      </c>
      <c r="J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2907.01</v>
      </c>
      <c r="K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2911.67</v>
      </c>
      <c r="L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2912.3</v>
      </c>
      <c r="M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2902.58</v>
      </c>
      <c r="N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2927</v>
      </c>
      <c r="O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2915.4900000000002</v>
      </c>
      <c r="P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2901.82</v>
      </c>
      <c r="Q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2898.25</v>
      </c>
      <c r="R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2901.4</v>
      </c>
      <c r="S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2913.7000000000003</v>
      </c>
      <c r="T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2922.4700000000003</v>
      </c>
      <c r="U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3049.1000000000004</v>
      </c>
      <c r="V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3037.01</v>
      </c>
      <c r="W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3083.3900000000003</v>
      </c>
      <c r="X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3131.9700000000003</v>
      </c>
      <c r="Y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РСО-А'!$M$6</f>
        <v>3048.12</v>
      </c>
      <c r="Z439" s="133"/>
    </row>
    <row r="440" spans="1:26" x14ac:dyDescent="0.2">
      <c r="A440" s="86">
        <f t="shared" si="13"/>
        <v>41929</v>
      </c>
      <c r="B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2910.37</v>
      </c>
      <c r="C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2909.7400000000002</v>
      </c>
      <c r="D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2909.59</v>
      </c>
      <c r="E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2909.73</v>
      </c>
      <c r="F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2909.65</v>
      </c>
      <c r="G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2910.25</v>
      </c>
      <c r="H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2897.77</v>
      </c>
      <c r="I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2915.2000000000003</v>
      </c>
      <c r="J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2921.2400000000002</v>
      </c>
      <c r="K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2903.6000000000004</v>
      </c>
      <c r="L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2904.38</v>
      </c>
      <c r="M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2899.46</v>
      </c>
      <c r="N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2923.25</v>
      </c>
      <c r="O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2923.4300000000003</v>
      </c>
      <c r="P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2924.38</v>
      </c>
      <c r="Q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2923.4700000000003</v>
      </c>
      <c r="R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2923.33</v>
      </c>
      <c r="S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2921.53</v>
      </c>
      <c r="T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2922.46</v>
      </c>
      <c r="U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3012.32</v>
      </c>
      <c r="V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3026.63</v>
      </c>
      <c r="W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3066.26</v>
      </c>
      <c r="X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3135.6200000000003</v>
      </c>
      <c r="Y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РСО-А'!$M$6</f>
        <v>3015.1800000000003</v>
      </c>
      <c r="Z440" s="133"/>
    </row>
    <row r="441" spans="1:26" x14ac:dyDescent="0.2">
      <c r="A441" s="86">
        <f t="shared" si="13"/>
        <v>41930</v>
      </c>
      <c r="B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2949.51</v>
      </c>
      <c r="C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2906.9</v>
      </c>
      <c r="D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2905.9500000000003</v>
      </c>
      <c r="E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2904.55</v>
      </c>
      <c r="F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2904.3900000000003</v>
      </c>
      <c r="G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2905.05</v>
      </c>
      <c r="H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2905.3900000000003</v>
      </c>
      <c r="I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2907.32</v>
      </c>
      <c r="J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2921.9</v>
      </c>
      <c r="K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2924.13</v>
      </c>
      <c r="L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2924.44</v>
      </c>
      <c r="M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2924.55</v>
      </c>
      <c r="N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2925.36</v>
      </c>
      <c r="O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2926.13</v>
      </c>
      <c r="P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2925.94</v>
      </c>
      <c r="Q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2926.07</v>
      </c>
      <c r="R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2925.42</v>
      </c>
      <c r="S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2923.92</v>
      </c>
      <c r="T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2918.44</v>
      </c>
      <c r="U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3061.3500000000004</v>
      </c>
      <c r="V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3059.1000000000004</v>
      </c>
      <c r="W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3032.66</v>
      </c>
      <c r="X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2931.73</v>
      </c>
      <c r="Y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РСО-А'!$M$6</f>
        <v>3055.57</v>
      </c>
      <c r="Z441" s="133"/>
    </row>
    <row r="442" spans="1:26" x14ac:dyDescent="0.2">
      <c r="A442" s="86">
        <f t="shared" si="13"/>
        <v>41931</v>
      </c>
      <c r="B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2966.86</v>
      </c>
      <c r="C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2917.94</v>
      </c>
      <c r="D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2912.37</v>
      </c>
      <c r="E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2907.17</v>
      </c>
      <c r="F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2916.3100000000004</v>
      </c>
      <c r="G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2916.32</v>
      </c>
      <c r="H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2915.41</v>
      </c>
      <c r="I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2917.26</v>
      </c>
      <c r="J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2924.2700000000004</v>
      </c>
      <c r="K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2929.3900000000003</v>
      </c>
      <c r="L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2929.13</v>
      </c>
      <c r="M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2929.8900000000003</v>
      </c>
      <c r="N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2929.92</v>
      </c>
      <c r="O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2923.92</v>
      </c>
      <c r="P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2923.59</v>
      </c>
      <c r="Q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2923.4300000000003</v>
      </c>
      <c r="R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2923.08</v>
      </c>
      <c r="S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2922.2200000000003</v>
      </c>
      <c r="T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2917.67</v>
      </c>
      <c r="U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3236.01</v>
      </c>
      <c r="V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3219.52</v>
      </c>
      <c r="W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3216.34</v>
      </c>
      <c r="X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3120.32</v>
      </c>
      <c r="Y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РСО-А'!$M$6</f>
        <v>3157.46</v>
      </c>
      <c r="Z442" s="133"/>
    </row>
    <row r="443" spans="1:26" x14ac:dyDescent="0.2">
      <c r="A443" s="86">
        <f t="shared" si="13"/>
        <v>41932</v>
      </c>
      <c r="B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2915.8900000000003</v>
      </c>
      <c r="C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2904.28</v>
      </c>
      <c r="D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2904.94</v>
      </c>
      <c r="E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2901.42</v>
      </c>
      <c r="F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2901.75</v>
      </c>
      <c r="G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2904.27</v>
      </c>
      <c r="H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2922.03</v>
      </c>
      <c r="I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2912.6000000000004</v>
      </c>
      <c r="J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2924.65</v>
      </c>
      <c r="K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2924.29</v>
      </c>
      <c r="L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2924.28</v>
      </c>
      <c r="M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2925.3500000000004</v>
      </c>
      <c r="N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2950.29</v>
      </c>
      <c r="O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2950.6600000000003</v>
      </c>
      <c r="P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2949.53</v>
      </c>
      <c r="Q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2948.06</v>
      </c>
      <c r="R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2957.56</v>
      </c>
      <c r="S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2977.01</v>
      </c>
      <c r="T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2998.61</v>
      </c>
      <c r="U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3091.87</v>
      </c>
      <c r="V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3100.25</v>
      </c>
      <c r="W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3141.09</v>
      </c>
      <c r="X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3203.29</v>
      </c>
      <c r="Y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РСО-А'!$M$6</f>
        <v>3087.42</v>
      </c>
      <c r="Z443" s="133"/>
    </row>
    <row r="444" spans="1:26" x14ac:dyDescent="0.2">
      <c r="A444" s="86">
        <f t="shared" si="13"/>
        <v>41933</v>
      </c>
      <c r="B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2914.75</v>
      </c>
      <c r="C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2903.2200000000003</v>
      </c>
      <c r="D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2909.8500000000004</v>
      </c>
      <c r="E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2909.96</v>
      </c>
      <c r="F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2909.9700000000003</v>
      </c>
      <c r="G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2910.26</v>
      </c>
      <c r="H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2905.7000000000003</v>
      </c>
      <c r="I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2908.94</v>
      </c>
      <c r="J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2921.7000000000003</v>
      </c>
      <c r="K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2921.05</v>
      </c>
      <c r="L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2921.59</v>
      </c>
      <c r="M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2923.01</v>
      </c>
      <c r="N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2921.9700000000003</v>
      </c>
      <c r="O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2922.07</v>
      </c>
      <c r="P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2921.8500000000004</v>
      </c>
      <c r="Q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2921.9300000000003</v>
      </c>
      <c r="R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2921.5600000000004</v>
      </c>
      <c r="S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2920.3500000000004</v>
      </c>
      <c r="T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3008.25</v>
      </c>
      <c r="U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3047.36</v>
      </c>
      <c r="V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3054.73</v>
      </c>
      <c r="W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3094.4900000000002</v>
      </c>
      <c r="X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3141.78</v>
      </c>
      <c r="Y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РСО-А'!$M$6</f>
        <v>3031.8</v>
      </c>
      <c r="Z444" s="133"/>
    </row>
    <row r="445" spans="1:26" x14ac:dyDescent="0.2">
      <c r="A445" s="86">
        <f t="shared" si="13"/>
        <v>41934</v>
      </c>
      <c r="B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2912.98</v>
      </c>
      <c r="C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2897.1800000000003</v>
      </c>
      <c r="D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2903.53</v>
      </c>
      <c r="E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2910.21</v>
      </c>
      <c r="F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2910.36</v>
      </c>
      <c r="G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2900.82</v>
      </c>
      <c r="H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2905.65</v>
      </c>
      <c r="I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2902.7000000000003</v>
      </c>
      <c r="J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2920.8500000000004</v>
      </c>
      <c r="K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2921.98</v>
      </c>
      <c r="L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2922.44</v>
      </c>
      <c r="M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2922.86</v>
      </c>
      <c r="N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2922.82</v>
      </c>
      <c r="O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2921.61</v>
      </c>
      <c r="P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2921.07</v>
      </c>
      <c r="Q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2921.04</v>
      </c>
      <c r="R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2921.21</v>
      </c>
      <c r="S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2920.16</v>
      </c>
      <c r="T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2914.98</v>
      </c>
      <c r="U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2984.94</v>
      </c>
      <c r="V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2995.21</v>
      </c>
      <c r="W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3070.03</v>
      </c>
      <c r="X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3132.6800000000003</v>
      </c>
      <c r="Y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РСО-А'!$M$6</f>
        <v>3030.1400000000003</v>
      </c>
      <c r="Z445" s="133"/>
    </row>
    <row r="446" spans="1:26" x14ac:dyDescent="0.2">
      <c r="A446" s="86">
        <f t="shared" si="13"/>
        <v>41935</v>
      </c>
      <c r="B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2913.54</v>
      </c>
      <c r="C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2907.2400000000002</v>
      </c>
      <c r="D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2905.8</v>
      </c>
      <c r="E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2903.69</v>
      </c>
      <c r="F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2903.6400000000003</v>
      </c>
      <c r="G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2905.7400000000002</v>
      </c>
      <c r="H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2905.76</v>
      </c>
      <c r="I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2925.1800000000003</v>
      </c>
      <c r="J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2919.7400000000002</v>
      </c>
      <c r="K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2921.52</v>
      </c>
      <c r="L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2922.82</v>
      </c>
      <c r="M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2922.4700000000003</v>
      </c>
      <c r="N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2920.86</v>
      </c>
      <c r="O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2921.2200000000003</v>
      </c>
      <c r="P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2921.07</v>
      </c>
      <c r="Q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2921.21</v>
      </c>
      <c r="R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2921.15</v>
      </c>
      <c r="S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2919.6400000000003</v>
      </c>
      <c r="T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2985.8700000000003</v>
      </c>
      <c r="U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3079.7400000000002</v>
      </c>
      <c r="V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3092.51</v>
      </c>
      <c r="W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3129.0600000000004</v>
      </c>
      <c r="X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3186.88</v>
      </c>
      <c r="Y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РСО-А'!$M$6</f>
        <v>3076.59</v>
      </c>
      <c r="Z446" s="133"/>
    </row>
    <row r="447" spans="1:26" x14ac:dyDescent="0.2">
      <c r="A447" s="86">
        <f t="shared" si="13"/>
        <v>41936</v>
      </c>
      <c r="B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2919.83</v>
      </c>
      <c r="C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2919.69</v>
      </c>
      <c r="D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2909.8900000000003</v>
      </c>
      <c r="E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2910.01</v>
      </c>
      <c r="F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2910.03</v>
      </c>
      <c r="G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2904.54</v>
      </c>
      <c r="H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2906.28</v>
      </c>
      <c r="I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2926.71</v>
      </c>
      <c r="J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2922.1000000000004</v>
      </c>
      <c r="K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2922.96</v>
      </c>
      <c r="L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2971.6000000000004</v>
      </c>
      <c r="M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2959.57</v>
      </c>
      <c r="N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2987.62</v>
      </c>
      <c r="O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2922.08</v>
      </c>
      <c r="P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2921.58</v>
      </c>
      <c r="Q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2921.92</v>
      </c>
      <c r="R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2921.42</v>
      </c>
      <c r="S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2920.03</v>
      </c>
      <c r="T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2989.1400000000003</v>
      </c>
      <c r="U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3112.7200000000003</v>
      </c>
      <c r="V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3106.6400000000003</v>
      </c>
      <c r="W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3144.13</v>
      </c>
      <c r="X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3202.51</v>
      </c>
      <c r="Y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РСО-А'!$M$6</f>
        <v>3108.04</v>
      </c>
      <c r="Z447" s="133"/>
    </row>
    <row r="448" spans="1:26" x14ac:dyDescent="0.2">
      <c r="A448" s="86">
        <f t="shared" si="13"/>
        <v>41937</v>
      </c>
      <c r="B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2943.42</v>
      </c>
      <c r="C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2909.29</v>
      </c>
      <c r="D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2915.03</v>
      </c>
      <c r="E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2915.07</v>
      </c>
      <c r="F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2915.54</v>
      </c>
      <c r="G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2906.5200000000004</v>
      </c>
      <c r="H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2902.3</v>
      </c>
      <c r="I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2904.16</v>
      </c>
      <c r="J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2924.9300000000003</v>
      </c>
      <c r="K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2925.63</v>
      </c>
      <c r="L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2924.8</v>
      </c>
      <c r="M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2916.67</v>
      </c>
      <c r="N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2916.9</v>
      </c>
      <c r="O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2915.8900000000003</v>
      </c>
      <c r="P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2916.3900000000003</v>
      </c>
      <c r="Q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2915.73</v>
      </c>
      <c r="R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2914.4500000000003</v>
      </c>
      <c r="S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2915.11</v>
      </c>
      <c r="T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3117.06</v>
      </c>
      <c r="U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3163.1600000000003</v>
      </c>
      <c r="V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3146.17</v>
      </c>
      <c r="W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3120.13</v>
      </c>
      <c r="X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3060.1400000000003</v>
      </c>
      <c r="Y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РСО-А'!$M$6</f>
        <v>3162.05</v>
      </c>
      <c r="Z448" s="133"/>
    </row>
    <row r="449" spans="1:26" x14ac:dyDescent="0.2">
      <c r="A449" s="86">
        <f t="shared" si="13"/>
        <v>41938</v>
      </c>
      <c r="B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2967.17</v>
      </c>
      <c r="C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2914.07</v>
      </c>
      <c r="D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2909.03</v>
      </c>
      <c r="E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2916.4700000000003</v>
      </c>
      <c r="F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2924.4300000000003</v>
      </c>
      <c r="G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2925.04</v>
      </c>
      <c r="H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2917.4900000000002</v>
      </c>
      <c r="I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2903.25</v>
      </c>
      <c r="J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2996.88</v>
      </c>
      <c r="K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2938.78</v>
      </c>
      <c r="L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2911.7200000000003</v>
      </c>
      <c r="M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2905.11</v>
      </c>
      <c r="N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2897.8</v>
      </c>
      <c r="O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2897.71</v>
      </c>
      <c r="P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2901.38</v>
      </c>
      <c r="Q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2904.59</v>
      </c>
      <c r="R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2909.21</v>
      </c>
      <c r="S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3008.87</v>
      </c>
      <c r="T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3128.81</v>
      </c>
      <c r="U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3176.17</v>
      </c>
      <c r="V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3163.6000000000004</v>
      </c>
      <c r="W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3124.7400000000002</v>
      </c>
      <c r="X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РСО-А'!$M$6</f>
        <v>3056.59</v>
      </c>
      <c r="Y449" s="114">
        <v>3154.94</v>
      </c>
      <c r="Z449" s="133">
        <v>3904.09</v>
      </c>
    </row>
    <row r="450" spans="1:26" x14ac:dyDescent="0.2">
      <c r="A450" s="86">
        <f t="shared" si="13"/>
        <v>41939</v>
      </c>
      <c r="B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2951.01</v>
      </c>
      <c r="C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2912.73</v>
      </c>
      <c r="D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2900.61</v>
      </c>
      <c r="E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2910.36</v>
      </c>
      <c r="F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2910.6000000000004</v>
      </c>
      <c r="G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2901.84</v>
      </c>
      <c r="H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2944.29</v>
      </c>
      <c r="I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2897.7400000000002</v>
      </c>
      <c r="J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2898.9500000000003</v>
      </c>
      <c r="K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2960.26</v>
      </c>
      <c r="L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2990.33</v>
      </c>
      <c r="M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2976.6400000000003</v>
      </c>
      <c r="N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3051.46</v>
      </c>
      <c r="O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3034.3</v>
      </c>
      <c r="P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3018.1000000000004</v>
      </c>
      <c r="Q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3010.32</v>
      </c>
      <c r="R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3004.48</v>
      </c>
      <c r="S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3008.48</v>
      </c>
      <c r="T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3055.4700000000003</v>
      </c>
      <c r="U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3126.59</v>
      </c>
      <c r="V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3107.3500000000004</v>
      </c>
      <c r="W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3130.9</v>
      </c>
      <c r="X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3165.9</v>
      </c>
      <c r="Y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РСО-А'!$M$6</f>
        <v>3088.3500000000004</v>
      </c>
      <c r="Z450" s="133"/>
    </row>
    <row r="451" spans="1:26" x14ac:dyDescent="0.2">
      <c r="A451" s="86">
        <f t="shared" si="13"/>
        <v>41940</v>
      </c>
      <c r="B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2954.56</v>
      </c>
      <c r="C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2912.27</v>
      </c>
      <c r="D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2901.3100000000004</v>
      </c>
      <c r="E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2911.4300000000003</v>
      </c>
      <c r="F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2911.6400000000003</v>
      </c>
      <c r="G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2905.15</v>
      </c>
      <c r="H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2922.04</v>
      </c>
      <c r="I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2901.34</v>
      </c>
      <c r="J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2902.36</v>
      </c>
      <c r="K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2952.65</v>
      </c>
      <c r="L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2983.3</v>
      </c>
      <c r="M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2972.27</v>
      </c>
      <c r="N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3048.34</v>
      </c>
      <c r="O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3036.58</v>
      </c>
      <c r="P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3018.33</v>
      </c>
      <c r="Q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3007.67</v>
      </c>
      <c r="R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3004.82</v>
      </c>
      <c r="S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3026.16</v>
      </c>
      <c r="T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3061.57</v>
      </c>
      <c r="U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3130.27</v>
      </c>
      <c r="V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3107.2200000000003</v>
      </c>
      <c r="W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3135.9700000000003</v>
      </c>
      <c r="X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3195.03</v>
      </c>
      <c r="Y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РСО-А'!$M$6</f>
        <v>3092.41</v>
      </c>
      <c r="Z451" s="133"/>
    </row>
    <row r="452" spans="1:26" x14ac:dyDescent="0.2">
      <c r="A452" s="86">
        <f t="shared" si="13"/>
        <v>41941</v>
      </c>
      <c r="B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2981.82</v>
      </c>
      <c r="C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2918.9300000000003</v>
      </c>
      <c r="D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2918.81</v>
      </c>
      <c r="E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2916.9900000000002</v>
      </c>
      <c r="F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2907.29</v>
      </c>
      <c r="G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2908.8900000000003</v>
      </c>
      <c r="H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2943.98</v>
      </c>
      <c r="I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2913.48</v>
      </c>
      <c r="J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2918.8500000000004</v>
      </c>
      <c r="K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2956.6400000000003</v>
      </c>
      <c r="L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3007.67</v>
      </c>
      <c r="M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3009.29</v>
      </c>
      <c r="N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3089.17</v>
      </c>
      <c r="O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3051.82</v>
      </c>
      <c r="P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3050.44</v>
      </c>
      <c r="Q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3039.9900000000002</v>
      </c>
      <c r="R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3093.48</v>
      </c>
      <c r="S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3171.21</v>
      </c>
      <c r="T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3171.4700000000003</v>
      </c>
      <c r="U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3156.4800000000005</v>
      </c>
      <c r="V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3140.1400000000003</v>
      </c>
      <c r="W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3151.67</v>
      </c>
      <c r="X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3204.2000000000003</v>
      </c>
      <c r="Y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РСО-А'!$M$6</f>
        <v>3109.2200000000003</v>
      </c>
      <c r="Z452" s="133"/>
    </row>
    <row r="453" spans="1:26" x14ac:dyDescent="0.2">
      <c r="A453" s="86">
        <f t="shared" si="13"/>
        <v>41942</v>
      </c>
      <c r="B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3020.4300000000003</v>
      </c>
      <c r="C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2981</v>
      </c>
      <c r="D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2979.38</v>
      </c>
      <c r="E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2955</v>
      </c>
      <c r="F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2955.33</v>
      </c>
      <c r="G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2932.46</v>
      </c>
      <c r="H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3035.04</v>
      </c>
      <c r="I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3035.62</v>
      </c>
      <c r="J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2952.84</v>
      </c>
      <c r="K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3116.2400000000002</v>
      </c>
      <c r="L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3115.5</v>
      </c>
      <c r="M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3115.16</v>
      </c>
      <c r="N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3210.9300000000003</v>
      </c>
      <c r="O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3173.7400000000002</v>
      </c>
      <c r="P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3135.16</v>
      </c>
      <c r="Q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3133.71</v>
      </c>
      <c r="R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3169.42</v>
      </c>
      <c r="S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3215.8900000000003</v>
      </c>
      <c r="T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3236.4</v>
      </c>
      <c r="U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3252.58</v>
      </c>
      <c r="V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3218.71</v>
      </c>
      <c r="W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3212.86</v>
      </c>
      <c r="X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3247.3</v>
      </c>
      <c r="Y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РСО-А'!$M$6</f>
        <v>3154</v>
      </c>
      <c r="Z453" s="133"/>
    </row>
    <row r="454" spans="1:26" x14ac:dyDescent="0.2">
      <c r="A454" s="86">
        <f t="shared" si="13"/>
        <v>41943</v>
      </c>
      <c r="B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2985.9300000000003</v>
      </c>
      <c r="C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2936.63</v>
      </c>
      <c r="D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2918.27</v>
      </c>
      <c r="E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2912.6400000000003</v>
      </c>
      <c r="F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2915.34</v>
      </c>
      <c r="G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2927.9900000000002</v>
      </c>
      <c r="H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2962.98</v>
      </c>
      <c r="I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2956.02</v>
      </c>
      <c r="J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2949.82</v>
      </c>
      <c r="K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3048.2000000000003</v>
      </c>
      <c r="L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3085.6400000000003</v>
      </c>
      <c r="M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3093.51</v>
      </c>
      <c r="N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3140.54</v>
      </c>
      <c r="O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3136</v>
      </c>
      <c r="P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3142.87</v>
      </c>
      <c r="Q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3152.86</v>
      </c>
      <c r="R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3155.17</v>
      </c>
      <c r="S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3226.3700000000003</v>
      </c>
      <c r="T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3228.42</v>
      </c>
      <c r="U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3225.37</v>
      </c>
      <c r="V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3182.6400000000003</v>
      </c>
      <c r="W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3195.46</v>
      </c>
      <c r="X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3234.6600000000003</v>
      </c>
      <c r="Y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РСО-А'!$M$6</f>
        <v>3225.4</v>
      </c>
      <c r="Z454" s="133"/>
    </row>
    <row r="456" spans="1:26" x14ac:dyDescent="0.25">
      <c r="A456" s="84" t="s">
        <v>155</v>
      </c>
    </row>
    <row r="457" spans="1:26" x14ac:dyDescent="0.25">
      <c r="A457" s="94" t="s">
        <v>156</v>
      </c>
      <c r="B457" s="85"/>
      <c r="C457" s="85"/>
      <c r="D457" s="85"/>
    </row>
    <row r="458" spans="1:26" ht="12.75" customHeight="1" x14ac:dyDescent="0.2">
      <c r="A458" s="184" t="s">
        <v>49</v>
      </c>
      <c r="B458" s="172" t="s">
        <v>128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</row>
    <row r="459" spans="1:26" ht="12.75" customHeight="1" x14ac:dyDescent="0.2">
      <c r="A459" s="185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</row>
    <row r="460" spans="1:26" ht="12.75" customHeight="1" x14ac:dyDescent="0.2">
      <c r="A460" s="185"/>
      <c r="B460" s="212" t="s">
        <v>129</v>
      </c>
      <c r="C460" s="198" t="s">
        <v>130</v>
      </c>
      <c r="D460" s="198" t="s">
        <v>131</v>
      </c>
      <c r="E460" s="198" t="s">
        <v>132</v>
      </c>
      <c r="F460" s="198" t="s">
        <v>133</v>
      </c>
      <c r="G460" s="198" t="s">
        <v>134</v>
      </c>
      <c r="H460" s="198" t="s">
        <v>135</v>
      </c>
      <c r="I460" s="198" t="s">
        <v>136</v>
      </c>
      <c r="J460" s="198" t="s">
        <v>137</v>
      </c>
      <c r="K460" s="198" t="s">
        <v>138</v>
      </c>
      <c r="L460" s="198" t="s">
        <v>139</v>
      </c>
      <c r="M460" s="198" t="s">
        <v>140</v>
      </c>
      <c r="N460" s="211" t="s">
        <v>141</v>
      </c>
      <c r="O460" s="198" t="s">
        <v>142</v>
      </c>
      <c r="P460" s="198" t="s">
        <v>143</v>
      </c>
      <c r="Q460" s="198" t="s">
        <v>144</v>
      </c>
      <c r="R460" s="198" t="s">
        <v>145</v>
      </c>
      <c r="S460" s="198" t="s">
        <v>146</v>
      </c>
      <c r="T460" s="198" t="s">
        <v>147</v>
      </c>
      <c r="U460" s="198" t="s">
        <v>148</v>
      </c>
      <c r="V460" s="198" t="s">
        <v>149</v>
      </c>
      <c r="W460" s="198" t="s">
        <v>150</v>
      </c>
      <c r="X460" s="198" t="s">
        <v>151</v>
      </c>
      <c r="Y460" s="198" t="s">
        <v>152</v>
      </c>
      <c r="Z460" s="198" t="s">
        <v>152</v>
      </c>
    </row>
    <row r="461" spans="1:26" ht="11.25" customHeight="1" x14ac:dyDescent="0.2">
      <c r="A461" s="186"/>
      <c r="B461" s="188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74"/>
      <c r="N461" s="190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</row>
    <row r="462" spans="1:26" ht="15.75" customHeight="1" x14ac:dyDescent="0.2">
      <c r="A462" s="86">
        <f>A424</f>
        <v>41913</v>
      </c>
      <c r="B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3715.59</v>
      </c>
      <c r="C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3709.3100000000004</v>
      </c>
      <c r="D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3732.75</v>
      </c>
      <c r="E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3745.17</v>
      </c>
      <c r="F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3749.46</v>
      </c>
      <c r="G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3729.1400000000003</v>
      </c>
      <c r="H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3703.5800000000004</v>
      </c>
      <c r="I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3723.4500000000003</v>
      </c>
      <c r="J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3727.08</v>
      </c>
      <c r="K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3724.9</v>
      </c>
      <c r="L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3724.7000000000003</v>
      </c>
      <c r="M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3724.71</v>
      </c>
      <c r="N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3716.8100000000004</v>
      </c>
      <c r="O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3718.2700000000004</v>
      </c>
      <c r="P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3718.75</v>
      </c>
      <c r="Q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3717.29</v>
      </c>
      <c r="R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3716.79</v>
      </c>
      <c r="S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3713.3500000000004</v>
      </c>
      <c r="T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3716.01</v>
      </c>
      <c r="U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3754.84</v>
      </c>
      <c r="V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3770.53</v>
      </c>
      <c r="W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3831.34</v>
      </c>
      <c r="X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3888.34</v>
      </c>
      <c r="Y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РСО-А'!$N$6</f>
        <v>3777.08</v>
      </c>
      <c r="Z462" s="145"/>
    </row>
    <row r="463" spans="1:26" x14ac:dyDescent="0.2">
      <c r="A463" s="86">
        <f>A462+1</f>
        <v>41914</v>
      </c>
      <c r="B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3714.8</v>
      </c>
      <c r="C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3702.67</v>
      </c>
      <c r="D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3709.51</v>
      </c>
      <c r="E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3717.03</v>
      </c>
      <c r="F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3705.8100000000004</v>
      </c>
      <c r="G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3695.5800000000004</v>
      </c>
      <c r="H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3708</v>
      </c>
      <c r="I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3723.3100000000004</v>
      </c>
      <c r="J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3726.79</v>
      </c>
      <c r="K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3727.63</v>
      </c>
      <c r="L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3729.4900000000002</v>
      </c>
      <c r="M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3728.21</v>
      </c>
      <c r="N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3719.82</v>
      </c>
      <c r="O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3719.96</v>
      </c>
      <c r="P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3720</v>
      </c>
      <c r="Q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3719.9400000000005</v>
      </c>
      <c r="R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3701.42</v>
      </c>
      <c r="S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3708.83</v>
      </c>
      <c r="T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3740.46</v>
      </c>
      <c r="U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3750.54</v>
      </c>
      <c r="V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3786.02</v>
      </c>
      <c r="W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3878.4700000000003</v>
      </c>
      <c r="X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3936.09</v>
      </c>
      <c r="Y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РСО-А'!$N$6</f>
        <v>3816.92</v>
      </c>
      <c r="Z463" s="145"/>
    </row>
    <row r="464" spans="1:26" x14ac:dyDescent="0.2">
      <c r="A464" s="86">
        <f t="shared" ref="A464:A492" si="14">A463+1</f>
        <v>41915</v>
      </c>
      <c r="B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3715.1200000000003</v>
      </c>
      <c r="C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3702.6600000000003</v>
      </c>
      <c r="D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3716.9100000000003</v>
      </c>
      <c r="E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3728.6200000000003</v>
      </c>
      <c r="F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3724.79</v>
      </c>
      <c r="G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3717.0800000000004</v>
      </c>
      <c r="H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3714.5800000000004</v>
      </c>
      <c r="I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3726.96</v>
      </c>
      <c r="J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3739.36</v>
      </c>
      <c r="K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3727</v>
      </c>
      <c r="L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3727.5</v>
      </c>
      <c r="M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3725.4300000000003</v>
      </c>
      <c r="N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3718.7000000000003</v>
      </c>
      <c r="O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3718.86</v>
      </c>
      <c r="P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3718.9100000000003</v>
      </c>
      <c r="Q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3718.98</v>
      </c>
      <c r="R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3701.28</v>
      </c>
      <c r="S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3708.46</v>
      </c>
      <c r="T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3740.84</v>
      </c>
      <c r="U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3723.9900000000002</v>
      </c>
      <c r="V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3799.53</v>
      </c>
      <c r="W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3862.54</v>
      </c>
      <c r="X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3920.4100000000003</v>
      </c>
      <c r="Y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РСО-А'!$N$6</f>
        <v>3792.11</v>
      </c>
      <c r="Z464" s="145"/>
    </row>
    <row r="465" spans="1:26" x14ac:dyDescent="0.2">
      <c r="A465" s="86">
        <f t="shared" si="14"/>
        <v>41916</v>
      </c>
      <c r="B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3748.01</v>
      </c>
      <c r="C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3703.28</v>
      </c>
      <c r="D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3699.1600000000003</v>
      </c>
      <c r="E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3695.3100000000004</v>
      </c>
      <c r="F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3703.4900000000002</v>
      </c>
      <c r="G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3702.6800000000003</v>
      </c>
      <c r="H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3701.9800000000005</v>
      </c>
      <c r="I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3702.2400000000002</v>
      </c>
      <c r="J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3734.78</v>
      </c>
      <c r="K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3722.7700000000004</v>
      </c>
      <c r="L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3726.6000000000004</v>
      </c>
      <c r="M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3725.4</v>
      </c>
      <c r="N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3718.59</v>
      </c>
      <c r="O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3705.0200000000004</v>
      </c>
      <c r="P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3702.79</v>
      </c>
      <c r="Q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3710.71</v>
      </c>
      <c r="R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3714.9</v>
      </c>
      <c r="S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3700.58</v>
      </c>
      <c r="T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3710.29</v>
      </c>
      <c r="U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3827.6000000000004</v>
      </c>
      <c r="V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3870.1000000000004</v>
      </c>
      <c r="W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3819.26</v>
      </c>
      <c r="X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3722.96</v>
      </c>
      <c r="Y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РСО-А'!$N$6</f>
        <v>3890.3100000000004</v>
      </c>
      <c r="Z465" s="145"/>
    </row>
    <row r="466" spans="1:26" x14ac:dyDescent="0.2">
      <c r="A466" s="86">
        <f t="shared" si="14"/>
        <v>41917</v>
      </c>
      <c r="B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3743.8</v>
      </c>
      <c r="C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3703.15</v>
      </c>
      <c r="D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3699.1600000000003</v>
      </c>
      <c r="E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3695.33</v>
      </c>
      <c r="F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3703.7300000000005</v>
      </c>
      <c r="G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3701.5</v>
      </c>
      <c r="H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3701.7400000000002</v>
      </c>
      <c r="I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3701.1600000000003</v>
      </c>
      <c r="J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3733.46</v>
      </c>
      <c r="K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3716.92</v>
      </c>
      <c r="L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3719.88</v>
      </c>
      <c r="M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3720.7000000000003</v>
      </c>
      <c r="N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3715.3900000000003</v>
      </c>
      <c r="O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3701.7300000000005</v>
      </c>
      <c r="P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3703.21</v>
      </c>
      <c r="Q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3712.0600000000004</v>
      </c>
      <c r="R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3716.42</v>
      </c>
      <c r="S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3701.32</v>
      </c>
      <c r="T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3709.19</v>
      </c>
      <c r="U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3826.37</v>
      </c>
      <c r="V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3868.34</v>
      </c>
      <c r="W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3827.25</v>
      </c>
      <c r="X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3725.2200000000003</v>
      </c>
      <c r="Y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РСО-А'!$N$6</f>
        <v>3866.9700000000003</v>
      </c>
      <c r="Z466" s="145"/>
    </row>
    <row r="467" spans="1:26" x14ac:dyDescent="0.2">
      <c r="A467" s="86">
        <f t="shared" si="14"/>
        <v>41918</v>
      </c>
      <c r="B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3708.4800000000005</v>
      </c>
      <c r="C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3702.34</v>
      </c>
      <c r="D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3724.9700000000003</v>
      </c>
      <c r="E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3732.79</v>
      </c>
      <c r="F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3736.8900000000003</v>
      </c>
      <c r="G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3730.9900000000002</v>
      </c>
      <c r="H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3707.69</v>
      </c>
      <c r="I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3712.42</v>
      </c>
      <c r="J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3724.3</v>
      </c>
      <c r="K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3725.44</v>
      </c>
      <c r="L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3726.59</v>
      </c>
      <c r="M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3717.84</v>
      </c>
      <c r="N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3781.38</v>
      </c>
      <c r="O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3753.9100000000003</v>
      </c>
      <c r="P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3718.63</v>
      </c>
      <c r="Q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3718.15</v>
      </c>
      <c r="R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3718.38</v>
      </c>
      <c r="S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3718.63</v>
      </c>
      <c r="T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3717.3</v>
      </c>
      <c r="U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3866.04</v>
      </c>
      <c r="V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3897.42</v>
      </c>
      <c r="W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3934.7700000000004</v>
      </c>
      <c r="X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3960.9900000000002</v>
      </c>
      <c r="Y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РСО-А'!$N$6</f>
        <v>3822.83</v>
      </c>
      <c r="Z467" s="145"/>
    </row>
    <row r="468" spans="1:26" x14ac:dyDescent="0.2">
      <c r="A468" s="86">
        <f t="shared" si="14"/>
        <v>41919</v>
      </c>
      <c r="B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3706.1600000000003</v>
      </c>
      <c r="C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3702.36</v>
      </c>
      <c r="D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3725.11</v>
      </c>
      <c r="E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3733.01</v>
      </c>
      <c r="F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3737.07</v>
      </c>
      <c r="G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3730.6800000000003</v>
      </c>
      <c r="H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3706.2900000000004</v>
      </c>
      <c r="I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3713.57</v>
      </c>
      <c r="J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3720.9500000000003</v>
      </c>
      <c r="K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3721.54</v>
      </c>
      <c r="L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3721.96</v>
      </c>
      <c r="M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3714.9100000000003</v>
      </c>
      <c r="N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3774.86</v>
      </c>
      <c r="O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3749.2000000000003</v>
      </c>
      <c r="P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3715.55</v>
      </c>
      <c r="Q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3715.07</v>
      </c>
      <c r="R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3714.8700000000003</v>
      </c>
      <c r="S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3711.84</v>
      </c>
      <c r="T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3712.4300000000003</v>
      </c>
      <c r="U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3840.82</v>
      </c>
      <c r="V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3857.94</v>
      </c>
      <c r="W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3902.29</v>
      </c>
      <c r="X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3949.54</v>
      </c>
      <c r="Y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РСО-А'!$N$6</f>
        <v>3821.3100000000004</v>
      </c>
      <c r="Z468" s="145"/>
    </row>
    <row r="469" spans="1:26" x14ac:dyDescent="0.2">
      <c r="A469" s="86">
        <f t="shared" si="14"/>
        <v>41920</v>
      </c>
      <c r="B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3706.87</v>
      </c>
      <c r="C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3702.5200000000004</v>
      </c>
      <c r="D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3717.4500000000003</v>
      </c>
      <c r="E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3725.1600000000003</v>
      </c>
      <c r="F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3725.2200000000003</v>
      </c>
      <c r="G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3726.44</v>
      </c>
      <c r="H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3706.07</v>
      </c>
      <c r="I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3707.76</v>
      </c>
      <c r="J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3720.84</v>
      </c>
      <c r="K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3721.6200000000003</v>
      </c>
      <c r="L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3722.1200000000003</v>
      </c>
      <c r="M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3722.0600000000004</v>
      </c>
      <c r="N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3800.0200000000004</v>
      </c>
      <c r="O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3800.4700000000003</v>
      </c>
      <c r="P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3812.71</v>
      </c>
      <c r="Q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3811.8100000000004</v>
      </c>
      <c r="R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3826.13</v>
      </c>
      <c r="S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3831.26</v>
      </c>
      <c r="T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3814.6000000000004</v>
      </c>
      <c r="U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3904.8500000000004</v>
      </c>
      <c r="V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3892.88</v>
      </c>
      <c r="W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3937.2300000000005</v>
      </c>
      <c r="X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3979.48</v>
      </c>
      <c r="Y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РСО-А'!$N$6</f>
        <v>3843.5</v>
      </c>
      <c r="Z469" s="145"/>
    </row>
    <row r="470" spans="1:26" x14ac:dyDescent="0.2">
      <c r="A470" s="86">
        <f t="shared" si="14"/>
        <v>41921</v>
      </c>
      <c r="B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3706.71</v>
      </c>
      <c r="C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3701.11</v>
      </c>
      <c r="D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3698.11</v>
      </c>
      <c r="E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3697.9100000000003</v>
      </c>
      <c r="F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3695.2200000000003</v>
      </c>
      <c r="G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3700.7700000000004</v>
      </c>
      <c r="H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3707.04</v>
      </c>
      <c r="I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3707.32</v>
      </c>
      <c r="J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3721.44</v>
      </c>
      <c r="K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3757.25</v>
      </c>
      <c r="L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3823.7200000000003</v>
      </c>
      <c r="M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3811.7200000000003</v>
      </c>
      <c r="N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3871.3100000000004</v>
      </c>
      <c r="O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3865.33</v>
      </c>
      <c r="P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3882.88</v>
      </c>
      <c r="Q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3878.19</v>
      </c>
      <c r="R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3876.2700000000004</v>
      </c>
      <c r="S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3849.5800000000004</v>
      </c>
      <c r="T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3805.9</v>
      </c>
      <c r="U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3911.86</v>
      </c>
      <c r="V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3918.58</v>
      </c>
      <c r="W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3963.8900000000003</v>
      </c>
      <c r="X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4011.03</v>
      </c>
      <c r="Y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РСО-А'!$N$6</f>
        <v>3871.36</v>
      </c>
      <c r="Z470" s="145"/>
    </row>
    <row r="471" spans="1:26" x14ac:dyDescent="0.2">
      <c r="A471" s="86">
        <f t="shared" si="14"/>
        <v>41922</v>
      </c>
      <c r="B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3713.55</v>
      </c>
      <c r="C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3702.3500000000004</v>
      </c>
      <c r="D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3698.84</v>
      </c>
      <c r="E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3699.38</v>
      </c>
      <c r="F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3695.2700000000004</v>
      </c>
      <c r="G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3702.65</v>
      </c>
      <c r="H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3708.9500000000003</v>
      </c>
      <c r="I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3708.6400000000003</v>
      </c>
      <c r="J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3722.2700000000004</v>
      </c>
      <c r="K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3722.03</v>
      </c>
      <c r="L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3722.53</v>
      </c>
      <c r="M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3723.3500000000004</v>
      </c>
      <c r="N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3836.07</v>
      </c>
      <c r="O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3835.8100000000004</v>
      </c>
      <c r="P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3836.21</v>
      </c>
      <c r="Q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3836.1600000000003</v>
      </c>
      <c r="R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3840.65</v>
      </c>
      <c r="S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3853.28</v>
      </c>
      <c r="T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3814.1000000000004</v>
      </c>
      <c r="U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3913.4300000000003</v>
      </c>
      <c r="V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3900.73</v>
      </c>
      <c r="W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3990.5800000000004</v>
      </c>
      <c r="X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4030.2000000000003</v>
      </c>
      <c r="Y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РСО-А'!$N$6</f>
        <v>3907.11</v>
      </c>
      <c r="Z471" s="145"/>
    </row>
    <row r="472" spans="1:26" x14ac:dyDescent="0.2">
      <c r="A472" s="86">
        <f t="shared" si="14"/>
        <v>41923</v>
      </c>
      <c r="B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3758.54</v>
      </c>
      <c r="C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3700.67</v>
      </c>
      <c r="D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3700.25</v>
      </c>
      <c r="E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3699.61</v>
      </c>
      <c r="F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3699.3900000000003</v>
      </c>
      <c r="G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3700.1400000000003</v>
      </c>
      <c r="H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3699.4700000000003</v>
      </c>
      <c r="I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3699.25</v>
      </c>
      <c r="J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3709.6400000000003</v>
      </c>
      <c r="K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3713.4500000000003</v>
      </c>
      <c r="L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3714.05</v>
      </c>
      <c r="M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3715.0800000000004</v>
      </c>
      <c r="N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3715.17</v>
      </c>
      <c r="O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3715.3700000000003</v>
      </c>
      <c r="P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3715.69</v>
      </c>
      <c r="Q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3715.15</v>
      </c>
      <c r="R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3714.55</v>
      </c>
      <c r="S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3711.8900000000003</v>
      </c>
      <c r="T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3843.73</v>
      </c>
      <c r="U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4007.15</v>
      </c>
      <c r="V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3979.9800000000005</v>
      </c>
      <c r="W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3953.3500000000004</v>
      </c>
      <c r="X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3850.4500000000003</v>
      </c>
      <c r="Y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РСО-А'!$N$6</f>
        <v>3910.1600000000003</v>
      </c>
      <c r="Z472" s="145"/>
    </row>
    <row r="473" spans="1:26" x14ac:dyDescent="0.2">
      <c r="A473" s="86">
        <f t="shared" si="14"/>
        <v>41924</v>
      </c>
      <c r="B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3808.27</v>
      </c>
      <c r="C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3703.4300000000003</v>
      </c>
      <c r="D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3703.28</v>
      </c>
      <c r="E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3703.32</v>
      </c>
      <c r="F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3703.4300000000003</v>
      </c>
      <c r="G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3701.17</v>
      </c>
      <c r="H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3701.2300000000005</v>
      </c>
      <c r="I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3702.07</v>
      </c>
      <c r="J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3710.15</v>
      </c>
      <c r="K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3713.2000000000003</v>
      </c>
      <c r="L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3715.6800000000003</v>
      </c>
      <c r="M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3716.4</v>
      </c>
      <c r="N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3716.6400000000003</v>
      </c>
      <c r="O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3715.8900000000003</v>
      </c>
      <c r="P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3716.44</v>
      </c>
      <c r="Q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3716.25</v>
      </c>
      <c r="R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3716.96</v>
      </c>
      <c r="S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3717.3500000000004</v>
      </c>
      <c r="T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3820.3500000000004</v>
      </c>
      <c r="U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3988.9700000000003</v>
      </c>
      <c r="V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3974.5</v>
      </c>
      <c r="W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3939.1200000000003</v>
      </c>
      <c r="X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3834.67</v>
      </c>
      <c r="Y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РСО-А'!$N$6</f>
        <v>3911.33</v>
      </c>
      <c r="Z473" s="145"/>
    </row>
    <row r="474" spans="1:26" x14ac:dyDescent="0.2">
      <c r="A474" s="86">
        <f t="shared" si="14"/>
        <v>41925</v>
      </c>
      <c r="B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3716.05</v>
      </c>
      <c r="C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3709.58</v>
      </c>
      <c r="D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3703.38</v>
      </c>
      <c r="E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3699.8500000000004</v>
      </c>
      <c r="F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3696.7700000000004</v>
      </c>
      <c r="G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3703.0600000000004</v>
      </c>
      <c r="H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3709.53</v>
      </c>
      <c r="I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3711.13</v>
      </c>
      <c r="J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3725.6200000000003</v>
      </c>
      <c r="K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3725.46</v>
      </c>
      <c r="L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3725.82</v>
      </c>
      <c r="M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3726.51</v>
      </c>
      <c r="N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3812.25</v>
      </c>
      <c r="O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3818.67</v>
      </c>
      <c r="P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3824.48</v>
      </c>
      <c r="Q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3833.1400000000003</v>
      </c>
      <c r="R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3834.98</v>
      </c>
      <c r="S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3846.94</v>
      </c>
      <c r="T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3831.04</v>
      </c>
      <c r="U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3933.3</v>
      </c>
      <c r="V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3947.19</v>
      </c>
      <c r="W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3970</v>
      </c>
      <c r="X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4013.4100000000003</v>
      </c>
      <c r="Y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РСО-А'!$N$6</f>
        <v>3884.23</v>
      </c>
      <c r="Z474" s="145"/>
    </row>
    <row r="475" spans="1:26" x14ac:dyDescent="0.2">
      <c r="A475" s="86">
        <f t="shared" si="14"/>
        <v>41926</v>
      </c>
      <c r="B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3706.28</v>
      </c>
      <c r="C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3701.5800000000004</v>
      </c>
      <c r="D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3698.61</v>
      </c>
      <c r="E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3698.4700000000003</v>
      </c>
      <c r="F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3695.5600000000004</v>
      </c>
      <c r="G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3702.8900000000003</v>
      </c>
      <c r="H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3708.5</v>
      </c>
      <c r="I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3709.6800000000003</v>
      </c>
      <c r="J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3726.36</v>
      </c>
      <c r="K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3725.57</v>
      </c>
      <c r="L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3725.6800000000003</v>
      </c>
      <c r="M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3711.46</v>
      </c>
      <c r="N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3725.67</v>
      </c>
      <c r="O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3725.78</v>
      </c>
      <c r="P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3725.5600000000004</v>
      </c>
      <c r="Q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3723.7200000000003</v>
      </c>
      <c r="R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3723.6800000000003</v>
      </c>
      <c r="S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3722.5</v>
      </c>
      <c r="T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3738.2000000000003</v>
      </c>
      <c r="U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3912.29</v>
      </c>
      <c r="V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3936.15</v>
      </c>
      <c r="W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3978.83</v>
      </c>
      <c r="X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4017.54</v>
      </c>
      <c r="Y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РСО-А'!$N$6</f>
        <v>3893.3100000000004</v>
      </c>
      <c r="Z475" s="145"/>
    </row>
    <row r="476" spans="1:26" x14ac:dyDescent="0.2">
      <c r="A476" s="86">
        <f t="shared" si="14"/>
        <v>41927</v>
      </c>
      <c r="B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3716.11</v>
      </c>
      <c r="C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3703.46</v>
      </c>
      <c r="D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3716.7000000000003</v>
      </c>
      <c r="E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3716.76</v>
      </c>
      <c r="F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3716.67</v>
      </c>
      <c r="G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3716.71</v>
      </c>
      <c r="H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3700.8100000000004</v>
      </c>
      <c r="I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3698.0200000000004</v>
      </c>
      <c r="J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3704.4500000000003</v>
      </c>
      <c r="K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3727.28</v>
      </c>
      <c r="L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3727.78</v>
      </c>
      <c r="M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3709.1400000000003</v>
      </c>
      <c r="N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3728.11</v>
      </c>
      <c r="O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3731.3900000000003</v>
      </c>
      <c r="P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3728.4300000000003</v>
      </c>
      <c r="Q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3728.5800000000004</v>
      </c>
      <c r="R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3728.42</v>
      </c>
      <c r="S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3726.42</v>
      </c>
      <c r="T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3728.21</v>
      </c>
      <c r="U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3842.21</v>
      </c>
      <c r="V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3856.15</v>
      </c>
      <c r="W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3924.88</v>
      </c>
      <c r="X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3985</v>
      </c>
      <c r="Y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РСО-А'!$N$6</f>
        <v>3853.3500000000004</v>
      </c>
      <c r="Z476" s="145"/>
    </row>
    <row r="477" spans="1:26" x14ac:dyDescent="0.2">
      <c r="A477" s="86">
        <f t="shared" si="14"/>
        <v>41928</v>
      </c>
      <c r="B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3722.17</v>
      </c>
      <c r="C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3709.4900000000002</v>
      </c>
      <c r="D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3716.6400000000003</v>
      </c>
      <c r="E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3720.63</v>
      </c>
      <c r="F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3724.6000000000004</v>
      </c>
      <c r="G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3725.2000000000003</v>
      </c>
      <c r="H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3695.69</v>
      </c>
      <c r="I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3711.9300000000003</v>
      </c>
      <c r="J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3706.54</v>
      </c>
      <c r="K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3711.8100000000004</v>
      </c>
      <c r="L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3712.53</v>
      </c>
      <c r="M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3701.52</v>
      </c>
      <c r="N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3729.1800000000003</v>
      </c>
      <c r="O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3716.15</v>
      </c>
      <c r="P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3700.6600000000003</v>
      </c>
      <c r="Q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3696.61</v>
      </c>
      <c r="R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3700.1800000000003</v>
      </c>
      <c r="S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3714.11</v>
      </c>
      <c r="T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3724.05</v>
      </c>
      <c r="U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3867.53</v>
      </c>
      <c r="V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3853.83</v>
      </c>
      <c r="W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3906.3700000000003</v>
      </c>
      <c r="X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3961.42</v>
      </c>
      <c r="Y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РСО-А'!$N$6</f>
        <v>3866.4100000000003</v>
      </c>
      <c r="Z477" s="145"/>
    </row>
    <row r="478" spans="1:26" x14ac:dyDescent="0.2">
      <c r="A478" s="86">
        <f t="shared" si="14"/>
        <v>41929</v>
      </c>
      <c r="B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3710.34</v>
      </c>
      <c r="C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3709.63</v>
      </c>
      <c r="D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3709.46</v>
      </c>
      <c r="E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3709.62</v>
      </c>
      <c r="F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3709.53</v>
      </c>
      <c r="G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3710.21</v>
      </c>
      <c r="H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3696.07</v>
      </c>
      <c r="I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3715.82</v>
      </c>
      <c r="J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3722.65</v>
      </c>
      <c r="K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3702.67</v>
      </c>
      <c r="L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3703.55</v>
      </c>
      <c r="M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3697.98</v>
      </c>
      <c r="N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3724.9300000000003</v>
      </c>
      <c r="O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3725.1400000000003</v>
      </c>
      <c r="P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3726.21</v>
      </c>
      <c r="Q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3725.1800000000003</v>
      </c>
      <c r="R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3725.0200000000004</v>
      </c>
      <c r="S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3722.98</v>
      </c>
      <c r="T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3724.04</v>
      </c>
      <c r="U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3825.8500000000004</v>
      </c>
      <c r="V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3842.0600000000004</v>
      </c>
      <c r="W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3886.9700000000003</v>
      </c>
      <c r="X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3965.55</v>
      </c>
      <c r="Y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РСО-А'!$N$6</f>
        <v>3829.09</v>
      </c>
      <c r="Z478" s="145"/>
    </row>
    <row r="479" spans="1:26" x14ac:dyDescent="0.2">
      <c r="A479" s="86">
        <f t="shared" si="14"/>
        <v>41930</v>
      </c>
      <c r="B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3754.69</v>
      </c>
      <c r="C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3706.4100000000003</v>
      </c>
      <c r="D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3705.33</v>
      </c>
      <c r="E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3703.75</v>
      </c>
      <c r="F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3703.57</v>
      </c>
      <c r="G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3704.32</v>
      </c>
      <c r="H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3704.7000000000003</v>
      </c>
      <c r="I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3706.88</v>
      </c>
      <c r="J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3723.4</v>
      </c>
      <c r="K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3725.9300000000003</v>
      </c>
      <c r="L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3726.28</v>
      </c>
      <c r="M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3726.4100000000003</v>
      </c>
      <c r="N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3727.3300000000004</v>
      </c>
      <c r="O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3728.2000000000003</v>
      </c>
      <c r="P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3727.9800000000005</v>
      </c>
      <c r="Q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3728.13</v>
      </c>
      <c r="R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3727.3900000000003</v>
      </c>
      <c r="S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3725.7000000000003</v>
      </c>
      <c r="T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3719.4900000000002</v>
      </c>
      <c r="U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3881.4100000000003</v>
      </c>
      <c r="V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3878.86</v>
      </c>
      <c r="W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3848.9</v>
      </c>
      <c r="X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3734.54</v>
      </c>
      <c r="Y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РСО-А'!$N$6</f>
        <v>3874.8500000000004</v>
      </c>
      <c r="Z479" s="145"/>
    </row>
    <row r="480" spans="1:26" x14ac:dyDescent="0.2">
      <c r="A480" s="86">
        <f t="shared" si="14"/>
        <v>41931</v>
      </c>
      <c r="B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3774.3500000000004</v>
      </c>
      <c r="C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3718.92</v>
      </c>
      <c r="D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3712.61</v>
      </c>
      <c r="E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3706.7200000000003</v>
      </c>
      <c r="F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3717.07</v>
      </c>
      <c r="G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3717.0800000000004</v>
      </c>
      <c r="H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3716.05</v>
      </c>
      <c r="I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3718.15</v>
      </c>
      <c r="J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3726.09</v>
      </c>
      <c r="K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3731.8900000000003</v>
      </c>
      <c r="L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3731.6000000000004</v>
      </c>
      <c r="M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3732.46</v>
      </c>
      <c r="N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3732.5</v>
      </c>
      <c r="O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3725.7000000000003</v>
      </c>
      <c r="P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3725.32</v>
      </c>
      <c r="Q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3725.1400000000003</v>
      </c>
      <c r="R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3724.7400000000002</v>
      </c>
      <c r="S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3723.7700000000004</v>
      </c>
      <c r="T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3718.61</v>
      </c>
      <c r="U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4079.29</v>
      </c>
      <c r="V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4060.61</v>
      </c>
      <c r="W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4057</v>
      </c>
      <c r="X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3948.21</v>
      </c>
      <c r="Y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РСО-А'!$N$6</f>
        <v>3990.3</v>
      </c>
      <c r="Z480" s="145"/>
    </row>
    <row r="481" spans="1:26" x14ac:dyDescent="0.2">
      <c r="A481" s="86">
        <f t="shared" si="14"/>
        <v>41932</v>
      </c>
      <c r="B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3716.6000000000004</v>
      </c>
      <c r="C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3703.44</v>
      </c>
      <c r="D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3704.19</v>
      </c>
      <c r="E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3700.2000000000003</v>
      </c>
      <c r="F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3700.57</v>
      </c>
      <c r="G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3703.4300000000003</v>
      </c>
      <c r="H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3723.55</v>
      </c>
      <c r="I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3712.87</v>
      </c>
      <c r="J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3726.52</v>
      </c>
      <c r="K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3726.11</v>
      </c>
      <c r="L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3726.1000000000004</v>
      </c>
      <c r="M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3727.32</v>
      </c>
      <c r="N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3755.57</v>
      </c>
      <c r="O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3755.9900000000002</v>
      </c>
      <c r="P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3754.71</v>
      </c>
      <c r="Q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3753.04</v>
      </c>
      <c r="R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3763.8</v>
      </c>
      <c r="S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3785.8500000000004</v>
      </c>
      <c r="T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3810.32</v>
      </c>
      <c r="U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3915.98</v>
      </c>
      <c r="V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3925.48</v>
      </c>
      <c r="W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3971.75</v>
      </c>
      <c r="X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4042.23</v>
      </c>
      <c r="Y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РСО-А'!$N$6</f>
        <v>3910.9400000000005</v>
      </c>
      <c r="Z481" s="145"/>
    </row>
    <row r="482" spans="1:26" x14ac:dyDescent="0.2">
      <c r="A482" s="86">
        <f t="shared" si="14"/>
        <v>41933</v>
      </c>
      <c r="B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3715.3</v>
      </c>
      <c r="C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3702.2400000000002</v>
      </c>
      <c r="D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3709.75</v>
      </c>
      <c r="E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3709.88</v>
      </c>
      <c r="F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3709.8900000000003</v>
      </c>
      <c r="G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3710.2200000000003</v>
      </c>
      <c r="H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3705.05</v>
      </c>
      <c r="I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3708.7200000000003</v>
      </c>
      <c r="J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3723.1800000000003</v>
      </c>
      <c r="K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3722.44</v>
      </c>
      <c r="L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3723.0600000000004</v>
      </c>
      <c r="M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3724.6600000000003</v>
      </c>
      <c r="N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3723.4900000000002</v>
      </c>
      <c r="O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3723.6000000000004</v>
      </c>
      <c r="P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3723.3500000000004</v>
      </c>
      <c r="Q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3723.44</v>
      </c>
      <c r="R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3723.0200000000004</v>
      </c>
      <c r="S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3721.65</v>
      </c>
      <c r="T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3821.2400000000002</v>
      </c>
      <c r="U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3865.55</v>
      </c>
      <c r="V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3873.9</v>
      </c>
      <c r="W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3918.9500000000003</v>
      </c>
      <c r="X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3972.53</v>
      </c>
      <c r="Y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РСО-А'!$N$6</f>
        <v>3847.9300000000003</v>
      </c>
      <c r="Z482" s="145"/>
    </row>
    <row r="483" spans="1:26" x14ac:dyDescent="0.2">
      <c r="A483" s="86">
        <f t="shared" si="14"/>
        <v>41934</v>
      </c>
      <c r="B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3713.3</v>
      </c>
      <c r="C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3695.3900000000003</v>
      </c>
      <c r="D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3702.6000000000004</v>
      </c>
      <c r="E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3710.1600000000003</v>
      </c>
      <c r="F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3710.3300000000004</v>
      </c>
      <c r="G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3699.52</v>
      </c>
      <c r="H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3704.9900000000002</v>
      </c>
      <c r="I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3701.65</v>
      </c>
      <c r="J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3722.21</v>
      </c>
      <c r="K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3723.5</v>
      </c>
      <c r="L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3724.01</v>
      </c>
      <c r="M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3724.4900000000002</v>
      </c>
      <c r="N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3724.44</v>
      </c>
      <c r="O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3723.08</v>
      </c>
      <c r="P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3722.4700000000003</v>
      </c>
      <c r="Q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3722.4300000000003</v>
      </c>
      <c r="R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3722.63</v>
      </c>
      <c r="S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3721.44</v>
      </c>
      <c r="T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3715.57</v>
      </c>
      <c r="U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3794.8300000000004</v>
      </c>
      <c r="V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3806.4700000000003</v>
      </c>
      <c r="W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3891.2400000000002</v>
      </c>
      <c r="X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3962.2200000000003</v>
      </c>
      <c r="Y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РСО-А'!$N$6</f>
        <v>3846.04</v>
      </c>
      <c r="Z483" s="145"/>
    </row>
    <row r="484" spans="1:26" x14ac:dyDescent="0.2">
      <c r="A484" s="86">
        <f t="shared" si="14"/>
        <v>41935</v>
      </c>
      <c r="B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3713.94</v>
      </c>
      <c r="C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3706.79</v>
      </c>
      <c r="D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3705.1600000000003</v>
      </c>
      <c r="E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3702.7700000000004</v>
      </c>
      <c r="F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3702.7200000000003</v>
      </c>
      <c r="G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3705.1000000000004</v>
      </c>
      <c r="H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3705.11</v>
      </c>
      <c r="I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3727.12</v>
      </c>
      <c r="J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3720.96</v>
      </c>
      <c r="K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3722.9700000000003</v>
      </c>
      <c r="L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3724.44</v>
      </c>
      <c r="M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3724.05</v>
      </c>
      <c r="N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3722.2200000000003</v>
      </c>
      <c r="O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3722.6400000000003</v>
      </c>
      <c r="P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3722.4700000000003</v>
      </c>
      <c r="Q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3722.63</v>
      </c>
      <c r="R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3722.55</v>
      </c>
      <c r="S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3720.8500000000004</v>
      </c>
      <c r="T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3795.8900000000003</v>
      </c>
      <c r="U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3902.2400000000002</v>
      </c>
      <c r="V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3916.71</v>
      </c>
      <c r="W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3958.1200000000003</v>
      </c>
      <c r="X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4023.63</v>
      </c>
      <c r="Y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РСО-А'!$N$6</f>
        <v>3898.6600000000003</v>
      </c>
      <c r="Z484" s="145"/>
    </row>
    <row r="485" spans="1:26" x14ac:dyDescent="0.2">
      <c r="A485" s="86">
        <f t="shared" si="14"/>
        <v>41936</v>
      </c>
      <c r="B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3721.0600000000004</v>
      </c>
      <c r="C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3720.9</v>
      </c>
      <c r="D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3709.8</v>
      </c>
      <c r="E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3709.94</v>
      </c>
      <c r="F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3709.96</v>
      </c>
      <c r="G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3703.7400000000002</v>
      </c>
      <c r="H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3705.7000000000003</v>
      </c>
      <c r="I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3728.8500000000004</v>
      </c>
      <c r="J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3723.63</v>
      </c>
      <c r="K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3724.6000000000004</v>
      </c>
      <c r="L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3779.71</v>
      </c>
      <c r="M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3766.09</v>
      </c>
      <c r="N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3797.86</v>
      </c>
      <c r="O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3723.61</v>
      </c>
      <c r="P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3723.04</v>
      </c>
      <c r="Q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3723.4300000000003</v>
      </c>
      <c r="R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3722.86</v>
      </c>
      <c r="S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3721.29</v>
      </c>
      <c r="T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3799.59</v>
      </c>
      <c r="U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3939.61</v>
      </c>
      <c r="V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3932.71</v>
      </c>
      <c r="W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3975.19</v>
      </c>
      <c r="X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4041.34</v>
      </c>
      <c r="Y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РСО-А'!$N$6</f>
        <v>3934.3100000000004</v>
      </c>
      <c r="Z485" s="145"/>
    </row>
    <row r="486" spans="1:26" x14ac:dyDescent="0.2">
      <c r="A486" s="86">
        <f t="shared" si="14"/>
        <v>41937</v>
      </c>
      <c r="B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3747.79</v>
      </c>
      <c r="C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3709.11</v>
      </c>
      <c r="D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3715.62</v>
      </c>
      <c r="E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3715.67</v>
      </c>
      <c r="F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3716.2000000000003</v>
      </c>
      <c r="G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3705.9800000000005</v>
      </c>
      <c r="H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3701.2000000000003</v>
      </c>
      <c r="I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3703.3100000000004</v>
      </c>
      <c r="J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3726.84</v>
      </c>
      <c r="K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3727.63</v>
      </c>
      <c r="L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3726.6900000000005</v>
      </c>
      <c r="M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3717.4800000000005</v>
      </c>
      <c r="N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3717.7400000000002</v>
      </c>
      <c r="O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3716.6000000000004</v>
      </c>
      <c r="P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3717.17</v>
      </c>
      <c r="Q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3716.42</v>
      </c>
      <c r="R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3714.9700000000003</v>
      </c>
      <c r="S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3715.7200000000003</v>
      </c>
      <c r="T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3944.52</v>
      </c>
      <c r="U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3996.75</v>
      </c>
      <c r="V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3977.51</v>
      </c>
      <c r="W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3948</v>
      </c>
      <c r="X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3880.03</v>
      </c>
      <c r="Y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РСО-А'!$N$6</f>
        <v>3995.5</v>
      </c>
      <c r="Z486" s="145"/>
    </row>
    <row r="487" spans="1:26" x14ac:dyDescent="0.2">
      <c r="A487" s="86">
        <f t="shared" si="14"/>
        <v>41938</v>
      </c>
      <c r="B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3774.69</v>
      </c>
      <c r="C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3714.54</v>
      </c>
      <c r="D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3708.82</v>
      </c>
      <c r="E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3717.25</v>
      </c>
      <c r="F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3726.2700000000004</v>
      </c>
      <c r="G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3726.96</v>
      </c>
      <c r="H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3718.4100000000003</v>
      </c>
      <c r="I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3702.28</v>
      </c>
      <c r="J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3808.36</v>
      </c>
      <c r="K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3742.53</v>
      </c>
      <c r="L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3711.88</v>
      </c>
      <c r="M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3704.38</v>
      </c>
      <c r="N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3696.1000000000004</v>
      </c>
      <c r="O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3695.9900000000002</v>
      </c>
      <c r="P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3700.15</v>
      </c>
      <c r="Q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3703.79</v>
      </c>
      <c r="R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3709.03</v>
      </c>
      <c r="S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3821.94</v>
      </c>
      <c r="T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3957.83</v>
      </c>
      <c r="U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4011.4900000000002</v>
      </c>
      <c r="V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3997.26</v>
      </c>
      <c r="W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3953.2200000000003</v>
      </c>
      <c r="X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РСО-А'!$N$6</f>
        <v>3876.01</v>
      </c>
      <c r="Y487" s="114">
        <v>3987.44</v>
      </c>
      <c r="Z487" s="143">
        <v>4836.2300000000005</v>
      </c>
    </row>
    <row r="488" spans="1:26" x14ac:dyDescent="0.2">
      <c r="A488" s="86">
        <f t="shared" si="14"/>
        <v>41939</v>
      </c>
      <c r="B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3756.3900000000003</v>
      </c>
      <c r="C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3713.02</v>
      </c>
      <c r="D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3699.28</v>
      </c>
      <c r="E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3710.3300000000004</v>
      </c>
      <c r="F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3710.6000000000004</v>
      </c>
      <c r="G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3700.6800000000003</v>
      </c>
      <c r="H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3748.77</v>
      </c>
      <c r="I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3696.03</v>
      </c>
      <c r="J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3697.4100000000003</v>
      </c>
      <c r="K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3766.87</v>
      </c>
      <c r="L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3800.9300000000003</v>
      </c>
      <c r="M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3785.4300000000003</v>
      </c>
      <c r="N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3870.2000000000003</v>
      </c>
      <c r="O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3850.75</v>
      </c>
      <c r="P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3832.4</v>
      </c>
      <c r="Q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3823.59</v>
      </c>
      <c r="R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3816.9700000000003</v>
      </c>
      <c r="S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3821.5</v>
      </c>
      <c r="T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3874.7400000000002</v>
      </c>
      <c r="U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3955.32</v>
      </c>
      <c r="V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3933.5200000000004</v>
      </c>
      <c r="W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3960.2000000000003</v>
      </c>
      <c r="X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3999.86</v>
      </c>
      <c r="Y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РСО-А'!$N$6</f>
        <v>3911.9900000000002</v>
      </c>
      <c r="Z488" s="145"/>
    </row>
    <row r="489" spans="1:26" x14ac:dyDescent="0.2">
      <c r="A489" s="86">
        <f t="shared" si="14"/>
        <v>41940</v>
      </c>
      <c r="B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3760.4</v>
      </c>
      <c r="C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3712.4900000000002</v>
      </c>
      <c r="D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3700.08</v>
      </c>
      <c r="E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3711.54</v>
      </c>
      <c r="F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3711.78</v>
      </c>
      <c r="G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3704.4300000000003</v>
      </c>
      <c r="H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3723.5600000000004</v>
      </c>
      <c r="I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3700.11</v>
      </c>
      <c r="J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3701.2700000000004</v>
      </c>
      <c r="K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3758.2400000000002</v>
      </c>
      <c r="L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3792.9700000000003</v>
      </c>
      <c r="M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3780.4700000000003</v>
      </c>
      <c r="N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3866.67</v>
      </c>
      <c r="O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3853.34</v>
      </c>
      <c r="P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3832.6600000000003</v>
      </c>
      <c r="Q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3820.5800000000004</v>
      </c>
      <c r="R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3817.3500000000004</v>
      </c>
      <c r="S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3841.53</v>
      </c>
      <c r="T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3881.65</v>
      </c>
      <c r="U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3959.4900000000002</v>
      </c>
      <c r="V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3933.3700000000003</v>
      </c>
      <c r="W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3965.9500000000003</v>
      </c>
      <c r="X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4032.86</v>
      </c>
      <c r="Y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РСО-А'!$N$6</f>
        <v>3916.6000000000004</v>
      </c>
      <c r="Z489" s="145"/>
    </row>
    <row r="490" spans="1:26" x14ac:dyDescent="0.2">
      <c r="A490" s="86">
        <f t="shared" si="14"/>
        <v>41941</v>
      </c>
      <c r="B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3791.3</v>
      </c>
      <c r="C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3720.04</v>
      </c>
      <c r="D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3719.9</v>
      </c>
      <c r="E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3717.84</v>
      </c>
      <c r="F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3706.86</v>
      </c>
      <c r="G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3708.6600000000003</v>
      </c>
      <c r="H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3748.4300000000003</v>
      </c>
      <c r="I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3713.86</v>
      </c>
      <c r="J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3719.9500000000003</v>
      </c>
      <c r="K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3762.76</v>
      </c>
      <c r="L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3820.5800000000004</v>
      </c>
      <c r="M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3822.42</v>
      </c>
      <c r="N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3912.9300000000003</v>
      </c>
      <c r="O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3870.61</v>
      </c>
      <c r="P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3869.04</v>
      </c>
      <c r="Q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3857.2000000000003</v>
      </c>
      <c r="R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3917.8100000000004</v>
      </c>
      <c r="S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4005.87</v>
      </c>
      <c r="T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4006.17</v>
      </c>
      <c r="U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3989.1800000000003</v>
      </c>
      <c r="V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3970.67</v>
      </c>
      <c r="W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3983.73</v>
      </c>
      <c r="X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4043.26</v>
      </c>
      <c r="Y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РСО-А'!$N$6</f>
        <v>3935.6400000000003</v>
      </c>
      <c r="Z490" s="145"/>
    </row>
    <row r="491" spans="1:26" x14ac:dyDescent="0.2">
      <c r="A491" s="86">
        <f t="shared" si="14"/>
        <v>41942</v>
      </c>
      <c r="B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3835.04</v>
      </c>
      <c r="C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3790.36</v>
      </c>
      <c r="D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3788.54</v>
      </c>
      <c r="E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3760.9100000000003</v>
      </c>
      <c r="F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3761.28</v>
      </c>
      <c r="G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3735.3700000000003</v>
      </c>
      <c r="H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3851.6000000000004</v>
      </c>
      <c r="I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3852.25</v>
      </c>
      <c r="J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3758.4700000000003</v>
      </c>
      <c r="K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3943.6000000000004</v>
      </c>
      <c r="L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3942.75</v>
      </c>
      <c r="M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3942.37</v>
      </c>
      <c r="N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4050.88</v>
      </c>
      <c r="O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4008.7400000000002</v>
      </c>
      <c r="P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3965.03</v>
      </c>
      <c r="Q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3963.38</v>
      </c>
      <c r="R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4003.8500000000004</v>
      </c>
      <c r="S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4056.5</v>
      </c>
      <c r="T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4079.7300000000005</v>
      </c>
      <c r="U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4098.07</v>
      </c>
      <c r="V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4059.69</v>
      </c>
      <c r="W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4053.0600000000004</v>
      </c>
      <c r="X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4092.08</v>
      </c>
      <c r="Y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РСО-А'!$N$6</f>
        <v>3986.3700000000003</v>
      </c>
      <c r="Z491" s="145"/>
    </row>
    <row r="492" spans="1:26" x14ac:dyDescent="0.2">
      <c r="A492" s="86">
        <f t="shared" si="14"/>
        <v>41943</v>
      </c>
      <c r="B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3795.9500000000003</v>
      </c>
      <c r="C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3740.09</v>
      </c>
      <c r="D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3719.29</v>
      </c>
      <c r="E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3712.92</v>
      </c>
      <c r="F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3715.9800000000005</v>
      </c>
      <c r="G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3730.3100000000004</v>
      </c>
      <c r="H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3769.9500000000003</v>
      </c>
      <c r="I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3762.0600000000004</v>
      </c>
      <c r="J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3755.04</v>
      </c>
      <c r="K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3866.51</v>
      </c>
      <c r="L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3908.92</v>
      </c>
      <c r="M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3917.84</v>
      </c>
      <c r="N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3971.13</v>
      </c>
      <c r="O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3965.98</v>
      </c>
      <c r="P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3973.7700000000004</v>
      </c>
      <c r="Q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3985.0800000000004</v>
      </c>
      <c r="R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3987.7000000000003</v>
      </c>
      <c r="S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4068.3700000000003</v>
      </c>
      <c r="T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4070.69</v>
      </c>
      <c r="U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4067.2400000000002</v>
      </c>
      <c r="V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4018.82</v>
      </c>
      <c r="W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4033.3500000000004</v>
      </c>
      <c r="X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4077.76</v>
      </c>
      <c r="Y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РСО-А'!$N$6</f>
        <v>4052.4800000000005</v>
      </c>
      <c r="Z492" s="145"/>
    </row>
    <row r="493" spans="1:26" x14ac:dyDescent="0.2">
      <c r="A493" s="98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148"/>
      <c r="Z493" s="147"/>
    </row>
    <row r="494" spans="1:26" x14ac:dyDescent="0.25">
      <c r="A494" s="94" t="s">
        <v>157</v>
      </c>
      <c r="B494" s="85"/>
      <c r="C494" s="85"/>
      <c r="D494" s="85"/>
    </row>
    <row r="495" spans="1:26" ht="12.75" customHeight="1" x14ac:dyDescent="0.2">
      <c r="A495" s="184" t="s">
        <v>49</v>
      </c>
      <c r="B495" s="172" t="s">
        <v>128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</row>
    <row r="496" spans="1:26" ht="12.75" customHeight="1" x14ac:dyDescent="0.2">
      <c r="A496" s="185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</row>
    <row r="497" spans="1:26" s="120" customFormat="1" ht="12.75" customHeight="1" x14ac:dyDescent="0.2">
      <c r="A497" s="185"/>
      <c r="B497" s="212" t="s">
        <v>129</v>
      </c>
      <c r="C497" s="198" t="s">
        <v>130</v>
      </c>
      <c r="D497" s="198" t="s">
        <v>131</v>
      </c>
      <c r="E497" s="198" t="s">
        <v>132</v>
      </c>
      <c r="F497" s="198" t="s">
        <v>133</v>
      </c>
      <c r="G497" s="198" t="s">
        <v>134</v>
      </c>
      <c r="H497" s="198" t="s">
        <v>135</v>
      </c>
      <c r="I497" s="198" t="s">
        <v>136</v>
      </c>
      <c r="J497" s="198" t="s">
        <v>137</v>
      </c>
      <c r="K497" s="198" t="s">
        <v>138</v>
      </c>
      <c r="L497" s="198" t="s">
        <v>139</v>
      </c>
      <c r="M497" s="198" t="s">
        <v>140</v>
      </c>
      <c r="N497" s="211" t="s">
        <v>141</v>
      </c>
      <c r="O497" s="198" t="s">
        <v>142</v>
      </c>
      <c r="P497" s="198" t="s">
        <v>143</v>
      </c>
      <c r="Q497" s="198" t="s">
        <v>144</v>
      </c>
      <c r="R497" s="198" t="s">
        <v>145</v>
      </c>
      <c r="S497" s="198" t="s">
        <v>146</v>
      </c>
      <c r="T497" s="198" t="s">
        <v>147</v>
      </c>
      <c r="U497" s="198" t="s">
        <v>148</v>
      </c>
      <c r="V497" s="198" t="s">
        <v>149</v>
      </c>
      <c r="W497" s="198" t="s">
        <v>150</v>
      </c>
      <c r="X497" s="198" t="s">
        <v>151</v>
      </c>
      <c r="Y497" s="198" t="s">
        <v>152</v>
      </c>
      <c r="Z497" s="198" t="s">
        <v>152</v>
      </c>
    </row>
    <row r="498" spans="1:26" s="120" customFormat="1" ht="11.25" customHeight="1" x14ac:dyDescent="0.2">
      <c r="A498" s="186"/>
      <c r="B498" s="188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74"/>
      <c r="N498" s="190"/>
      <c r="O498" s="174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</row>
    <row r="499" spans="1:26" ht="15.75" customHeight="1" x14ac:dyDescent="0.2">
      <c r="A499" s="86">
        <f>A462</f>
        <v>41913</v>
      </c>
      <c r="B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3705.83</v>
      </c>
      <c r="C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3699.6400000000003</v>
      </c>
      <c r="D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3722.73</v>
      </c>
      <c r="E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3734.9700000000003</v>
      </c>
      <c r="F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3739.19</v>
      </c>
      <c r="G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3719.1800000000003</v>
      </c>
      <c r="H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3694</v>
      </c>
      <c r="I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3713.57</v>
      </c>
      <c r="J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3717.15</v>
      </c>
      <c r="K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3715</v>
      </c>
      <c r="L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3714.8</v>
      </c>
      <c r="M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3714.82</v>
      </c>
      <c r="N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3707.03</v>
      </c>
      <c r="O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3708.4700000000003</v>
      </c>
      <c r="P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3708.94</v>
      </c>
      <c r="Q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3707.5</v>
      </c>
      <c r="R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3707.01</v>
      </c>
      <c r="S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3703.6200000000003</v>
      </c>
      <c r="T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3706.25</v>
      </c>
      <c r="U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3744.4900000000002</v>
      </c>
      <c r="V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3759.94</v>
      </c>
      <c r="W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3819.84</v>
      </c>
      <c r="X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3875.98</v>
      </c>
      <c r="Y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РСО-А'!$N$6</f>
        <v>3766.4</v>
      </c>
      <c r="Z499" s="133"/>
    </row>
    <row r="500" spans="1:26" x14ac:dyDescent="0.2">
      <c r="A500" s="86">
        <f>A499+1</f>
        <v>41914</v>
      </c>
      <c r="B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3705.05</v>
      </c>
      <c r="C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3693.1000000000004</v>
      </c>
      <c r="D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3699.84</v>
      </c>
      <c r="E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3707.25</v>
      </c>
      <c r="F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3696.2000000000003</v>
      </c>
      <c r="G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3686.1200000000003</v>
      </c>
      <c r="H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3698.3500000000004</v>
      </c>
      <c r="I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3713.4400000000005</v>
      </c>
      <c r="J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3716.86</v>
      </c>
      <c r="K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3717.69</v>
      </c>
      <c r="L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3719.5200000000004</v>
      </c>
      <c r="M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3718.26</v>
      </c>
      <c r="N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3709.9900000000002</v>
      </c>
      <c r="O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3710.1400000000003</v>
      </c>
      <c r="P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3710.17</v>
      </c>
      <c r="Q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3710.11</v>
      </c>
      <c r="R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3691.8700000000003</v>
      </c>
      <c r="S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3699.17</v>
      </c>
      <c r="T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3730.33</v>
      </c>
      <c r="U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3740.25</v>
      </c>
      <c r="V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3775.2000000000003</v>
      </c>
      <c r="W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3866.26</v>
      </c>
      <c r="X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3923.01</v>
      </c>
      <c r="Y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РСО-А'!$N$6</f>
        <v>3805.6400000000003</v>
      </c>
      <c r="Z500" s="133"/>
    </row>
    <row r="501" spans="1:26" x14ac:dyDescent="0.2">
      <c r="A501" s="86">
        <f t="shared" ref="A501:A529" si="15">A500+1</f>
        <v>41915</v>
      </c>
      <c r="B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3705.36</v>
      </c>
      <c r="C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3693.09</v>
      </c>
      <c r="D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3707.13</v>
      </c>
      <c r="E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3718.6600000000003</v>
      </c>
      <c r="F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3714.8900000000003</v>
      </c>
      <c r="G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3707.3</v>
      </c>
      <c r="H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3704.8300000000004</v>
      </c>
      <c r="I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3717.03</v>
      </c>
      <c r="J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3729.2400000000002</v>
      </c>
      <c r="K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3717.0600000000004</v>
      </c>
      <c r="L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3717.5600000000004</v>
      </c>
      <c r="M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3715.52</v>
      </c>
      <c r="N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3708.8900000000003</v>
      </c>
      <c r="O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3709.05</v>
      </c>
      <c r="P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3709.1000000000004</v>
      </c>
      <c r="Q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3709.17</v>
      </c>
      <c r="R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3691.7400000000002</v>
      </c>
      <c r="S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3698.8100000000004</v>
      </c>
      <c r="T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3730.7000000000003</v>
      </c>
      <c r="U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3714.1000000000004</v>
      </c>
      <c r="V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3788.51</v>
      </c>
      <c r="W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3850.57</v>
      </c>
      <c r="X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3907.57</v>
      </c>
      <c r="Y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РСО-А'!$N$6</f>
        <v>3781.2000000000003</v>
      </c>
      <c r="Z501" s="133"/>
    </row>
    <row r="502" spans="1:26" x14ac:dyDescent="0.2">
      <c r="A502" s="86">
        <f t="shared" si="15"/>
        <v>41916</v>
      </c>
      <c r="B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3737.76</v>
      </c>
      <c r="C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3693.71</v>
      </c>
      <c r="D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3689.65</v>
      </c>
      <c r="E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3685.8500000000004</v>
      </c>
      <c r="F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3693.9100000000003</v>
      </c>
      <c r="G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3693.1200000000003</v>
      </c>
      <c r="H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3692.4300000000003</v>
      </c>
      <c r="I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3692.6800000000003</v>
      </c>
      <c r="J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3724.73</v>
      </c>
      <c r="K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3712.9100000000003</v>
      </c>
      <c r="L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3716.6800000000003</v>
      </c>
      <c r="M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3715.4900000000002</v>
      </c>
      <c r="N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3708.78</v>
      </c>
      <c r="O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3695.4100000000003</v>
      </c>
      <c r="P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3693.2300000000005</v>
      </c>
      <c r="Q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3701.02</v>
      </c>
      <c r="R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3705.15</v>
      </c>
      <c r="S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3691.05</v>
      </c>
      <c r="T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3700.61</v>
      </c>
      <c r="U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3816.1600000000003</v>
      </c>
      <c r="V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3858.02</v>
      </c>
      <c r="W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3807.94</v>
      </c>
      <c r="X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3713.09</v>
      </c>
      <c r="Y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РСО-А'!$N$6</f>
        <v>3877.92</v>
      </c>
      <c r="Z502" s="133"/>
    </row>
    <row r="503" spans="1:26" x14ac:dyDescent="0.2">
      <c r="A503" s="86">
        <f t="shared" si="15"/>
        <v>41917</v>
      </c>
      <c r="B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3733.61</v>
      </c>
      <c r="C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3693.58</v>
      </c>
      <c r="D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3689.65</v>
      </c>
      <c r="E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3685.88</v>
      </c>
      <c r="F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3694.1400000000003</v>
      </c>
      <c r="G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3691.96</v>
      </c>
      <c r="H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3692.19</v>
      </c>
      <c r="I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3691.6200000000003</v>
      </c>
      <c r="J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3723.44</v>
      </c>
      <c r="K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3707.1400000000003</v>
      </c>
      <c r="L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3710.05</v>
      </c>
      <c r="M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3710.86</v>
      </c>
      <c r="N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3705.63</v>
      </c>
      <c r="O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3692.17</v>
      </c>
      <c r="P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3693.6400000000003</v>
      </c>
      <c r="Q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3702.3500000000004</v>
      </c>
      <c r="R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3706.6400000000003</v>
      </c>
      <c r="S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3691.78</v>
      </c>
      <c r="T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3699.52</v>
      </c>
      <c r="U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3814.9500000000003</v>
      </c>
      <c r="V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3856.28</v>
      </c>
      <c r="W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3815.8100000000004</v>
      </c>
      <c r="X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3715.3100000000004</v>
      </c>
      <c r="Y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РСО-А'!$N$6</f>
        <v>3854.94</v>
      </c>
      <c r="Z503" s="133"/>
    </row>
    <row r="504" spans="1:26" x14ac:dyDescent="0.2">
      <c r="A504" s="86">
        <f t="shared" si="15"/>
        <v>41918</v>
      </c>
      <c r="B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3698.82</v>
      </c>
      <c r="C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3692.78</v>
      </c>
      <c r="D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3715.07</v>
      </c>
      <c r="E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3722.77</v>
      </c>
      <c r="F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3726.8100000000004</v>
      </c>
      <c r="G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3720.9900000000002</v>
      </c>
      <c r="H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3698.05</v>
      </c>
      <c r="I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3702.7000000000003</v>
      </c>
      <c r="J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3714.4100000000003</v>
      </c>
      <c r="K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3715.53</v>
      </c>
      <c r="L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3716.67</v>
      </c>
      <c r="M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3708.05</v>
      </c>
      <c r="N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3770.63</v>
      </c>
      <c r="O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3743.58</v>
      </c>
      <c r="P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3708.82</v>
      </c>
      <c r="Q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3708.3500000000004</v>
      </c>
      <c r="R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3708.58</v>
      </c>
      <c r="S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3708.82</v>
      </c>
      <c r="T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3707.51</v>
      </c>
      <c r="U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3854.0200000000004</v>
      </c>
      <c r="V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3884.9300000000003</v>
      </c>
      <c r="W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3921.71</v>
      </c>
      <c r="X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3947.54</v>
      </c>
      <c r="Y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РСО-А'!$N$6</f>
        <v>3811.4500000000003</v>
      </c>
      <c r="Z504" s="133"/>
    </row>
    <row r="505" spans="1:26" x14ac:dyDescent="0.2">
      <c r="A505" s="86">
        <f t="shared" si="15"/>
        <v>41919</v>
      </c>
      <c r="B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3696.54</v>
      </c>
      <c r="C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3692.8</v>
      </c>
      <c r="D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3715.2000000000003</v>
      </c>
      <c r="E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3722.9900000000002</v>
      </c>
      <c r="F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3726.9900000000002</v>
      </c>
      <c r="G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3720.6900000000005</v>
      </c>
      <c r="H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3696.67</v>
      </c>
      <c r="I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3703.84</v>
      </c>
      <c r="J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3711.1000000000004</v>
      </c>
      <c r="K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3711.69</v>
      </c>
      <c r="L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3712.11</v>
      </c>
      <c r="M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3705.1600000000003</v>
      </c>
      <c r="N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3764.21</v>
      </c>
      <c r="O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3738.9300000000003</v>
      </c>
      <c r="P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3705.79</v>
      </c>
      <c r="Q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3705.3100000000004</v>
      </c>
      <c r="R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3705.1200000000003</v>
      </c>
      <c r="S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3702.1400000000003</v>
      </c>
      <c r="T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3702.7200000000003</v>
      </c>
      <c r="U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3829.1800000000003</v>
      </c>
      <c r="V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3846.04</v>
      </c>
      <c r="W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3889.7200000000003</v>
      </c>
      <c r="X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3936.26</v>
      </c>
      <c r="Y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РСО-А'!$N$6</f>
        <v>3809.9500000000003</v>
      </c>
      <c r="Z505" s="133"/>
    </row>
    <row r="506" spans="1:26" x14ac:dyDescent="0.2">
      <c r="A506" s="86">
        <f t="shared" si="15"/>
        <v>41920</v>
      </c>
      <c r="B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3697.2400000000002</v>
      </c>
      <c r="C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3692.96</v>
      </c>
      <c r="D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3707.6600000000003</v>
      </c>
      <c r="E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3715.25</v>
      </c>
      <c r="F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3715.3100000000004</v>
      </c>
      <c r="G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3716.5200000000004</v>
      </c>
      <c r="H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3696.4500000000003</v>
      </c>
      <c r="I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3698.1200000000003</v>
      </c>
      <c r="J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3711</v>
      </c>
      <c r="K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3711.7700000000004</v>
      </c>
      <c r="L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3712.2700000000004</v>
      </c>
      <c r="M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3712.21</v>
      </c>
      <c r="N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3788.9900000000002</v>
      </c>
      <c r="O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3789.4300000000003</v>
      </c>
      <c r="P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3801.4900000000002</v>
      </c>
      <c r="Q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3800.6000000000004</v>
      </c>
      <c r="R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3814.71</v>
      </c>
      <c r="S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3819.76</v>
      </c>
      <c r="T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3803.3500000000004</v>
      </c>
      <c r="U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3892.2400000000002</v>
      </c>
      <c r="V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3880.46</v>
      </c>
      <c r="W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3924.13</v>
      </c>
      <c r="X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3965.75</v>
      </c>
      <c r="Y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РСО-А'!$N$6</f>
        <v>3831.8100000000004</v>
      </c>
      <c r="Z506" s="133"/>
    </row>
    <row r="507" spans="1:26" x14ac:dyDescent="0.2">
      <c r="A507" s="86">
        <f t="shared" si="15"/>
        <v>41921</v>
      </c>
      <c r="B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3697.08</v>
      </c>
      <c r="C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3691.57</v>
      </c>
      <c r="D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3688.61</v>
      </c>
      <c r="E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3688.4100000000003</v>
      </c>
      <c r="F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3685.7700000000004</v>
      </c>
      <c r="G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3691.2300000000005</v>
      </c>
      <c r="H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3697.4100000000003</v>
      </c>
      <c r="I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3697.69</v>
      </c>
      <c r="J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3711.59</v>
      </c>
      <c r="K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3746.86</v>
      </c>
      <c r="L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3812.34</v>
      </c>
      <c r="M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3800.51</v>
      </c>
      <c r="N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3859.2000000000003</v>
      </c>
      <c r="O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3853.32</v>
      </c>
      <c r="P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3870.6000000000004</v>
      </c>
      <c r="Q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3865.9900000000002</v>
      </c>
      <c r="R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3864.09</v>
      </c>
      <c r="S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3837.8100000000004</v>
      </c>
      <c r="T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3794.78</v>
      </c>
      <c r="U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3899.1400000000003</v>
      </c>
      <c r="V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3905.77</v>
      </c>
      <c r="W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3950.3900000000003</v>
      </c>
      <c r="X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3996.82</v>
      </c>
      <c r="Y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РСО-А'!$N$6</f>
        <v>3859.25</v>
      </c>
      <c r="Z507" s="133"/>
    </row>
    <row r="508" spans="1:26" x14ac:dyDescent="0.2">
      <c r="A508" s="86">
        <f t="shared" si="15"/>
        <v>41922</v>
      </c>
      <c r="B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3703.82</v>
      </c>
      <c r="C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3692.79</v>
      </c>
      <c r="D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3689.33</v>
      </c>
      <c r="E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3689.8700000000003</v>
      </c>
      <c r="F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3685.82</v>
      </c>
      <c r="G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3693.0800000000004</v>
      </c>
      <c r="H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3699.29</v>
      </c>
      <c r="I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3698.9800000000005</v>
      </c>
      <c r="J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3712.4100000000003</v>
      </c>
      <c r="K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3712.17</v>
      </c>
      <c r="L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3712.6600000000003</v>
      </c>
      <c r="M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3713.4700000000003</v>
      </c>
      <c r="N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3824.5</v>
      </c>
      <c r="O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3824.2400000000002</v>
      </c>
      <c r="P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3824.63</v>
      </c>
      <c r="Q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3824.58</v>
      </c>
      <c r="R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3829.01</v>
      </c>
      <c r="S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3841.4500000000003</v>
      </c>
      <c r="T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3802.86</v>
      </c>
      <c r="U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3900.69</v>
      </c>
      <c r="V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3888.1800000000003</v>
      </c>
      <c r="W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3976.6800000000003</v>
      </c>
      <c r="X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4015.7000000000003</v>
      </c>
      <c r="Y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РСО-А'!$N$6</f>
        <v>3894.4700000000003</v>
      </c>
      <c r="Z508" s="133"/>
    </row>
    <row r="509" spans="1:26" x14ac:dyDescent="0.2">
      <c r="A509" s="86">
        <f t="shared" si="15"/>
        <v>41923</v>
      </c>
      <c r="B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3748.13</v>
      </c>
      <c r="C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3691.13</v>
      </c>
      <c r="D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3690.7200000000003</v>
      </c>
      <c r="E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3690.09</v>
      </c>
      <c r="F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3689.88</v>
      </c>
      <c r="G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3690.61</v>
      </c>
      <c r="H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3689.9500000000003</v>
      </c>
      <c r="I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3689.7300000000005</v>
      </c>
      <c r="J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3699.9700000000003</v>
      </c>
      <c r="K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3703.7200000000003</v>
      </c>
      <c r="L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3704.3100000000004</v>
      </c>
      <c r="M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3705.3300000000004</v>
      </c>
      <c r="N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3705.4100000000003</v>
      </c>
      <c r="O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3705.6200000000003</v>
      </c>
      <c r="P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3705.9300000000003</v>
      </c>
      <c r="Q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3705.4</v>
      </c>
      <c r="R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3704.8100000000004</v>
      </c>
      <c r="S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3702.1800000000003</v>
      </c>
      <c r="T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3832.04</v>
      </c>
      <c r="U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3993</v>
      </c>
      <c r="V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3966.2400000000002</v>
      </c>
      <c r="W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3940.0200000000004</v>
      </c>
      <c r="X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3838.6600000000003</v>
      </c>
      <c r="Y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РСО-А'!$N$6</f>
        <v>3897.48</v>
      </c>
      <c r="Z509" s="133"/>
    </row>
    <row r="510" spans="1:26" x14ac:dyDescent="0.2">
      <c r="A510" s="86">
        <f t="shared" si="15"/>
        <v>41924</v>
      </c>
      <c r="B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3797.12</v>
      </c>
      <c r="C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3693.8500000000004</v>
      </c>
      <c r="D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3693.71</v>
      </c>
      <c r="E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3693.75</v>
      </c>
      <c r="F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3693.8500000000004</v>
      </c>
      <c r="G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3691.63</v>
      </c>
      <c r="H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3691.6900000000005</v>
      </c>
      <c r="I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3692.51</v>
      </c>
      <c r="J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3700.4700000000003</v>
      </c>
      <c r="K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3703.4800000000005</v>
      </c>
      <c r="L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3705.92</v>
      </c>
      <c r="M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3706.63</v>
      </c>
      <c r="N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3706.86</v>
      </c>
      <c r="O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3706.1200000000003</v>
      </c>
      <c r="P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3706.67</v>
      </c>
      <c r="Q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3706.4700000000003</v>
      </c>
      <c r="R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3707.1800000000003</v>
      </c>
      <c r="S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3707.5600000000004</v>
      </c>
      <c r="T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3809.01</v>
      </c>
      <c r="U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3975.1000000000004</v>
      </c>
      <c r="V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3960.8500000000004</v>
      </c>
      <c r="W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3925.9900000000002</v>
      </c>
      <c r="X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3823.12</v>
      </c>
      <c r="Y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РСО-А'!$N$6</f>
        <v>3898.6200000000003</v>
      </c>
      <c r="Z510" s="133"/>
    </row>
    <row r="511" spans="1:26" x14ac:dyDescent="0.2">
      <c r="A511" s="86">
        <f t="shared" si="15"/>
        <v>41925</v>
      </c>
      <c r="B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3706.28</v>
      </c>
      <c r="C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3699.9100000000003</v>
      </c>
      <c r="D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3693.8100000000004</v>
      </c>
      <c r="E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3690.32</v>
      </c>
      <c r="F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3687.2900000000004</v>
      </c>
      <c r="G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3693.4900000000002</v>
      </c>
      <c r="H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3699.86</v>
      </c>
      <c r="I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3701.4300000000003</v>
      </c>
      <c r="J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3715.71</v>
      </c>
      <c r="K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3715.55</v>
      </c>
      <c r="L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3715.9</v>
      </c>
      <c r="M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3716.58</v>
      </c>
      <c r="N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3801.03</v>
      </c>
      <c r="O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3807.36</v>
      </c>
      <c r="P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3813.09</v>
      </c>
      <c r="Q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3821.61</v>
      </c>
      <c r="R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3823.42</v>
      </c>
      <c r="S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3835.21</v>
      </c>
      <c r="T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3819.54</v>
      </c>
      <c r="U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3920.26</v>
      </c>
      <c r="V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3933.9500000000003</v>
      </c>
      <c r="W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3956.4100000000003</v>
      </c>
      <c r="X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3999.17</v>
      </c>
      <c r="Y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РСО-А'!$N$6</f>
        <v>3871.9300000000003</v>
      </c>
      <c r="Z511" s="133"/>
    </row>
    <row r="512" spans="1:26" x14ac:dyDescent="0.2">
      <c r="A512" s="86">
        <f t="shared" si="15"/>
        <v>41926</v>
      </c>
      <c r="B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3696.6600000000003</v>
      </c>
      <c r="C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3692.03</v>
      </c>
      <c r="D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3689.1000000000004</v>
      </c>
      <c r="E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3688.9700000000003</v>
      </c>
      <c r="F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3686.11</v>
      </c>
      <c r="G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3693.32</v>
      </c>
      <c r="H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3698.8500000000004</v>
      </c>
      <c r="I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3700.01</v>
      </c>
      <c r="J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3716.44</v>
      </c>
      <c r="K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3715.6600000000003</v>
      </c>
      <c r="L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3715.7700000000004</v>
      </c>
      <c r="M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3701.76</v>
      </c>
      <c r="N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3715.76</v>
      </c>
      <c r="O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3715.8700000000003</v>
      </c>
      <c r="P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3715.65</v>
      </c>
      <c r="Q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3713.84</v>
      </c>
      <c r="R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3713.8</v>
      </c>
      <c r="S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3712.6400000000003</v>
      </c>
      <c r="T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3728.1000000000004</v>
      </c>
      <c r="U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3899.57</v>
      </c>
      <c r="V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3923.07</v>
      </c>
      <c r="W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3965.11</v>
      </c>
      <c r="X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4003.2400000000002</v>
      </c>
      <c r="Y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РСО-А'!$N$6</f>
        <v>3880.88</v>
      </c>
      <c r="Z512" s="133"/>
    </row>
    <row r="513" spans="1:26" x14ac:dyDescent="0.2">
      <c r="A513" s="86">
        <f t="shared" si="15"/>
        <v>41927</v>
      </c>
      <c r="B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3706.34</v>
      </c>
      <c r="C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3693.88</v>
      </c>
      <c r="D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3706.92</v>
      </c>
      <c r="E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3706.9800000000005</v>
      </c>
      <c r="F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3706.9</v>
      </c>
      <c r="G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3706.9300000000003</v>
      </c>
      <c r="H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3691.2700000000004</v>
      </c>
      <c r="I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3688.5200000000004</v>
      </c>
      <c r="J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3694.86</v>
      </c>
      <c r="K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3717.34</v>
      </c>
      <c r="L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3717.84</v>
      </c>
      <c r="M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3699.48</v>
      </c>
      <c r="N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3718.1600000000003</v>
      </c>
      <c r="O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3721.3900000000003</v>
      </c>
      <c r="P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3718.4800000000005</v>
      </c>
      <c r="Q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3718.6200000000003</v>
      </c>
      <c r="R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3718.4700000000003</v>
      </c>
      <c r="S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3716.5</v>
      </c>
      <c r="T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3718.26</v>
      </c>
      <c r="U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3830.5400000000004</v>
      </c>
      <c r="V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3844.27</v>
      </c>
      <c r="W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3911.9700000000003</v>
      </c>
      <c r="X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3971.1800000000003</v>
      </c>
      <c r="Y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РСО-А'!$N$6</f>
        <v>3841.5200000000004</v>
      </c>
      <c r="Z513" s="133"/>
    </row>
    <row r="514" spans="1:26" x14ac:dyDescent="0.2">
      <c r="A514" s="86">
        <f t="shared" si="15"/>
        <v>41928</v>
      </c>
      <c r="B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3712.3100000000004</v>
      </c>
      <c r="C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3699.83</v>
      </c>
      <c r="D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3706.86</v>
      </c>
      <c r="E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3710.79</v>
      </c>
      <c r="F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3714.71</v>
      </c>
      <c r="G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3715.3</v>
      </c>
      <c r="H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3686.23</v>
      </c>
      <c r="I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3702.2200000000003</v>
      </c>
      <c r="J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3696.9100000000003</v>
      </c>
      <c r="K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3702.11</v>
      </c>
      <c r="L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3702.8100000000004</v>
      </c>
      <c r="M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3691.9700000000003</v>
      </c>
      <c r="N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3719.2200000000003</v>
      </c>
      <c r="O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3706.38</v>
      </c>
      <c r="P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3691.1200000000003</v>
      </c>
      <c r="Q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3687.13</v>
      </c>
      <c r="R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3690.65</v>
      </c>
      <c r="S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3704.3700000000003</v>
      </c>
      <c r="T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3714.1600000000003</v>
      </c>
      <c r="U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3855.4800000000005</v>
      </c>
      <c r="V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3841.9900000000002</v>
      </c>
      <c r="W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3893.7400000000002</v>
      </c>
      <c r="X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3947.96</v>
      </c>
      <c r="Y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РСО-А'!$N$6</f>
        <v>3854.38</v>
      </c>
      <c r="Z514" s="133"/>
    </row>
    <row r="515" spans="1:26" x14ac:dyDescent="0.2">
      <c r="A515" s="86">
        <f t="shared" si="15"/>
        <v>41929</v>
      </c>
      <c r="B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3700.6600000000003</v>
      </c>
      <c r="C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3699.96</v>
      </c>
      <c r="D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3699.79</v>
      </c>
      <c r="E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3699.9500000000003</v>
      </c>
      <c r="F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3699.86</v>
      </c>
      <c r="G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3700.53</v>
      </c>
      <c r="H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3686.6000000000004</v>
      </c>
      <c r="I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3706.05</v>
      </c>
      <c r="J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3712.79</v>
      </c>
      <c r="K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3693.1000000000004</v>
      </c>
      <c r="L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3693.9800000000005</v>
      </c>
      <c r="M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3688.4900000000002</v>
      </c>
      <c r="N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3715.03</v>
      </c>
      <c r="O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3715.2400000000002</v>
      </c>
      <c r="P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3716.29</v>
      </c>
      <c r="Q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3715.28</v>
      </c>
      <c r="R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3715.1200000000003</v>
      </c>
      <c r="S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3713.11</v>
      </c>
      <c r="T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3714.15</v>
      </c>
      <c r="U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3814.4300000000003</v>
      </c>
      <c r="V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3830.4</v>
      </c>
      <c r="W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3874.63</v>
      </c>
      <c r="X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3952.03</v>
      </c>
      <c r="Y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РСО-А'!$N$6</f>
        <v>3817.6200000000003</v>
      </c>
      <c r="Z515" s="133"/>
    </row>
    <row r="516" spans="1:26" x14ac:dyDescent="0.2">
      <c r="A516" s="86">
        <f t="shared" si="15"/>
        <v>41930</v>
      </c>
      <c r="B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3744.34</v>
      </c>
      <c r="C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3696.79</v>
      </c>
      <c r="D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3695.73</v>
      </c>
      <c r="E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3694.17</v>
      </c>
      <c r="F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3693.9900000000002</v>
      </c>
      <c r="G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3694.7200000000003</v>
      </c>
      <c r="H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3695.1000000000004</v>
      </c>
      <c r="I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3697.25</v>
      </c>
      <c r="J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3713.5200000000004</v>
      </c>
      <c r="K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3716.01</v>
      </c>
      <c r="L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3716.36</v>
      </c>
      <c r="M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3716.4800000000005</v>
      </c>
      <c r="N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3717.3900000000003</v>
      </c>
      <c r="O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3718.25</v>
      </c>
      <c r="P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3718.03</v>
      </c>
      <c r="Q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3718.1800000000003</v>
      </c>
      <c r="R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3717.4500000000003</v>
      </c>
      <c r="S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3715.78</v>
      </c>
      <c r="T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3709.67</v>
      </c>
      <c r="U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3869.15</v>
      </c>
      <c r="V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3866.6400000000003</v>
      </c>
      <c r="W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3837.13</v>
      </c>
      <c r="X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3724.5</v>
      </c>
      <c r="Y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РСО-А'!$N$6</f>
        <v>3862.7000000000003</v>
      </c>
      <c r="Z516" s="133"/>
    </row>
    <row r="517" spans="1:26" x14ac:dyDescent="0.2">
      <c r="A517" s="86">
        <f t="shared" si="15"/>
        <v>41931</v>
      </c>
      <c r="B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3763.7000000000003</v>
      </c>
      <c r="C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3709.11</v>
      </c>
      <c r="D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3702.9</v>
      </c>
      <c r="E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3697.09</v>
      </c>
      <c r="F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3707.28</v>
      </c>
      <c r="G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3707.3</v>
      </c>
      <c r="H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3706.28</v>
      </c>
      <c r="I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3708.3500000000004</v>
      </c>
      <c r="J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3716.17</v>
      </c>
      <c r="K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3721.8900000000003</v>
      </c>
      <c r="L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3721.6000000000004</v>
      </c>
      <c r="M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3722.44</v>
      </c>
      <c r="N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3722.48</v>
      </c>
      <c r="O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3715.78</v>
      </c>
      <c r="P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3715.4100000000003</v>
      </c>
      <c r="Q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3715.2400000000002</v>
      </c>
      <c r="R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3714.84</v>
      </c>
      <c r="S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3713.8900000000003</v>
      </c>
      <c r="T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3708.8100000000004</v>
      </c>
      <c r="U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4064.0600000000004</v>
      </c>
      <c r="V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4045.6600000000003</v>
      </c>
      <c r="W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4042.11</v>
      </c>
      <c r="X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3934.9500000000003</v>
      </c>
      <c r="Y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РСО-А'!$N$6</f>
        <v>3976.4</v>
      </c>
      <c r="Z517" s="133"/>
    </row>
    <row r="518" spans="1:26" x14ac:dyDescent="0.2">
      <c r="A518" s="86">
        <f t="shared" si="15"/>
        <v>41932</v>
      </c>
      <c r="B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3706.8300000000004</v>
      </c>
      <c r="C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3693.8700000000003</v>
      </c>
      <c r="D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3694.6000000000004</v>
      </c>
      <c r="E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3690.6800000000003</v>
      </c>
      <c r="F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3691.04</v>
      </c>
      <c r="G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3693.8500000000004</v>
      </c>
      <c r="H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3713.67</v>
      </c>
      <c r="I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3703.15</v>
      </c>
      <c r="J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3716.59</v>
      </c>
      <c r="K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3716.19</v>
      </c>
      <c r="L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3716.1800000000003</v>
      </c>
      <c r="M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3717.38</v>
      </c>
      <c r="N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3745.21</v>
      </c>
      <c r="O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3745.6200000000003</v>
      </c>
      <c r="P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3744.36</v>
      </c>
      <c r="Q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3742.7200000000003</v>
      </c>
      <c r="R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3753.32</v>
      </c>
      <c r="S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3775.03</v>
      </c>
      <c r="T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3799.13</v>
      </c>
      <c r="U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3903.21</v>
      </c>
      <c r="V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3912.5600000000004</v>
      </c>
      <c r="W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3958.1400000000003</v>
      </c>
      <c r="X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4027.55</v>
      </c>
      <c r="Y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РСО-А'!$N$6</f>
        <v>3898.2400000000002</v>
      </c>
      <c r="Z518" s="133"/>
    </row>
    <row r="519" spans="1:26" x14ac:dyDescent="0.2">
      <c r="A519" s="86">
        <f t="shared" si="15"/>
        <v>41933</v>
      </c>
      <c r="B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3705.54</v>
      </c>
      <c r="C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3692.6800000000003</v>
      </c>
      <c r="D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3700.08</v>
      </c>
      <c r="E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3700.2000000000003</v>
      </c>
      <c r="F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3700.21</v>
      </c>
      <c r="G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3700.54</v>
      </c>
      <c r="H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3695.4500000000003</v>
      </c>
      <c r="I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3699.0600000000004</v>
      </c>
      <c r="J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3713.3100000000004</v>
      </c>
      <c r="K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3712.5800000000004</v>
      </c>
      <c r="L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3713.1800000000003</v>
      </c>
      <c r="M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3714.77</v>
      </c>
      <c r="N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3713.61</v>
      </c>
      <c r="O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3713.7200000000003</v>
      </c>
      <c r="P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3713.4700000000003</v>
      </c>
      <c r="Q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3713.5600000000004</v>
      </c>
      <c r="R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3713.15</v>
      </c>
      <c r="S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3711.79</v>
      </c>
      <c r="T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3809.8900000000003</v>
      </c>
      <c r="U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3853.53</v>
      </c>
      <c r="V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3861.75</v>
      </c>
      <c r="W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3906.13</v>
      </c>
      <c r="X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3958.9</v>
      </c>
      <c r="Y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РСО-А'!$N$6</f>
        <v>3836.17</v>
      </c>
      <c r="Z519" s="133"/>
    </row>
    <row r="520" spans="1:26" x14ac:dyDescent="0.2">
      <c r="A520" s="86">
        <f t="shared" si="15"/>
        <v>41934</v>
      </c>
      <c r="B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3703.57</v>
      </c>
      <c r="C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3685.9400000000005</v>
      </c>
      <c r="D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3693.03</v>
      </c>
      <c r="E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3700.4800000000005</v>
      </c>
      <c r="F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3700.65</v>
      </c>
      <c r="G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3690</v>
      </c>
      <c r="H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3695.3900000000003</v>
      </c>
      <c r="I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3692.1000000000004</v>
      </c>
      <c r="J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3712.3500000000004</v>
      </c>
      <c r="K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3713.6200000000003</v>
      </c>
      <c r="L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3714.13</v>
      </c>
      <c r="M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3714.6000000000004</v>
      </c>
      <c r="N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3714.55</v>
      </c>
      <c r="O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3713.21</v>
      </c>
      <c r="P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3712.6000000000004</v>
      </c>
      <c r="Q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3712.57</v>
      </c>
      <c r="R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3712.76</v>
      </c>
      <c r="S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3711.59</v>
      </c>
      <c r="T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3705.8100000000004</v>
      </c>
      <c r="U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3783.88</v>
      </c>
      <c r="V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3795.34</v>
      </c>
      <c r="W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3878.84</v>
      </c>
      <c r="X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3948.7400000000002</v>
      </c>
      <c r="Y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РСО-А'!$N$6</f>
        <v>3834.3100000000004</v>
      </c>
      <c r="Z520" s="133"/>
    </row>
    <row r="521" spans="1:26" x14ac:dyDescent="0.2">
      <c r="A521" s="86">
        <f t="shared" si="15"/>
        <v>41935</v>
      </c>
      <c r="B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3704.2000000000003</v>
      </c>
      <c r="C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3697.17</v>
      </c>
      <c r="D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3695.5600000000004</v>
      </c>
      <c r="E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3693.2000000000003</v>
      </c>
      <c r="F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3693.15</v>
      </c>
      <c r="G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3695.5</v>
      </c>
      <c r="H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3695.51</v>
      </c>
      <c r="I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3717.19</v>
      </c>
      <c r="J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3711.1200000000003</v>
      </c>
      <c r="K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3713.1000000000004</v>
      </c>
      <c r="L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3714.55</v>
      </c>
      <c r="M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3714.1600000000003</v>
      </c>
      <c r="N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3712.36</v>
      </c>
      <c r="O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3712.7700000000004</v>
      </c>
      <c r="P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3712.6000000000004</v>
      </c>
      <c r="Q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3712.76</v>
      </c>
      <c r="R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3712.6900000000005</v>
      </c>
      <c r="S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3711.01</v>
      </c>
      <c r="T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3784.92</v>
      </c>
      <c r="U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3889.67</v>
      </c>
      <c r="V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3903.92</v>
      </c>
      <c r="W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3944.71</v>
      </c>
      <c r="X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4009.2400000000002</v>
      </c>
      <c r="Y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РСО-А'!$N$6</f>
        <v>3886.15</v>
      </c>
      <c r="Z521" s="133"/>
    </row>
    <row r="522" spans="1:26" x14ac:dyDescent="0.2">
      <c r="A522" s="86">
        <f t="shared" si="15"/>
        <v>41936</v>
      </c>
      <c r="B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3711.21</v>
      </c>
      <c r="C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3711.0600000000004</v>
      </c>
      <c r="D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3700.13</v>
      </c>
      <c r="E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3700.26</v>
      </c>
      <c r="F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3700.2900000000004</v>
      </c>
      <c r="G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3694.1600000000003</v>
      </c>
      <c r="H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3696.09</v>
      </c>
      <c r="I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3718.8900000000003</v>
      </c>
      <c r="J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3713.75</v>
      </c>
      <c r="K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3714.71</v>
      </c>
      <c r="L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3768.9900000000002</v>
      </c>
      <c r="M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3755.57</v>
      </c>
      <c r="N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3786.86</v>
      </c>
      <c r="O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3713.73</v>
      </c>
      <c r="P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3713.17</v>
      </c>
      <c r="Q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3713.55</v>
      </c>
      <c r="R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3712.9900000000002</v>
      </c>
      <c r="S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3711.44</v>
      </c>
      <c r="T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3788.57</v>
      </c>
      <c r="U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3926.48</v>
      </c>
      <c r="V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3919.6800000000003</v>
      </c>
      <c r="W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3961.52</v>
      </c>
      <c r="X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4026.6800000000003</v>
      </c>
      <c r="Y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РСО-А'!$N$6</f>
        <v>3921.25</v>
      </c>
      <c r="Z522" s="133"/>
    </row>
    <row r="523" spans="1:26" x14ac:dyDescent="0.2">
      <c r="A523" s="86">
        <f t="shared" si="15"/>
        <v>41937</v>
      </c>
      <c r="B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3737.54</v>
      </c>
      <c r="C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3699.4500000000003</v>
      </c>
      <c r="D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3705.86</v>
      </c>
      <c r="E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3705.9100000000003</v>
      </c>
      <c r="F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3706.4300000000003</v>
      </c>
      <c r="G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3696.3700000000003</v>
      </c>
      <c r="H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3691.65</v>
      </c>
      <c r="I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3693.73</v>
      </c>
      <c r="J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3716.9100000000003</v>
      </c>
      <c r="K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3717.69</v>
      </c>
      <c r="L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3716.76</v>
      </c>
      <c r="M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3707.7000000000003</v>
      </c>
      <c r="N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3707.9500000000003</v>
      </c>
      <c r="O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3706.8300000000004</v>
      </c>
      <c r="P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3707.38</v>
      </c>
      <c r="Q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3706.6400000000003</v>
      </c>
      <c r="R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3705.2200000000003</v>
      </c>
      <c r="S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3705.96</v>
      </c>
      <c r="T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3931.3100000000004</v>
      </c>
      <c r="U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3982.76</v>
      </c>
      <c r="V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3963.8100000000004</v>
      </c>
      <c r="W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3934.75</v>
      </c>
      <c r="X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3867.8</v>
      </c>
      <c r="Y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РСО-А'!$N$6</f>
        <v>3981.53</v>
      </c>
      <c r="Z523" s="133"/>
    </row>
    <row r="524" spans="1:26" x14ac:dyDescent="0.2">
      <c r="A524" s="86">
        <f t="shared" si="15"/>
        <v>41938</v>
      </c>
      <c r="B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3764.04</v>
      </c>
      <c r="C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3704.79</v>
      </c>
      <c r="D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3699.1600000000003</v>
      </c>
      <c r="E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3707.4700000000003</v>
      </c>
      <c r="F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3716.3500000000004</v>
      </c>
      <c r="G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3717.03</v>
      </c>
      <c r="H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3708.6000000000004</v>
      </c>
      <c r="I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3692.7200000000003</v>
      </c>
      <c r="J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3797.2000000000003</v>
      </c>
      <c r="K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3732.3700000000003</v>
      </c>
      <c r="L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3702.17</v>
      </c>
      <c r="M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3694.79</v>
      </c>
      <c r="N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3686.6400000000003</v>
      </c>
      <c r="O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3686.53</v>
      </c>
      <c r="P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3690.63</v>
      </c>
      <c r="Q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3694.2000000000003</v>
      </c>
      <c r="R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3699.37</v>
      </c>
      <c r="S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3810.58</v>
      </c>
      <c r="T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3944.4300000000003</v>
      </c>
      <c r="U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3997.28</v>
      </c>
      <c r="V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3983.26</v>
      </c>
      <c r="W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3939.88</v>
      </c>
      <c r="X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РСО-А'!$N$6</f>
        <v>3863.8300000000004</v>
      </c>
      <c r="Y524" s="114">
        <v>3973.59</v>
      </c>
      <c r="Z524" s="133">
        <v>4809.6100000000006</v>
      </c>
    </row>
    <row r="525" spans="1:26" x14ac:dyDescent="0.2">
      <c r="A525" s="86">
        <f t="shared" si="15"/>
        <v>41939</v>
      </c>
      <c r="B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3746.0200000000004</v>
      </c>
      <c r="C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3703.3</v>
      </c>
      <c r="D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3689.7700000000004</v>
      </c>
      <c r="E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3700.65</v>
      </c>
      <c r="F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3700.9100000000003</v>
      </c>
      <c r="G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3691.15</v>
      </c>
      <c r="H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3738.51</v>
      </c>
      <c r="I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3686.5600000000004</v>
      </c>
      <c r="J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3687.92</v>
      </c>
      <c r="K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3756.34</v>
      </c>
      <c r="L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3789.8900000000003</v>
      </c>
      <c r="M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3774.62</v>
      </c>
      <c r="N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3858.1200000000003</v>
      </c>
      <c r="O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3838.96</v>
      </c>
      <c r="P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3820.88</v>
      </c>
      <c r="Q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3812.2000000000003</v>
      </c>
      <c r="R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3805.69</v>
      </c>
      <c r="S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3810.15</v>
      </c>
      <c r="T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3862.59</v>
      </c>
      <c r="U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3941.9500000000003</v>
      </c>
      <c r="V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3920.4800000000005</v>
      </c>
      <c r="W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3946.76</v>
      </c>
      <c r="X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3985.82</v>
      </c>
      <c r="Y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РСО-А'!$N$6</f>
        <v>3899.28</v>
      </c>
      <c r="Z525" s="133"/>
    </row>
    <row r="526" spans="1:26" x14ac:dyDescent="0.2">
      <c r="A526" s="86">
        <f t="shared" si="15"/>
        <v>41940</v>
      </c>
      <c r="B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3749.9700000000003</v>
      </c>
      <c r="C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3702.78</v>
      </c>
      <c r="D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3690.55</v>
      </c>
      <c r="E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3701.8500000000004</v>
      </c>
      <c r="F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3702.07</v>
      </c>
      <c r="G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3694.83</v>
      </c>
      <c r="H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3713.6800000000003</v>
      </c>
      <c r="I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3690.58</v>
      </c>
      <c r="J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3691.7300000000005</v>
      </c>
      <c r="K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3747.84</v>
      </c>
      <c r="L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3782.0400000000004</v>
      </c>
      <c r="M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3769.7400000000002</v>
      </c>
      <c r="N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3854.63</v>
      </c>
      <c r="O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3841.51</v>
      </c>
      <c r="P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3821.1400000000003</v>
      </c>
      <c r="Q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3809.2400000000002</v>
      </c>
      <c r="R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3806.0600000000004</v>
      </c>
      <c r="S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3829.88</v>
      </c>
      <c r="T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3869.3900000000003</v>
      </c>
      <c r="U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3946.0600000000004</v>
      </c>
      <c r="V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3920.34</v>
      </c>
      <c r="W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3952.42</v>
      </c>
      <c r="X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4018.33</v>
      </c>
      <c r="Y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РСО-А'!$N$6</f>
        <v>3903.8100000000004</v>
      </c>
      <c r="Z526" s="133"/>
    </row>
    <row r="527" spans="1:26" x14ac:dyDescent="0.2">
      <c r="A527" s="86">
        <f t="shared" si="15"/>
        <v>41941</v>
      </c>
      <c r="B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3780.4</v>
      </c>
      <c r="C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3710.21</v>
      </c>
      <c r="D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3710.08</v>
      </c>
      <c r="E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3708.05</v>
      </c>
      <c r="F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3697.23</v>
      </c>
      <c r="G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3699</v>
      </c>
      <c r="H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3738.17</v>
      </c>
      <c r="I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3704.13</v>
      </c>
      <c r="J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3710.13</v>
      </c>
      <c r="K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3752.29</v>
      </c>
      <c r="L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3809.2400000000002</v>
      </c>
      <c r="M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3811.05</v>
      </c>
      <c r="N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3900.2000000000003</v>
      </c>
      <c r="O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3858.51</v>
      </c>
      <c r="P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3856.9700000000003</v>
      </c>
      <c r="Q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3845.3100000000004</v>
      </c>
      <c r="R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3905.01</v>
      </c>
      <c r="S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3991.7400000000002</v>
      </c>
      <c r="T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3992.03</v>
      </c>
      <c r="U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3975.3</v>
      </c>
      <c r="V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3957.07</v>
      </c>
      <c r="W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3969.94</v>
      </c>
      <c r="X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4028.57</v>
      </c>
      <c r="Y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РСО-А'!$N$6</f>
        <v>3922.57</v>
      </c>
      <c r="Z527" s="133"/>
    </row>
    <row r="528" spans="1:26" x14ac:dyDescent="0.2">
      <c r="A528" s="86">
        <f t="shared" si="15"/>
        <v>41942</v>
      </c>
      <c r="B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3823.4800000000005</v>
      </c>
      <c r="C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3779.4800000000005</v>
      </c>
      <c r="D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3777.6800000000003</v>
      </c>
      <c r="E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3750.4700000000003</v>
      </c>
      <c r="F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3750.83</v>
      </c>
      <c r="G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3725.3100000000004</v>
      </c>
      <c r="H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3839.79</v>
      </c>
      <c r="I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3840.4300000000003</v>
      </c>
      <c r="J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3748.0600000000004</v>
      </c>
      <c r="K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3930.4100000000003</v>
      </c>
      <c r="L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3929.57</v>
      </c>
      <c r="M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3929.2000000000003</v>
      </c>
      <c r="N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4036.07</v>
      </c>
      <c r="O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3994.57</v>
      </c>
      <c r="P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3951.51</v>
      </c>
      <c r="Q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3949.8900000000003</v>
      </c>
      <c r="R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3989.75</v>
      </c>
      <c r="S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4041.61</v>
      </c>
      <c r="T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4064.4900000000002</v>
      </c>
      <c r="U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4082.55</v>
      </c>
      <c r="V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4044.75</v>
      </c>
      <c r="W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4038.2300000000005</v>
      </c>
      <c r="X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4076.6600000000003</v>
      </c>
      <c r="Y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РСО-А'!$N$6</f>
        <v>3972.54</v>
      </c>
      <c r="Z528" s="133"/>
    </row>
    <row r="529" spans="1:26" x14ac:dyDescent="0.2">
      <c r="A529" s="86">
        <f t="shared" si="15"/>
        <v>41943</v>
      </c>
      <c r="B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3784.98</v>
      </c>
      <c r="C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3729.96</v>
      </c>
      <c r="D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3709.4700000000003</v>
      </c>
      <c r="E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3703.2000000000003</v>
      </c>
      <c r="F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3706.21</v>
      </c>
      <c r="G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3720.33</v>
      </c>
      <c r="H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3759.38</v>
      </c>
      <c r="I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3751.6000000000004</v>
      </c>
      <c r="J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3744.69</v>
      </c>
      <c r="K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3854.4800000000005</v>
      </c>
      <c r="L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3896.26</v>
      </c>
      <c r="M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3905.03</v>
      </c>
      <c r="N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3957.5200000000004</v>
      </c>
      <c r="O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3952.46</v>
      </c>
      <c r="P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3960.1200000000003</v>
      </c>
      <c r="Q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3971.2700000000004</v>
      </c>
      <c r="R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3973.84</v>
      </c>
      <c r="S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4053.3</v>
      </c>
      <c r="T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4055.5800000000004</v>
      </c>
      <c r="U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4052.19</v>
      </c>
      <c r="V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4004.5</v>
      </c>
      <c r="W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4018.8100000000004</v>
      </c>
      <c r="X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4062.55</v>
      </c>
      <c r="Y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РСО-А'!$N$6</f>
        <v>4039.32</v>
      </c>
      <c r="Z529" s="133"/>
    </row>
    <row r="530" spans="1:26" ht="12.75" customHeight="1" x14ac:dyDescent="0.25">
      <c r="A530" s="100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3"/>
    </row>
    <row r="531" spans="1:26" x14ac:dyDescent="0.25">
      <c r="A531" s="94" t="s">
        <v>158</v>
      </c>
      <c r="B531" s="85"/>
      <c r="C531" s="85"/>
      <c r="D531" s="85"/>
    </row>
    <row r="532" spans="1:26" ht="12.75" customHeight="1" x14ac:dyDescent="0.2">
      <c r="A532" s="184" t="s">
        <v>49</v>
      </c>
      <c r="B532" s="172" t="s">
        <v>128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</row>
    <row r="533" spans="1:26" ht="12.75" customHeight="1" x14ac:dyDescent="0.2">
      <c r="A533" s="185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</row>
    <row r="534" spans="1:26" s="120" customFormat="1" ht="12.75" customHeight="1" x14ac:dyDescent="0.2">
      <c r="A534" s="185"/>
      <c r="B534" s="212" t="s">
        <v>129</v>
      </c>
      <c r="C534" s="198" t="s">
        <v>130</v>
      </c>
      <c r="D534" s="198" t="s">
        <v>131</v>
      </c>
      <c r="E534" s="198" t="s">
        <v>132</v>
      </c>
      <c r="F534" s="198" t="s">
        <v>133</v>
      </c>
      <c r="G534" s="198" t="s">
        <v>134</v>
      </c>
      <c r="H534" s="198" t="s">
        <v>135</v>
      </c>
      <c r="I534" s="198" t="s">
        <v>136</v>
      </c>
      <c r="J534" s="198" t="s">
        <v>137</v>
      </c>
      <c r="K534" s="198" t="s">
        <v>138</v>
      </c>
      <c r="L534" s="198" t="s">
        <v>139</v>
      </c>
      <c r="M534" s="198" t="s">
        <v>140</v>
      </c>
      <c r="N534" s="211" t="s">
        <v>141</v>
      </c>
      <c r="O534" s="198" t="s">
        <v>142</v>
      </c>
      <c r="P534" s="198" t="s">
        <v>143</v>
      </c>
      <c r="Q534" s="198" t="s">
        <v>144</v>
      </c>
      <c r="R534" s="198" t="s">
        <v>145</v>
      </c>
      <c r="S534" s="198" t="s">
        <v>146</v>
      </c>
      <c r="T534" s="198" t="s">
        <v>147</v>
      </c>
      <c r="U534" s="198" t="s">
        <v>148</v>
      </c>
      <c r="V534" s="198" t="s">
        <v>149</v>
      </c>
      <c r="W534" s="198" t="s">
        <v>150</v>
      </c>
      <c r="X534" s="198" t="s">
        <v>151</v>
      </c>
      <c r="Y534" s="198" t="s">
        <v>152</v>
      </c>
      <c r="Z534" s="198" t="s">
        <v>152</v>
      </c>
    </row>
    <row r="535" spans="1:26" s="120" customFormat="1" ht="11.25" customHeight="1" x14ac:dyDescent="0.2">
      <c r="A535" s="186"/>
      <c r="B535" s="188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4"/>
      <c r="N535" s="190"/>
      <c r="O535" s="174"/>
      <c r="P535" s="174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</row>
    <row r="536" spans="1:26" ht="15.75" customHeight="1" x14ac:dyDescent="0.2">
      <c r="A536" s="86">
        <f>A499</f>
        <v>41913</v>
      </c>
      <c r="B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3670.6200000000003</v>
      </c>
      <c r="C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3664.7700000000004</v>
      </c>
      <c r="D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3686.59</v>
      </c>
      <c r="E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3698.15</v>
      </c>
      <c r="F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3702.1400000000003</v>
      </c>
      <c r="G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3683.2300000000005</v>
      </c>
      <c r="H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3659.44</v>
      </c>
      <c r="I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3677.9300000000003</v>
      </c>
      <c r="J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3681.3100000000004</v>
      </c>
      <c r="K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3679.28</v>
      </c>
      <c r="L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3679.1000000000004</v>
      </c>
      <c r="M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3679.11</v>
      </c>
      <c r="N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3671.75</v>
      </c>
      <c r="O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3673.11</v>
      </c>
      <c r="P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3673.5600000000004</v>
      </c>
      <c r="Q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3672.2000000000003</v>
      </c>
      <c r="R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3671.73</v>
      </c>
      <c r="S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3668.53</v>
      </c>
      <c r="T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3671.01</v>
      </c>
      <c r="U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3707.15</v>
      </c>
      <c r="V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3721.75</v>
      </c>
      <c r="W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3778.3500000000004</v>
      </c>
      <c r="X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3831.3900000000003</v>
      </c>
      <c r="Y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РСО-А'!$N$6</f>
        <v>3727.8500000000004</v>
      </c>
      <c r="Z536" s="133"/>
    </row>
    <row r="537" spans="1:26" x14ac:dyDescent="0.2">
      <c r="A537" s="86">
        <f>A536+1</f>
        <v>41914</v>
      </c>
      <c r="B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3669.88</v>
      </c>
      <c r="C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3658.59</v>
      </c>
      <c r="D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3664.96</v>
      </c>
      <c r="E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3671.96</v>
      </c>
      <c r="F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3661.52</v>
      </c>
      <c r="G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3651.9900000000002</v>
      </c>
      <c r="H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3663.55</v>
      </c>
      <c r="I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3677.8100000000004</v>
      </c>
      <c r="J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3681.04</v>
      </c>
      <c r="K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3681.8300000000004</v>
      </c>
      <c r="L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3683.55</v>
      </c>
      <c r="M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3682.36</v>
      </c>
      <c r="N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3674.55</v>
      </c>
      <c r="O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3674.69</v>
      </c>
      <c r="P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3674.7200000000003</v>
      </c>
      <c r="Q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3674.6600000000003</v>
      </c>
      <c r="R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3657.4300000000003</v>
      </c>
      <c r="S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3664.33</v>
      </c>
      <c r="T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3693.76</v>
      </c>
      <c r="U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3703.1400000000003</v>
      </c>
      <c r="V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3736.1600000000003</v>
      </c>
      <c r="W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3822.21</v>
      </c>
      <c r="X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3875.83</v>
      </c>
      <c r="Y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РСО-А'!$N$6</f>
        <v>3764.92</v>
      </c>
      <c r="Z537" s="133"/>
    </row>
    <row r="538" spans="1:26" x14ac:dyDescent="0.2">
      <c r="A538" s="86">
        <f t="shared" ref="A538:A566" si="16">A537+1</f>
        <v>41915</v>
      </c>
      <c r="B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3670.1800000000003</v>
      </c>
      <c r="C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3658.5800000000004</v>
      </c>
      <c r="D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3671.84</v>
      </c>
      <c r="E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3682.7400000000002</v>
      </c>
      <c r="F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3679.1800000000003</v>
      </c>
      <c r="G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3672</v>
      </c>
      <c r="H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3669.67</v>
      </c>
      <c r="I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3681.2000000000003</v>
      </c>
      <c r="J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3692.73</v>
      </c>
      <c r="K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3681.2300000000005</v>
      </c>
      <c r="L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3681.7000000000003</v>
      </c>
      <c r="M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3679.77</v>
      </c>
      <c r="N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3673.51</v>
      </c>
      <c r="O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3673.6600000000003</v>
      </c>
      <c r="P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3673.7000000000003</v>
      </c>
      <c r="Q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3673.77</v>
      </c>
      <c r="R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3657.3</v>
      </c>
      <c r="S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3663.9800000000005</v>
      </c>
      <c r="T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3694.1200000000003</v>
      </c>
      <c r="U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3678.4300000000003</v>
      </c>
      <c r="V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3748.7400000000002</v>
      </c>
      <c r="W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3807.38</v>
      </c>
      <c r="X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3861.2400000000002</v>
      </c>
      <c r="Y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РСО-А'!$N$6</f>
        <v>3741.83</v>
      </c>
      <c r="Z538" s="133"/>
    </row>
    <row r="539" spans="1:26" x14ac:dyDescent="0.2">
      <c r="A539" s="86">
        <f t="shared" si="16"/>
        <v>41916</v>
      </c>
      <c r="B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3700.7900000000004</v>
      </c>
      <c r="C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3659.1600000000003</v>
      </c>
      <c r="D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3655.33</v>
      </c>
      <c r="E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3651.7400000000002</v>
      </c>
      <c r="F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3659.36</v>
      </c>
      <c r="G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3658.6000000000004</v>
      </c>
      <c r="H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3657.9500000000003</v>
      </c>
      <c r="I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3658.19</v>
      </c>
      <c r="J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3688.4700000000003</v>
      </c>
      <c r="K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3677.3</v>
      </c>
      <c r="L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3680.8700000000003</v>
      </c>
      <c r="M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3679.75</v>
      </c>
      <c r="N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3673.4100000000003</v>
      </c>
      <c r="O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3660.7700000000004</v>
      </c>
      <c r="P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3658.71</v>
      </c>
      <c r="Q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3666.07</v>
      </c>
      <c r="R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3669.9700000000003</v>
      </c>
      <c r="S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3656.65</v>
      </c>
      <c r="T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3665.69</v>
      </c>
      <c r="U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3774.86</v>
      </c>
      <c r="V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3814.42</v>
      </c>
      <c r="W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3767.09</v>
      </c>
      <c r="X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3677.4700000000003</v>
      </c>
      <c r="Y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РСО-А'!$N$6</f>
        <v>3833.2200000000003</v>
      </c>
      <c r="Z539" s="133"/>
    </row>
    <row r="540" spans="1:26" x14ac:dyDescent="0.2">
      <c r="A540" s="86">
        <f t="shared" si="16"/>
        <v>41917</v>
      </c>
      <c r="B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3696.8700000000003</v>
      </c>
      <c r="C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3659.04</v>
      </c>
      <c r="D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3655.33</v>
      </c>
      <c r="E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3651.76</v>
      </c>
      <c r="F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3659.5800000000004</v>
      </c>
      <c r="G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3657.51</v>
      </c>
      <c r="H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3657.7200000000003</v>
      </c>
      <c r="I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3657.19</v>
      </c>
      <c r="J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3687.25</v>
      </c>
      <c r="K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3671.8500000000004</v>
      </c>
      <c r="L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3674.61</v>
      </c>
      <c r="M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3675.3700000000003</v>
      </c>
      <c r="N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3670.4300000000003</v>
      </c>
      <c r="O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3657.71</v>
      </c>
      <c r="P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3659.1000000000004</v>
      </c>
      <c r="Q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3667.33</v>
      </c>
      <c r="R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3671.3900000000003</v>
      </c>
      <c r="S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3657.34</v>
      </c>
      <c r="T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3664.6600000000003</v>
      </c>
      <c r="U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3773.7200000000003</v>
      </c>
      <c r="V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3812.7700000000004</v>
      </c>
      <c r="W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3774.53</v>
      </c>
      <c r="X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3679.58</v>
      </c>
      <c r="Y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РСО-А'!$N$6</f>
        <v>3811.51</v>
      </c>
      <c r="Z540" s="133"/>
    </row>
    <row r="541" spans="1:26" x14ac:dyDescent="0.2">
      <c r="A541" s="86">
        <f t="shared" si="16"/>
        <v>41918</v>
      </c>
      <c r="B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3664</v>
      </c>
      <c r="C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3658.28</v>
      </c>
      <c r="D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3679.3500000000004</v>
      </c>
      <c r="E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3686.62</v>
      </c>
      <c r="F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3690.44</v>
      </c>
      <c r="G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3684.9400000000005</v>
      </c>
      <c r="H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3663.26</v>
      </c>
      <c r="I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3667.6600000000003</v>
      </c>
      <c r="J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3678.7200000000003</v>
      </c>
      <c r="K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3679.78</v>
      </c>
      <c r="L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3680.86</v>
      </c>
      <c r="M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3672.71</v>
      </c>
      <c r="N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3731.8500000000004</v>
      </c>
      <c r="O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3706.28</v>
      </c>
      <c r="P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3673.44</v>
      </c>
      <c r="Q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3673</v>
      </c>
      <c r="R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3673.21</v>
      </c>
      <c r="S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3673.44</v>
      </c>
      <c r="T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3672.21</v>
      </c>
      <c r="U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3810.6400000000003</v>
      </c>
      <c r="V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3839.84</v>
      </c>
      <c r="W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3874.6000000000004</v>
      </c>
      <c r="X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3899</v>
      </c>
      <c r="Y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РСО-А'!$N$6</f>
        <v>3770.42</v>
      </c>
      <c r="Z541" s="133"/>
    </row>
    <row r="542" spans="1:26" x14ac:dyDescent="0.2">
      <c r="A542" s="86">
        <f t="shared" si="16"/>
        <v>41919</v>
      </c>
      <c r="B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3661.84</v>
      </c>
      <c r="C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3658.3100000000004</v>
      </c>
      <c r="D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3679.4700000000003</v>
      </c>
      <c r="E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3686.8300000000004</v>
      </c>
      <c r="F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3690.61</v>
      </c>
      <c r="G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3684.6600000000003</v>
      </c>
      <c r="H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3661.96</v>
      </c>
      <c r="I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3668.7400000000002</v>
      </c>
      <c r="J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3675.6000000000004</v>
      </c>
      <c r="K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3676.15</v>
      </c>
      <c r="L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3676.55</v>
      </c>
      <c r="M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3669.9800000000005</v>
      </c>
      <c r="N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3725.78</v>
      </c>
      <c r="O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3701.9</v>
      </c>
      <c r="P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3670.5800000000004</v>
      </c>
      <c r="Q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3670.13</v>
      </c>
      <c r="R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3669.9500000000003</v>
      </c>
      <c r="S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3667.13</v>
      </c>
      <c r="T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3667.67</v>
      </c>
      <c r="U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3787.1600000000003</v>
      </c>
      <c r="V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3803.1000000000004</v>
      </c>
      <c r="W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3844.3700000000003</v>
      </c>
      <c r="X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3888.34</v>
      </c>
      <c r="Y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РСО-А'!$N$6</f>
        <v>3769</v>
      </c>
      <c r="Z542" s="133"/>
    </row>
    <row r="543" spans="1:26" x14ac:dyDescent="0.2">
      <c r="A543" s="86">
        <f t="shared" si="16"/>
        <v>41920</v>
      </c>
      <c r="B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3662.5</v>
      </c>
      <c r="C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3658.46</v>
      </c>
      <c r="D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3672.3500000000004</v>
      </c>
      <c r="E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3679.5200000000004</v>
      </c>
      <c r="F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3679.58</v>
      </c>
      <c r="G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3680.7200000000003</v>
      </c>
      <c r="H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3661.76</v>
      </c>
      <c r="I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3663.33</v>
      </c>
      <c r="J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3675.5</v>
      </c>
      <c r="K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3676.2300000000005</v>
      </c>
      <c r="L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3676.7000000000003</v>
      </c>
      <c r="M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3676.6400000000003</v>
      </c>
      <c r="N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3749.2000000000003</v>
      </c>
      <c r="O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3749.61</v>
      </c>
      <c r="P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3761.01</v>
      </c>
      <c r="Q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3760.1600000000003</v>
      </c>
      <c r="R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3773.4900000000002</v>
      </c>
      <c r="S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3778.2700000000004</v>
      </c>
      <c r="T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3762.7700000000004</v>
      </c>
      <c r="U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3846.76</v>
      </c>
      <c r="V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3835.6200000000003</v>
      </c>
      <c r="W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3876.8900000000003</v>
      </c>
      <c r="X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3916.21</v>
      </c>
      <c r="Y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РСО-А'!$N$6</f>
        <v>3789.65</v>
      </c>
      <c r="Z543" s="133"/>
    </row>
    <row r="544" spans="1:26" x14ac:dyDescent="0.2">
      <c r="A544" s="86">
        <f t="shared" si="16"/>
        <v>41921</v>
      </c>
      <c r="B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3662.3500000000004</v>
      </c>
      <c r="C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3657.1400000000003</v>
      </c>
      <c r="D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3654.34</v>
      </c>
      <c r="E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3654.1600000000003</v>
      </c>
      <c r="F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3651.6600000000003</v>
      </c>
      <c r="G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3656.82</v>
      </c>
      <c r="H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3662.6600000000003</v>
      </c>
      <c r="I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3662.92</v>
      </c>
      <c r="J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3676.0600000000004</v>
      </c>
      <c r="K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3709.3900000000003</v>
      </c>
      <c r="L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3771.25</v>
      </c>
      <c r="M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3760.0800000000004</v>
      </c>
      <c r="N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3815.54</v>
      </c>
      <c r="O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3809.9700000000003</v>
      </c>
      <c r="P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3826.3100000000004</v>
      </c>
      <c r="Q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3821.9500000000003</v>
      </c>
      <c r="R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3820.15</v>
      </c>
      <c r="S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3795.32</v>
      </c>
      <c r="T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3754.67</v>
      </c>
      <c r="U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3853.28</v>
      </c>
      <c r="V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3859.54</v>
      </c>
      <c r="W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3901.7000000000003</v>
      </c>
      <c r="X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3945.57</v>
      </c>
      <c r="Y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РСО-А'!$N$6</f>
        <v>3815.5800000000004</v>
      </c>
      <c r="Z544" s="133"/>
    </row>
    <row r="545" spans="1:26" x14ac:dyDescent="0.2">
      <c r="A545" s="86">
        <f t="shared" si="16"/>
        <v>41922</v>
      </c>
      <c r="B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3668.71</v>
      </c>
      <c r="C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3658.3</v>
      </c>
      <c r="D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3655.03</v>
      </c>
      <c r="E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3655.53</v>
      </c>
      <c r="F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3651.71</v>
      </c>
      <c r="G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3658.57</v>
      </c>
      <c r="H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3664.44</v>
      </c>
      <c r="I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3664.1400000000003</v>
      </c>
      <c r="J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3676.8300000000004</v>
      </c>
      <c r="K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3676.61</v>
      </c>
      <c r="L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3677.07</v>
      </c>
      <c r="M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3677.84</v>
      </c>
      <c r="N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3782.7400000000002</v>
      </c>
      <c r="O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3782.5</v>
      </c>
      <c r="P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3782.87</v>
      </c>
      <c r="Q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3782.82</v>
      </c>
      <c r="R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3787</v>
      </c>
      <c r="S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3798.76</v>
      </c>
      <c r="T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3762.3</v>
      </c>
      <c r="U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3854.7400000000002</v>
      </c>
      <c r="V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3842.92</v>
      </c>
      <c r="W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3926.54</v>
      </c>
      <c r="X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3963.4100000000003</v>
      </c>
      <c r="Y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РСО-А'!$N$6</f>
        <v>3848.86</v>
      </c>
      <c r="Z545" s="133"/>
    </row>
    <row r="546" spans="1:26" x14ac:dyDescent="0.2">
      <c r="A546" s="86">
        <f t="shared" si="16"/>
        <v>41923</v>
      </c>
      <c r="B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3710.59</v>
      </c>
      <c r="C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3656.7300000000005</v>
      </c>
      <c r="D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3656.34</v>
      </c>
      <c r="E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3655.75</v>
      </c>
      <c r="F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3655.54</v>
      </c>
      <c r="G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3656.2400000000002</v>
      </c>
      <c r="H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3655.61</v>
      </c>
      <c r="I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3655.4100000000003</v>
      </c>
      <c r="J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3665.08</v>
      </c>
      <c r="K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3668.6200000000003</v>
      </c>
      <c r="L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3669.1800000000003</v>
      </c>
      <c r="M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3670.1400000000003</v>
      </c>
      <c r="N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3670.2200000000003</v>
      </c>
      <c r="O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3670.42</v>
      </c>
      <c r="P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3670.71</v>
      </c>
      <c r="Q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3670.21</v>
      </c>
      <c r="R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3669.65</v>
      </c>
      <c r="S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3667.17</v>
      </c>
      <c r="T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3789.87</v>
      </c>
      <c r="U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3941.96</v>
      </c>
      <c r="V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3916.67</v>
      </c>
      <c r="W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3891.9</v>
      </c>
      <c r="X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3796.13</v>
      </c>
      <c r="Y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РСО-А'!$N$6</f>
        <v>3851.7000000000003</v>
      </c>
      <c r="Z546" s="133"/>
    </row>
    <row r="547" spans="1:26" x14ac:dyDescent="0.2">
      <c r="A547" s="86">
        <f t="shared" si="16"/>
        <v>41924</v>
      </c>
      <c r="B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3756.87</v>
      </c>
      <c r="C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3659.3</v>
      </c>
      <c r="D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3659.1600000000003</v>
      </c>
      <c r="E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3659.2000000000003</v>
      </c>
      <c r="F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3659.3</v>
      </c>
      <c r="G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3657.2000000000003</v>
      </c>
      <c r="H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3657.26</v>
      </c>
      <c r="I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3658.03</v>
      </c>
      <c r="J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3665.55</v>
      </c>
      <c r="K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3668.3900000000003</v>
      </c>
      <c r="L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3670.7000000000003</v>
      </c>
      <c r="M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3671.3700000000003</v>
      </c>
      <c r="N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3671.59</v>
      </c>
      <c r="O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3670.8900000000003</v>
      </c>
      <c r="P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3671.4100000000003</v>
      </c>
      <c r="Q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3671.23</v>
      </c>
      <c r="R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3671.8900000000003</v>
      </c>
      <c r="S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3672.25</v>
      </c>
      <c r="T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3768.11</v>
      </c>
      <c r="U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3925.04</v>
      </c>
      <c r="V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3911.5800000000004</v>
      </c>
      <c r="W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3878.65</v>
      </c>
      <c r="X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3781.44</v>
      </c>
      <c r="Y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РСО-А'!$N$6</f>
        <v>3852.79</v>
      </c>
      <c r="Z547" s="133"/>
    </row>
    <row r="548" spans="1:26" x14ac:dyDescent="0.2">
      <c r="A548" s="86">
        <f t="shared" si="16"/>
        <v>41925</v>
      </c>
      <c r="B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3671.04</v>
      </c>
      <c r="C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3665.0200000000004</v>
      </c>
      <c r="D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3659.26</v>
      </c>
      <c r="E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3655.9700000000003</v>
      </c>
      <c r="F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3653.1000000000004</v>
      </c>
      <c r="G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3658.96</v>
      </c>
      <c r="H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3664.9800000000005</v>
      </c>
      <c r="I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3666.46</v>
      </c>
      <c r="J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3679.9500000000003</v>
      </c>
      <c r="K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3679.8</v>
      </c>
      <c r="L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3680.1400000000003</v>
      </c>
      <c r="M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3680.78</v>
      </c>
      <c r="N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3760.57</v>
      </c>
      <c r="O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3766.55</v>
      </c>
      <c r="P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3771.96</v>
      </c>
      <c r="Q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3780.01</v>
      </c>
      <c r="R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3781.73</v>
      </c>
      <c r="S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3792.86</v>
      </c>
      <c r="T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3778.0600000000004</v>
      </c>
      <c r="U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3873.23</v>
      </c>
      <c r="V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3886.1600000000003</v>
      </c>
      <c r="W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3907.3900000000003</v>
      </c>
      <c r="X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3947.79</v>
      </c>
      <c r="Y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РСО-А'!$N$6</f>
        <v>3827.57</v>
      </c>
      <c r="Z548" s="133"/>
    </row>
    <row r="549" spans="1:26" x14ac:dyDescent="0.2">
      <c r="A549" s="86">
        <f t="shared" si="16"/>
        <v>41926</v>
      </c>
      <c r="B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3661.9500000000003</v>
      </c>
      <c r="C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3657.5800000000004</v>
      </c>
      <c r="D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3654.8100000000004</v>
      </c>
      <c r="E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3654.6900000000005</v>
      </c>
      <c r="F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3651.9800000000005</v>
      </c>
      <c r="G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3658.8</v>
      </c>
      <c r="H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3664.0200000000004</v>
      </c>
      <c r="I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3665.1200000000003</v>
      </c>
      <c r="J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3680.6400000000003</v>
      </c>
      <c r="K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3679.9100000000003</v>
      </c>
      <c r="L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3680.01</v>
      </c>
      <c r="M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3666.7700000000004</v>
      </c>
      <c r="N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3680</v>
      </c>
      <c r="O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3680.1000000000004</v>
      </c>
      <c r="P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3679.9</v>
      </c>
      <c r="Q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3678.1800000000003</v>
      </c>
      <c r="R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3678.15</v>
      </c>
      <c r="S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3677.05</v>
      </c>
      <c r="T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3691.6600000000003</v>
      </c>
      <c r="U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3853.6800000000003</v>
      </c>
      <c r="V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3875.88</v>
      </c>
      <c r="W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3915.61</v>
      </c>
      <c r="X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3951.6400000000003</v>
      </c>
      <c r="Y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РСО-А'!$N$6</f>
        <v>3836.0200000000004</v>
      </c>
      <c r="Z549" s="133"/>
    </row>
    <row r="550" spans="1:26" x14ac:dyDescent="0.2">
      <c r="A550" s="86">
        <f t="shared" si="16"/>
        <v>41927</v>
      </c>
      <c r="B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3671.1000000000004</v>
      </c>
      <c r="C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3659.32</v>
      </c>
      <c r="D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3671.65</v>
      </c>
      <c r="E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3671.71</v>
      </c>
      <c r="F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3671.63</v>
      </c>
      <c r="G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3671.6600000000003</v>
      </c>
      <c r="H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3656.86</v>
      </c>
      <c r="I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3654.26</v>
      </c>
      <c r="J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3660.25</v>
      </c>
      <c r="K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3681.5</v>
      </c>
      <c r="L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3681.96</v>
      </c>
      <c r="M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3664.61</v>
      </c>
      <c r="N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3682.2700000000004</v>
      </c>
      <c r="O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3685.32</v>
      </c>
      <c r="P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3682.57</v>
      </c>
      <c r="Q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3682.71</v>
      </c>
      <c r="R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3682.5600000000004</v>
      </c>
      <c r="S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3680.7000000000003</v>
      </c>
      <c r="T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3682.36</v>
      </c>
      <c r="U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3788.4500000000003</v>
      </c>
      <c r="V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3801.4300000000003</v>
      </c>
      <c r="W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3865.4</v>
      </c>
      <c r="X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3921.34</v>
      </c>
      <c r="Y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РСО-А'!$N$6</f>
        <v>3798.83</v>
      </c>
      <c r="Z550" s="133"/>
    </row>
    <row r="551" spans="1:26" x14ac:dyDescent="0.2">
      <c r="A551" s="86">
        <f t="shared" si="16"/>
        <v>41928</v>
      </c>
      <c r="B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3676.7400000000002</v>
      </c>
      <c r="C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3664.94</v>
      </c>
      <c r="D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3671.59</v>
      </c>
      <c r="E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3675.3</v>
      </c>
      <c r="F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3679</v>
      </c>
      <c r="G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3679.5600000000004</v>
      </c>
      <c r="H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3652.09</v>
      </c>
      <c r="I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3667.21</v>
      </c>
      <c r="J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3662.19</v>
      </c>
      <c r="K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3667.1000000000004</v>
      </c>
      <c r="L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3667.7700000000004</v>
      </c>
      <c r="M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3657.52</v>
      </c>
      <c r="N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3683.2700000000004</v>
      </c>
      <c r="O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3671.13</v>
      </c>
      <c r="P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3656.7200000000003</v>
      </c>
      <c r="Q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3652.9500000000003</v>
      </c>
      <c r="R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3656.2700000000004</v>
      </c>
      <c r="S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3669.2400000000002</v>
      </c>
      <c r="T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3678.4900000000002</v>
      </c>
      <c r="U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3812.0200000000004</v>
      </c>
      <c r="V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3799.2700000000004</v>
      </c>
      <c r="W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3848.17</v>
      </c>
      <c r="X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3899.4</v>
      </c>
      <c r="Y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РСО-А'!$N$6</f>
        <v>3810.98</v>
      </c>
      <c r="Z551" s="133"/>
    </row>
    <row r="552" spans="1:26" x14ac:dyDescent="0.2">
      <c r="A552" s="86">
        <f t="shared" si="16"/>
        <v>41929</v>
      </c>
      <c r="B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3665.73</v>
      </c>
      <c r="C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3665.07</v>
      </c>
      <c r="D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3664.9100000000003</v>
      </c>
      <c r="E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3665.0600000000004</v>
      </c>
      <c r="F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3664.9800000000005</v>
      </c>
      <c r="G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3665.61</v>
      </c>
      <c r="H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3652.4500000000003</v>
      </c>
      <c r="I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3670.8300000000004</v>
      </c>
      <c r="J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3677.19</v>
      </c>
      <c r="K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3658.59</v>
      </c>
      <c r="L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3659.42</v>
      </c>
      <c r="M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3654.23</v>
      </c>
      <c r="N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3679.3100000000004</v>
      </c>
      <c r="O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3679.51</v>
      </c>
      <c r="P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3680.5</v>
      </c>
      <c r="Q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3679.54</v>
      </c>
      <c r="R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3679.3900000000003</v>
      </c>
      <c r="S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3677.5</v>
      </c>
      <c r="T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3678.48</v>
      </c>
      <c r="U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3773.2300000000005</v>
      </c>
      <c r="V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3788.32</v>
      </c>
      <c r="W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3830.11</v>
      </c>
      <c r="X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3903.25</v>
      </c>
      <c r="Y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РСО-А'!$N$6</f>
        <v>3776.2400000000002</v>
      </c>
      <c r="Z552" s="133"/>
    </row>
    <row r="553" spans="1:26" x14ac:dyDescent="0.2">
      <c r="A553" s="86">
        <f t="shared" si="16"/>
        <v>41930</v>
      </c>
      <c r="B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3707</v>
      </c>
      <c r="C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3662.08</v>
      </c>
      <c r="D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3661.07</v>
      </c>
      <c r="E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3659.6000000000004</v>
      </c>
      <c r="F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3659.4300000000003</v>
      </c>
      <c r="G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3660.1200000000003</v>
      </c>
      <c r="H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3660.48</v>
      </c>
      <c r="I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3662.51</v>
      </c>
      <c r="J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3677.8900000000003</v>
      </c>
      <c r="K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3680.2400000000002</v>
      </c>
      <c r="L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3680.57</v>
      </c>
      <c r="M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3680.6800000000003</v>
      </c>
      <c r="N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3681.54</v>
      </c>
      <c r="O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3682.3500000000004</v>
      </c>
      <c r="P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3682.15</v>
      </c>
      <c r="Q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3682.28</v>
      </c>
      <c r="R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3681.6000000000004</v>
      </c>
      <c r="S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3680.0200000000004</v>
      </c>
      <c r="T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3674.2400000000002</v>
      </c>
      <c r="U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3824.94</v>
      </c>
      <c r="V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3822.5600000000004</v>
      </c>
      <c r="W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3794.6800000000003</v>
      </c>
      <c r="X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3688.26</v>
      </c>
      <c r="Y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РСО-А'!$N$6</f>
        <v>3818.84</v>
      </c>
      <c r="Z553" s="133"/>
    </row>
    <row r="554" spans="1:26" x14ac:dyDescent="0.2">
      <c r="A554" s="86">
        <f t="shared" si="16"/>
        <v>41931</v>
      </c>
      <c r="B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3725.3</v>
      </c>
      <c r="C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3673.7200000000003</v>
      </c>
      <c r="D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3667.8500000000004</v>
      </c>
      <c r="E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3662.36</v>
      </c>
      <c r="F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3671.9900000000002</v>
      </c>
      <c r="G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3672</v>
      </c>
      <c r="H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3671.04</v>
      </c>
      <c r="I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3673</v>
      </c>
      <c r="J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3680.3900000000003</v>
      </c>
      <c r="K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3685.79</v>
      </c>
      <c r="L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3685.5200000000004</v>
      </c>
      <c r="M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3686.32</v>
      </c>
      <c r="N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3686.3500000000004</v>
      </c>
      <c r="O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3680.0200000000004</v>
      </c>
      <c r="P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3679.67</v>
      </c>
      <c r="Q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3679.51</v>
      </c>
      <c r="R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3679.13</v>
      </c>
      <c r="S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3678.2300000000005</v>
      </c>
      <c r="T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3673.4300000000003</v>
      </c>
      <c r="U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4009.1000000000004</v>
      </c>
      <c r="V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3991.7200000000003</v>
      </c>
      <c r="W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3988.36</v>
      </c>
      <c r="X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3887.11</v>
      </c>
      <c r="Y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РСО-А'!$N$6</f>
        <v>3926.28</v>
      </c>
      <c r="Z554" s="133"/>
    </row>
    <row r="555" spans="1:26" x14ac:dyDescent="0.2">
      <c r="A555" s="86">
        <f t="shared" si="16"/>
        <v>41932</v>
      </c>
      <c r="B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3671.5600000000004</v>
      </c>
      <c r="C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3659.3100000000004</v>
      </c>
      <c r="D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3660.01</v>
      </c>
      <c r="E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3656.3</v>
      </c>
      <c r="F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3656.6400000000003</v>
      </c>
      <c r="G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3659.3</v>
      </c>
      <c r="H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3678.0200000000004</v>
      </c>
      <c r="I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3668.09</v>
      </c>
      <c r="J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3680.79</v>
      </c>
      <c r="K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3680.4100000000003</v>
      </c>
      <c r="L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3680.4</v>
      </c>
      <c r="M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3681.53</v>
      </c>
      <c r="N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3707.82</v>
      </c>
      <c r="O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3708.21</v>
      </c>
      <c r="P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3707.0200000000004</v>
      </c>
      <c r="Q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3705.4700000000003</v>
      </c>
      <c r="R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3715.4900000000002</v>
      </c>
      <c r="S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3736</v>
      </c>
      <c r="T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3758.78</v>
      </c>
      <c r="U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3857.12</v>
      </c>
      <c r="V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3865.96</v>
      </c>
      <c r="W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3909.0200000000004</v>
      </c>
      <c r="X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3974.61</v>
      </c>
      <c r="Y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РСО-А'!$N$6</f>
        <v>3852.42</v>
      </c>
      <c r="Z555" s="133"/>
    </row>
    <row r="556" spans="1:26" x14ac:dyDescent="0.2">
      <c r="A556" s="86">
        <f t="shared" si="16"/>
        <v>41933</v>
      </c>
      <c r="B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3670.3500000000004</v>
      </c>
      <c r="C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3658.19</v>
      </c>
      <c r="D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3665.1800000000003</v>
      </c>
      <c r="E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3665.3</v>
      </c>
      <c r="F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3665.3100000000004</v>
      </c>
      <c r="G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3665.6200000000003</v>
      </c>
      <c r="H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3660.8100000000004</v>
      </c>
      <c r="I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3664.2200000000003</v>
      </c>
      <c r="J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3677.6800000000003</v>
      </c>
      <c r="K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3676.9900000000002</v>
      </c>
      <c r="L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3677.57</v>
      </c>
      <c r="M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3679.0600000000004</v>
      </c>
      <c r="N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3677.9700000000003</v>
      </c>
      <c r="O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3678.07</v>
      </c>
      <c r="P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3677.84</v>
      </c>
      <c r="Q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3677.92</v>
      </c>
      <c r="R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3677.53</v>
      </c>
      <c r="S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3676.25</v>
      </c>
      <c r="T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3768.9500000000003</v>
      </c>
      <c r="U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3810.1800000000003</v>
      </c>
      <c r="V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3817.9500000000003</v>
      </c>
      <c r="W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3859.88</v>
      </c>
      <c r="X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3909.7400000000002</v>
      </c>
      <c r="Y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РСО-А'!$N$6</f>
        <v>3793.78</v>
      </c>
      <c r="Z556" s="133"/>
    </row>
    <row r="557" spans="1:26" x14ac:dyDescent="0.2">
      <c r="A557" s="86">
        <f t="shared" si="16"/>
        <v>41934</v>
      </c>
      <c r="B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3668.48</v>
      </c>
      <c r="C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3651.82</v>
      </c>
      <c r="D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3658.5200000000004</v>
      </c>
      <c r="E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3665.5600000000004</v>
      </c>
      <c r="F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3665.7200000000003</v>
      </c>
      <c r="G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3655.6600000000003</v>
      </c>
      <c r="H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3660.75</v>
      </c>
      <c r="I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3657.6400000000003</v>
      </c>
      <c r="J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3676.78</v>
      </c>
      <c r="K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3677.9800000000005</v>
      </c>
      <c r="L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3678.46</v>
      </c>
      <c r="M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3678.9</v>
      </c>
      <c r="N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3678.86</v>
      </c>
      <c r="O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3677.59</v>
      </c>
      <c r="P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3677.0200000000004</v>
      </c>
      <c r="Q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3676.9800000000005</v>
      </c>
      <c r="R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3677.17</v>
      </c>
      <c r="S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3676.0600000000004</v>
      </c>
      <c r="T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3670.6000000000004</v>
      </c>
      <c r="U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3744.36</v>
      </c>
      <c r="V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3755.1900000000005</v>
      </c>
      <c r="W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3834.09</v>
      </c>
      <c r="X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3900.1400000000003</v>
      </c>
      <c r="Y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РСО-А'!$N$6</f>
        <v>3792.02</v>
      </c>
      <c r="Z557" s="133"/>
    </row>
    <row r="558" spans="1:26" x14ac:dyDescent="0.2">
      <c r="A558" s="86">
        <f t="shared" si="16"/>
        <v>41935</v>
      </c>
      <c r="B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3669.08</v>
      </c>
      <c r="C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3662.4300000000003</v>
      </c>
      <c r="D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3660.9100000000003</v>
      </c>
      <c r="E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3658.6800000000003</v>
      </c>
      <c r="F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3658.6400000000003</v>
      </c>
      <c r="G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3660.8500000000004</v>
      </c>
      <c r="H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3660.8700000000003</v>
      </c>
      <c r="I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3681.3500000000004</v>
      </c>
      <c r="J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3675.61</v>
      </c>
      <c r="K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3677.4900000000002</v>
      </c>
      <c r="L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3678.86</v>
      </c>
      <c r="M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3678.4900000000002</v>
      </c>
      <c r="N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3676.79</v>
      </c>
      <c r="O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3677.1800000000003</v>
      </c>
      <c r="P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3677.0200000000004</v>
      </c>
      <c r="Q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3677.17</v>
      </c>
      <c r="R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3677.1000000000004</v>
      </c>
      <c r="S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3675.51</v>
      </c>
      <c r="T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3745.3500000000004</v>
      </c>
      <c r="U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3844.32</v>
      </c>
      <c r="V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3857.79</v>
      </c>
      <c r="W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3896.33</v>
      </c>
      <c r="X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3957.3</v>
      </c>
      <c r="Y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РСО-А'!$N$6</f>
        <v>3841</v>
      </c>
      <c r="Z558" s="133"/>
    </row>
    <row r="559" spans="1:26" x14ac:dyDescent="0.2">
      <c r="A559" s="86">
        <f t="shared" si="16"/>
        <v>41936</v>
      </c>
      <c r="B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3675.7000000000003</v>
      </c>
      <c r="C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3675.5600000000004</v>
      </c>
      <c r="D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3665.23</v>
      </c>
      <c r="E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3665.36</v>
      </c>
      <c r="F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3665.38</v>
      </c>
      <c r="G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3659.59</v>
      </c>
      <c r="H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3661.4100000000003</v>
      </c>
      <c r="I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3682.96</v>
      </c>
      <c r="J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3678.1000000000004</v>
      </c>
      <c r="K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3679</v>
      </c>
      <c r="L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3730.29</v>
      </c>
      <c r="M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3717.61</v>
      </c>
      <c r="N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3747.19</v>
      </c>
      <c r="O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3678.08</v>
      </c>
      <c r="P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3677.55</v>
      </c>
      <c r="Q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3677.9100000000003</v>
      </c>
      <c r="R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3677.38</v>
      </c>
      <c r="S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3675.92</v>
      </c>
      <c r="T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3748.8</v>
      </c>
      <c r="U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3879.1000000000004</v>
      </c>
      <c r="V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3872.6800000000003</v>
      </c>
      <c r="W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3912.2200000000003</v>
      </c>
      <c r="X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3973.78</v>
      </c>
      <c r="Y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РСО-А'!$N$6</f>
        <v>3874.17</v>
      </c>
      <c r="Z559" s="133"/>
    </row>
    <row r="560" spans="1:26" x14ac:dyDescent="0.2">
      <c r="A560" s="86">
        <f t="shared" si="16"/>
        <v>41937</v>
      </c>
      <c r="B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3700.58</v>
      </c>
      <c r="C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3664.59</v>
      </c>
      <c r="D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3670.6400000000003</v>
      </c>
      <c r="E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3670.69</v>
      </c>
      <c r="F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3671.1800000000003</v>
      </c>
      <c r="G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3661.6800000000003</v>
      </c>
      <c r="H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3657.2200000000003</v>
      </c>
      <c r="I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3659.19</v>
      </c>
      <c r="J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3681.0800000000004</v>
      </c>
      <c r="K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3681.8300000000004</v>
      </c>
      <c r="L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3680.9500000000003</v>
      </c>
      <c r="M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3672.38</v>
      </c>
      <c r="N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3672.6200000000003</v>
      </c>
      <c r="O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3671.5600000000004</v>
      </c>
      <c r="P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3672.08</v>
      </c>
      <c r="Q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3671.3900000000003</v>
      </c>
      <c r="R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3670.04</v>
      </c>
      <c r="S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3670.7400000000002</v>
      </c>
      <c r="T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3883.67</v>
      </c>
      <c r="U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3932.29</v>
      </c>
      <c r="V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3914.38</v>
      </c>
      <c r="W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3886.92</v>
      </c>
      <c r="X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3823.6600000000003</v>
      </c>
      <c r="Y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РСО-А'!$N$6</f>
        <v>3931.1200000000003</v>
      </c>
      <c r="Z560" s="133"/>
    </row>
    <row r="561" spans="1:26" x14ac:dyDescent="0.2">
      <c r="A561" s="86">
        <f t="shared" si="16"/>
        <v>41938</v>
      </c>
      <c r="B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3725.62</v>
      </c>
      <c r="C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3669.6400000000003</v>
      </c>
      <c r="D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3664.32</v>
      </c>
      <c r="E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3672.1600000000003</v>
      </c>
      <c r="F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3680.5600000000004</v>
      </c>
      <c r="G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3681.2000000000003</v>
      </c>
      <c r="H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3673.2400000000002</v>
      </c>
      <c r="I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3658.23</v>
      </c>
      <c r="J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3756.9500000000003</v>
      </c>
      <c r="K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3695.69</v>
      </c>
      <c r="L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3667.1600000000003</v>
      </c>
      <c r="M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3660.1800000000003</v>
      </c>
      <c r="N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3652.48</v>
      </c>
      <c r="O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3652.38</v>
      </c>
      <c r="P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3656.25</v>
      </c>
      <c r="Q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3659.63</v>
      </c>
      <c r="R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3664.51</v>
      </c>
      <c r="S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3769.6000000000004</v>
      </c>
      <c r="T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3896.07</v>
      </c>
      <c r="U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3946</v>
      </c>
      <c r="V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3932.75</v>
      </c>
      <c r="W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3891.7700000000004</v>
      </c>
      <c r="X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РСО-А'!$N$6</f>
        <v>3819.9100000000003</v>
      </c>
      <c r="Y561" s="114">
        <v>3923.6200000000003</v>
      </c>
      <c r="Z561" s="133">
        <v>4713.5600000000004</v>
      </c>
    </row>
    <row r="562" spans="1:26" x14ac:dyDescent="0.2">
      <c r="A562" s="86">
        <f t="shared" si="16"/>
        <v>41939</v>
      </c>
      <c r="B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3708.59</v>
      </c>
      <c r="C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3668.2200000000003</v>
      </c>
      <c r="D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3655.44</v>
      </c>
      <c r="E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3665.7200000000003</v>
      </c>
      <c r="F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3665.9700000000003</v>
      </c>
      <c r="G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3656.7400000000002</v>
      </c>
      <c r="H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3701.5</v>
      </c>
      <c r="I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3652.4100000000003</v>
      </c>
      <c r="J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3653.69</v>
      </c>
      <c r="K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3718.34</v>
      </c>
      <c r="L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3750.04</v>
      </c>
      <c r="M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3735.61</v>
      </c>
      <c r="N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3814.51</v>
      </c>
      <c r="O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3796.4</v>
      </c>
      <c r="P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3779.3300000000004</v>
      </c>
      <c r="Q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3771.13</v>
      </c>
      <c r="R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3764.9700000000003</v>
      </c>
      <c r="S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3769.1900000000005</v>
      </c>
      <c r="T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3818.7400000000002</v>
      </c>
      <c r="U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3893.7200000000003</v>
      </c>
      <c r="V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3873.44</v>
      </c>
      <c r="W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3898.2700000000004</v>
      </c>
      <c r="X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3935.1800000000003</v>
      </c>
      <c r="Y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РСО-А'!$N$6</f>
        <v>3853.4</v>
      </c>
      <c r="Z562" s="133"/>
    </row>
    <row r="563" spans="1:26" x14ac:dyDescent="0.2">
      <c r="A563" s="86">
        <f t="shared" si="16"/>
        <v>41940</v>
      </c>
      <c r="B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3712.32</v>
      </c>
      <c r="C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3667.73</v>
      </c>
      <c r="D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3656.1800000000003</v>
      </c>
      <c r="E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3666.8500000000004</v>
      </c>
      <c r="F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3667.07</v>
      </c>
      <c r="G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3660.23</v>
      </c>
      <c r="H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3678.03</v>
      </c>
      <c r="I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3656.21</v>
      </c>
      <c r="J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3657.29</v>
      </c>
      <c r="K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3710.3100000000004</v>
      </c>
      <c r="L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3742.63</v>
      </c>
      <c r="M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3731</v>
      </c>
      <c r="N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3811.2200000000003</v>
      </c>
      <c r="O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3798.82</v>
      </c>
      <c r="P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3779.57</v>
      </c>
      <c r="Q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3768.3300000000004</v>
      </c>
      <c r="R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3765.32</v>
      </c>
      <c r="S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3787.83</v>
      </c>
      <c r="T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3825.17</v>
      </c>
      <c r="U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3897.61</v>
      </c>
      <c r="V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3873.3</v>
      </c>
      <c r="W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3903.6200000000003</v>
      </c>
      <c r="X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3965.8900000000003</v>
      </c>
      <c r="Y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РСО-А'!$N$6</f>
        <v>3857.69</v>
      </c>
      <c r="Z563" s="133"/>
    </row>
    <row r="564" spans="1:26" x14ac:dyDescent="0.2">
      <c r="A564" s="86">
        <f t="shared" si="16"/>
        <v>41941</v>
      </c>
      <c r="B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3741.07</v>
      </c>
      <c r="C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3674.76</v>
      </c>
      <c r="D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3674.63</v>
      </c>
      <c r="E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3672.71</v>
      </c>
      <c r="F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3662.4900000000002</v>
      </c>
      <c r="G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3664.17</v>
      </c>
      <c r="H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3701.1800000000003</v>
      </c>
      <c r="I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3669.01</v>
      </c>
      <c r="J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3674.6800000000003</v>
      </c>
      <c r="K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3714.5200000000004</v>
      </c>
      <c r="L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3768.3300000000004</v>
      </c>
      <c r="M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3770.0400000000004</v>
      </c>
      <c r="N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3854.27</v>
      </c>
      <c r="O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3814.8900000000003</v>
      </c>
      <c r="P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3813.42</v>
      </c>
      <c r="Q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3802.4100000000003</v>
      </c>
      <c r="R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3858.82</v>
      </c>
      <c r="S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3940.77</v>
      </c>
      <c r="T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3941.05</v>
      </c>
      <c r="U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3925.2400000000002</v>
      </c>
      <c r="V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3908.01</v>
      </c>
      <c r="W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3920.17</v>
      </c>
      <c r="X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3975.57</v>
      </c>
      <c r="Y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РСО-А'!$N$6</f>
        <v>3875.4100000000003</v>
      </c>
      <c r="Z564" s="133"/>
    </row>
    <row r="565" spans="1:26" x14ac:dyDescent="0.2">
      <c r="A565" s="86">
        <f t="shared" si="16"/>
        <v>41942</v>
      </c>
      <c r="B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3781.78</v>
      </c>
      <c r="C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3740.21</v>
      </c>
      <c r="D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3738.5</v>
      </c>
      <c r="E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3712.7900000000004</v>
      </c>
      <c r="F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3713.1400000000003</v>
      </c>
      <c r="G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3689.0200000000004</v>
      </c>
      <c r="H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3797.19</v>
      </c>
      <c r="I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3797.8</v>
      </c>
      <c r="J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3710.5200000000004</v>
      </c>
      <c r="K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3882.82</v>
      </c>
      <c r="L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3882.03</v>
      </c>
      <c r="M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3881.67</v>
      </c>
      <c r="N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3982.6600000000003</v>
      </c>
      <c r="O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3943.4500000000003</v>
      </c>
      <c r="P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3902.76</v>
      </c>
      <c r="Q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3901.23</v>
      </c>
      <c r="R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3938.8900000000003</v>
      </c>
      <c r="S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3987.8900000000003</v>
      </c>
      <c r="T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4009.51</v>
      </c>
      <c r="U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4026.58</v>
      </c>
      <c r="V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3990.86</v>
      </c>
      <c r="W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3984.69</v>
      </c>
      <c r="X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4021</v>
      </c>
      <c r="Y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РСО-А'!$N$6</f>
        <v>3922.6200000000003</v>
      </c>
      <c r="Z565" s="133"/>
    </row>
    <row r="566" spans="1:26" x14ac:dyDescent="0.2">
      <c r="A566" s="86">
        <f t="shared" si="16"/>
        <v>41943</v>
      </c>
      <c r="B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3745.4</v>
      </c>
      <c r="C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3693.42</v>
      </c>
      <c r="D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3674.0600000000004</v>
      </c>
      <c r="E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3668.13</v>
      </c>
      <c r="F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3670.9700000000003</v>
      </c>
      <c r="G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3684.32</v>
      </c>
      <c r="H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3721.21</v>
      </c>
      <c r="I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3713.8700000000003</v>
      </c>
      <c r="J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3707.33</v>
      </c>
      <c r="K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3811.07</v>
      </c>
      <c r="L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3850.55</v>
      </c>
      <c r="M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3858.84</v>
      </c>
      <c r="N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3908.44</v>
      </c>
      <c r="O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3903.65</v>
      </c>
      <c r="P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3910.8900000000003</v>
      </c>
      <c r="Q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3921.42</v>
      </c>
      <c r="R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3923.86</v>
      </c>
      <c r="S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3998.94</v>
      </c>
      <c r="T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4001.1000000000004</v>
      </c>
      <c r="U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3997.8900000000003</v>
      </c>
      <c r="V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3952.82</v>
      </c>
      <c r="W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3966.3500000000004</v>
      </c>
      <c r="X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4007.67</v>
      </c>
      <c r="Y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РСО-А'!$N$6</f>
        <v>3991.86</v>
      </c>
      <c r="Z566" s="133"/>
    </row>
    <row r="567" spans="1:26" x14ac:dyDescent="0.25">
      <c r="A567" s="101"/>
      <c r="B567" s="85"/>
      <c r="C567" s="85"/>
      <c r="D567" s="85"/>
    </row>
    <row r="568" spans="1:26" x14ac:dyDescent="0.25">
      <c r="A568" s="94" t="s">
        <v>159</v>
      </c>
      <c r="B568" s="85"/>
      <c r="C568" s="85"/>
      <c r="D568" s="85"/>
    </row>
    <row r="569" spans="1:26" ht="12.75" customHeight="1" x14ac:dyDescent="0.2">
      <c r="A569" s="184" t="s">
        <v>49</v>
      </c>
      <c r="B569" s="172" t="s">
        <v>128</v>
      </c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</row>
    <row r="570" spans="1:26" ht="12.75" customHeight="1" x14ac:dyDescent="0.2">
      <c r="A570" s="185"/>
      <c r="B570" s="172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</row>
    <row r="571" spans="1:26" s="120" customFormat="1" ht="12.75" customHeight="1" x14ac:dyDescent="0.2">
      <c r="A571" s="185"/>
      <c r="B571" s="212" t="s">
        <v>129</v>
      </c>
      <c r="C571" s="198" t="s">
        <v>130</v>
      </c>
      <c r="D571" s="198" t="s">
        <v>131</v>
      </c>
      <c r="E571" s="198" t="s">
        <v>132</v>
      </c>
      <c r="F571" s="198" t="s">
        <v>133</v>
      </c>
      <c r="G571" s="198" t="s">
        <v>134</v>
      </c>
      <c r="H571" s="198" t="s">
        <v>135</v>
      </c>
      <c r="I571" s="198" t="s">
        <v>136</v>
      </c>
      <c r="J571" s="198" t="s">
        <v>137</v>
      </c>
      <c r="K571" s="198" t="s">
        <v>138</v>
      </c>
      <c r="L571" s="198" t="s">
        <v>139</v>
      </c>
      <c r="M571" s="198" t="s">
        <v>140</v>
      </c>
      <c r="N571" s="211" t="s">
        <v>141</v>
      </c>
      <c r="O571" s="198" t="s">
        <v>142</v>
      </c>
      <c r="P571" s="198" t="s">
        <v>143</v>
      </c>
      <c r="Q571" s="198" t="s">
        <v>144</v>
      </c>
      <c r="R571" s="198" t="s">
        <v>145</v>
      </c>
      <c r="S571" s="198" t="s">
        <v>146</v>
      </c>
      <c r="T571" s="198" t="s">
        <v>147</v>
      </c>
      <c r="U571" s="198" t="s">
        <v>148</v>
      </c>
      <c r="V571" s="198" t="s">
        <v>149</v>
      </c>
      <c r="W571" s="198" t="s">
        <v>150</v>
      </c>
      <c r="X571" s="198" t="s">
        <v>151</v>
      </c>
      <c r="Y571" s="198" t="s">
        <v>152</v>
      </c>
      <c r="Z571" s="198" t="s">
        <v>152</v>
      </c>
    </row>
    <row r="572" spans="1:26" s="120" customFormat="1" ht="11.25" customHeight="1" x14ac:dyDescent="0.2">
      <c r="A572" s="186"/>
      <c r="B572" s="188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74"/>
      <c r="N572" s="190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</row>
    <row r="573" spans="1:26" ht="15.75" customHeight="1" x14ac:dyDescent="0.2">
      <c r="A573" s="86">
        <f>A536</f>
        <v>41913</v>
      </c>
      <c r="B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3639.4500000000003</v>
      </c>
      <c r="C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3633.9</v>
      </c>
      <c r="D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3654.59</v>
      </c>
      <c r="E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3665.55</v>
      </c>
      <c r="F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3669.33</v>
      </c>
      <c r="G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3651.4100000000003</v>
      </c>
      <c r="H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3628.84</v>
      </c>
      <c r="I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3646.38</v>
      </c>
      <c r="J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3649.59</v>
      </c>
      <c r="K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3647.6600000000003</v>
      </c>
      <c r="L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3647.4800000000005</v>
      </c>
      <c r="M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3647.4900000000002</v>
      </c>
      <c r="N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3640.5200000000004</v>
      </c>
      <c r="O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3641.8100000000004</v>
      </c>
      <c r="P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3642.2300000000005</v>
      </c>
      <c r="Q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3640.94</v>
      </c>
      <c r="R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3640.5</v>
      </c>
      <c r="S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3637.46</v>
      </c>
      <c r="T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3639.8100000000004</v>
      </c>
      <c r="U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3674.09</v>
      </c>
      <c r="V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3687.9300000000003</v>
      </c>
      <c r="W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3741.61</v>
      </c>
      <c r="X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3791.92</v>
      </c>
      <c r="Y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РСО-А'!$N$6</f>
        <v>3693.7200000000003</v>
      </c>
      <c r="Z573" s="145"/>
    </row>
    <row r="574" spans="1:26" x14ac:dyDescent="0.2">
      <c r="A574" s="86">
        <f>A573+1</f>
        <v>41914</v>
      </c>
      <c r="B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3638.7400000000002</v>
      </c>
      <c r="C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3628.04</v>
      </c>
      <c r="D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3634.07</v>
      </c>
      <c r="E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3640.71</v>
      </c>
      <c r="F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3630.8100000000004</v>
      </c>
      <c r="G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3621.78</v>
      </c>
      <c r="H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3632.7400000000002</v>
      </c>
      <c r="I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3646.26</v>
      </c>
      <c r="J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3649.33</v>
      </c>
      <c r="K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3650.07</v>
      </c>
      <c r="L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3651.71</v>
      </c>
      <c r="M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3650.58</v>
      </c>
      <c r="N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3643.17</v>
      </c>
      <c r="O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3643.3</v>
      </c>
      <c r="P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3643.34</v>
      </c>
      <c r="Q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3643.28</v>
      </c>
      <c r="R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3626.9300000000003</v>
      </c>
      <c r="S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3633.48</v>
      </c>
      <c r="T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3661.3900000000003</v>
      </c>
      <c r="U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3670.29</v>
      </c>
      <c r="V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3701.6000000000004</v>
      </c>
      <c r="W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3783.21</v>
      </c>
      <c r="X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3834.05</v>
      </c>
      <c r="Y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РСО-А'!$N$6</f>
        <v>3728.88</v>
      </c>
      <c r="Z574" s="145"/>
    </row>
    <row r="575" spans="1:26" x14ac:dyDescent="0.2">
      <c r="A575" s="86">
        <f t="shared" ref="A575:A603" si="17">A574+1</f>
        <v>41915</v>
      </c>
      <c r="B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3639.0200000000004</v>
      </c>
      <c r="C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3628.03</v>
      </c>
      <c r="D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3640.61</v>
      </c>
      <c r="E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3650.94</v>
      </c>
      <c r="F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3647.5600000000004</v>
      </c>
      <c r="G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3640.76</v>
      </c>
      <c r="H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3638.55</v>
      </c>
      <c r="I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3649.48</v>
      </c>
      <c r="J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3660.42</v>
      </c>
      <c r="K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3649.51</v>
      </c>
      <c r="L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3649.9500000000003</v>
      </c>
      <c r="M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3648.12</v>
      </c>
      <c r="N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3642.19</v>
      </c>
      <c r="O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3642.3300000000004</v>
      </c>
      <c r="P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3642.3700000000003</v>
      </c>
      <c r="Q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3642.44</v>
      </c>
      <c r="R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3626.82</v>
      </c>
      <c r="S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3633.15</v>
      </c>
      <c r="T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3661.7300000000005</v>
      </c>
      <c r="U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3646.86</v>
      </c>
      <c r="V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3713.53</v>
      </c>
      <c r="W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3769.15</v>
      </c>
      <c r="X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3820.2200000000003</v>
      </c>
      <c r="Y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РСО-А'!$N$6</f>
        <v>3706.9800000000005</v>
      </c>
      <c r="Z575" s="145"/>
    </row>
    <row r="576" spans="1:26" x14ac:dyDescent="0.2">
      <c r="A576" s="86">
        <f t="shared" si="17"/>
        <v>41916</v>
      </c>
      <c r="B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3668.0600000000004</v>
      </c>
      <c r="C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3628.58</v>
      </c>
      <c r="D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3624.94</v>
      </c>
      <c r="E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3621.54</v>
      </c>
      <c r="F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3628.77</v>
      </c>
      <c r="G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3628.05</v>
      </c>
      <c r="H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3627.4300000000003</v>
      </c>
      <c r="I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3627.6600000000003</v>
      </c>
      <c r="J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3656.38</v>
      </c>
      <c r="K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3645.78</v>
      </c>
      <c r="L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3649.1600000000003</v>
      </c>
      <c r="M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3648.1000000000004</v>
      </c>
      <c r="N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3642.09</v>
      </c>
      <c r="O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3630.11</v>
      </c>
      <c r="P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3628.15</v>
      </c>
      <c r="Q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3635.13</v>
      </c>
      <c r="R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3638.8300000000004</v>
      </c>
      <c r="S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3626.2000000000003</v>
      </c>
      <c r="T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3634.7700000000004</v>
      </c>
      <c r="U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3738.3</v>
      </c>
      <c r="V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3775.82</v>
      </c>
      <c r="W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3730.94</v>
      </c>
      <c r="X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3645.9500000000003</v>
      </c>
      <c r="Y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РСО-А'!$N$6</f>
        <v>3793.65</v>
      </c>
      <c r="Z576" s="145"/>
    </row>
    <row r="577" spans="1:26" x14ac:dyDescent="0.2">
      <c r="A577" s="86">
        <f t="shared" si="17"/>
        <v>41917</v>
      </c>
      <c r="B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3664.34</v>
      </c>
      <c r="C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3628.46</v>
      </c>
      <c r="D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3624.94</v>
      </c>
      <c r="E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3621.5600000000004</v>
      </c>
      <c r="F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3628.9700000000003</v>
      </c>
      <c r="G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3627.01</v>
      </c>
      <c r="H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3627.2200000000003</v>
      </c>
      <c r="I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3626.71</v>
      </c>
      <c r="J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3655.2200000000003</v>
      </c>
      <c r="K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3640.6200000000003</v>
      </c>
      <c r="L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3643.23</v>
      </c>
      <c r="M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3643.9500000000003</v>
      </c>
      <c r="N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3639.26</v>
      </c>
      <c r="O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3627.21</v>
      </c>
      <c r="P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3628.5200000000004</v>
      </c>
      <c r="Q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3636.33</v>
      </c>
      <c r="R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3640.17</v>
      </c>
      <c r="S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3626.8500000000004</v>
      </c>
      <c r="T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3633.79</v>
      </c>
      <c r="U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3737.2200000000003</v>
      </c>
      <c r="V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3774.26</v>
      </c>
      <c r="W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3737.9900000000002</v>
      </c>
      <c r="X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3647.94</v>
      </c>
      <c r="Y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РСО-А'!$N$6</f>
        <v>3773.0600000000004</v>
      </c>
      <c r="Z577" s="145"/>
    </row>
    <row r="578" spans="1:26" x14ac:dyDescent="0.2">
      <c r="A578" s="86">
        <f t="shared" si="17"/>
        <v>41918</v>
      </c>
      <c r="B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3633.1600000000003</v>
      </c>
      <c r="C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3627.75</v>
      </c>
      <c r="D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3647.7200000000003</v>
      </c>
      <c r="E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3654.62</v>
      </c>
      <c r="F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3658.2400000000002</v>
      </c>
      <c r="G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3653.03</v>
      </c>
      <c r="H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3632.4700000000003</v>
      </c>
      <c r="I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3636.6400000000003</v>
      </c>
      <c r="J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3647.13</v>
      </c>
      <c r="K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3648.13</v>
      </c>
      <c r="L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3649.15</v>
      </c>
      <c r="M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3641.4300000000003</v>
      </c>
      <c r="N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3697.51</v>
      </c>
      <c r="O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3673.2700000000004</v>
      </c>
      <c r="P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3642.1200000000003</v>
      </c>
      <c r="Q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3641.7000000000003</v>
      </c>
      <c r="R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3641.9100000000003</v>
      </c>
      <c r="S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3642.1200000000003</v>
      </c>
      <c r="T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3640.9500000000003</v>
      </c>
      <c r="U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3772.2300000000005</v>
      </c>
      <c r="V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3799.9300000000003</v>
      </c>
      <c r="W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3832.9</v>
      </c>
      <c r="X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3856.03</v>
      </c>
      <c r="Y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РСО-А'!$N$6</f>
        <v>3734.09</v>
      </c>
      <c r="Z578" s="145"/>
    </row>
    <row r="579" spans="1:26" x14ac:dyDescent="0.2">
      <c r="A579" s="86">
        <f t="shared" si="17"/>
        <v>41919</v>
      </c>
      <c r="B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3631.1200000000003</v>
      </c>
      <c r="C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3627.7700000000004</v>
      </c>
      <c r="D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3647.84</v>
      </c>
      <c r="E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3654.82</v>
      </c>
      <c r="F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3658.4</v>
      </c>
      <c r="G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3652.76</v>
      </c>
      <c r="H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3631.2400000000002</v>
      </c>
      <c r="I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3637.6600000000003</v>
      </c>
      <c r="J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3644.17</v>
      </c>
      <c r="K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3644.69</v>
      </c>
      <c r="L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3645.07</v>
      </c>
      <c r="M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3638.84</v>
      </c>
      <c r="N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3691.76</v>
      </c>
      <c r="O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3669.11</v>
      </c>
      <c r="P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3639.4</v>
      </c>
      <c r="Q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3638.9800000000005</v>
      </c>
      <c r="R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3638.8100000000004</v>
      </c>
      <c r="S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3636.13</v>
      </c>
      <c r="T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3636.65</v>
      </c>
      <c r="U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3749.9700000000003</v>
      </c>
      <c r="V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3765.08</v>
      </c>
      <c r="W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3804.2200000000003</v>
      </c>
      <c r="X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3845.9300000000003</v>
      </c>
      <c r="Y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РСО-А'!$N$6</f>
        <v>3732.75</v>
      </c>
      <c r="Z579" s="145"/>
    </row>
    <row r="580" spans="1:26" x14ac:dyDescent="0.2">
      <c r="A580" s="86">
        <f t="shared" si="17"/>
        <v>41920</v>
      </c>
      <c r="B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3631.7400000000002</v>
      </c>
      <c r="C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3627.9100000000003</v>
      </c>
      <c r="D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3641.08</v>
      </c>
      <c r="E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3647.88</v>
      </c>
      <c r="F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3647.94</v>
      </c>
      <c r="G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3649.0200000000004</v>
      </c>
      <c r="H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3631.04</v>
      </c>
      <c r="I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3632.54</v>
      </c>
      <c r="J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3644.07</v>
      </c>
      <c r="K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3644.7700000000004</v>
      </c>
      <c r="L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3645.21</v>
      </c>
      <c r="M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3645.1600000000003</v>
      </c>
      <c r="N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3713.96</v>
      </c>
      <c r="O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3714.3500000000004</v>
      </c>
      <c r="P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3725.1600000000003</v>
      </c>
      <c r="Q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3724.36</v>
      </c>
      <c r="R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3737</v>
      </c>
      <c r="S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3741.53</v>
      </c>
      <c r="T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3726.8300000000004</v>
      </c>
      <c r="U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3806.4900000000002</v>
      </c>
      <c r="V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3795.92</v>
      </c>
      <c r="W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3835.0600000000004</v>
      </c>
      <c r="X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3872.36</v>
      </c>
      <c r="Y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РСО-А'!$N$6</f>
        <v>3752.33</v>
      </c>
      <c r="Z580" s="145"/>
    </row>
    <row r="581" spans="1:26" x14ac:dyDescent="0.2">
      <c r="A581" s="86">
        <f t="shared" si="17"/>
        <v>41921</v>
      </c>
      <c r="B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3631.6000000000004</v>
      </c>
      <c r="C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3626.6600000000003</v>
      </c>
      <c r="D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3624.01</v>
      </c>
      <c r="E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3623.84</v>
      </c>
      <c r="F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3621.46</v>
      </c>
      <c r="G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3626.36</v>
      </c>
      <c r="H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3631.9</v>
      </c>
      <c r="I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3632.15</v>
      </c>
      <c r="J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3644.6000000000004</v>
      </c>
      <c r="K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3676.21</v>
      </c>
      <c r="L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3734.88</v>
      </c>
      <c r="M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3724.29</v>
      </c>
      <c r="N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3776.88</v>
      </c>
      <c r="O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3771.6000000000004</v>
      </c>
      <c r="P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3787.09</v>
      </c>
      <c r="Q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3782.96</v>
      </c>
      <c r="R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3781.26</v>
      </c>
      <c r="S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3757.71</v>
      </c>
      <c r="T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3719.15</v>
      </c>
      <c r="U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3812.67</v>
      </c>
      <c r="V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3818.61</v>
      </c>
      <c r="W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3858.59</v>
      </c>
      <c r="X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3900.2000000000003</v>
      </c>
      <c r="Y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РСО-А'!$N$6</f>
        <v>3776.92</v>
      </c>
      <c r="Z581" s="145"/>
    </row>
    <row r="582" spans="1:26" x14ac:dyDescent="0.2">
      <c r="A582" s="86">
        <f t="shared" si="17"/>
        <v>41922</v>
      </c>
      <c r="B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3637.6400000000003</v>
      </c>
      <c r="C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3627.76</v>
      </c>
      <c r="D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3624.6600000000003</v>
      </c>
      <c r="E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3625.1400000000003</v>
      </c>
      <c r="F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3621.51</v>
      </c>
      <c r="G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3628.0200000000004</v>
      </c>
      <c r="H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3633.59</v>
      </c>
      <c r="I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3633.3</v>
      </c>
      <c r="J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3645.34</v>
      </c>
      <c r="K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3645.1200000000003</v>
      </c>
      <c r="L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3645.57</v>
      </c>
      <c r="M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3646.29</v>
      </c>
      <c r="N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3745.78</v>
      </c>
      <c r="O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3745.55</v>
      </c>
      <c r="P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3745.9</v>
      </c>
      <c r="Q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3745.86</v>
      </c>
      <c r="R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3749.82</v>
      </c>
      <c r="S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3760.9700000000003</v>
      </c>
      <c r="T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3726.3900000000003</v>
      </c>
      <c r="U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3814.0600000000004</v>
      </c>
      <c r="V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3802.8500000000004</v>
      </c>
      <c r="W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3882.15</v>
      </c>
      <c r="X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3917.1200000000003</v>
      </c>
      <c r="Y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РСО-А'!$N$6</f>
        <v>3808.4800000000005</v>
      </c>
      <c r="Z582" s="145"/>
    </row>
    <row r="583" spans="1:26" x14ac:dyDescent="0.2">
      <c r="A583" s="86">
        <f t="shared" si="17"/>
        <v>41923</v>
      </c>
      <c r="B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3677.3500000000004</v>
      </c>
      <c r="C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3626.2700000000004</v>
      </c>
      <c r="D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3625.9100000000003</v>
      </c>
      <c r="E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3625.34</v>
      </c>
      <c r="F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3625.15</v>
      </c>
      <c r="G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3625.8100000000004</v>
      </c>
      <c r="H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3625.21</v>
      </c>
      <c r="I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3625.0200000000004</v>
      </c>
      <c r="J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3634.19</v>
      </c>
      <c r="K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3637.55</v>
      </c>
      <c r="L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3638.08</v>
      </c>
      <c r="M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3638.9900000000002</v>
      </c>
      <c r="N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3639.07</v>
      </c>
      <c r="O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3639.25</v>
      </c>
      <c r="P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3639.53</v>
      </c>
      <c r="Q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3639.0600000000004</v>
      </c>
      <c r="R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3638.53</v>
      </c>
      <c r="S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3636.17</v>
      </c>
      <c r="T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3752.54</v>
      </c>
      <c r="U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3896.78</v>
      </c>
      <c r="V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3872.7900000000004</v>
      </c>
      <c r="W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3849.3</v>
      </c>
      <c r="X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3758.48</v>
      </c>
      <c r="Y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РСО-А'!$N$6</f>
        <v>3811.1800000000003</v>
      </c>
      <c r="Z583" s="145"/>
    </row>
    <row r="584" spans="1:26" x14ac:dyDescent="0.2">
      <c r="A584" s="86">
        <f t="shared" si="17"/>
        <v>41924</v>
      </c>
      <c r="B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3721.2400000000002</v>
      </c>
      <c r="C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3628.71</v>
      </c>
      <c r="D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3628.58</v>
      </c>
      <c r="E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3628.61</v>
      </c>
      <c r="F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3628.71</v>
      </c>
      <c r="G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3626.7200000000003</v>
      </c>
      <c r="H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3626.7700000000004</v>
      </c>
      <c r="I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3627.51</v>
      </c>
      <c r="J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3634.6400000000003</v>
      </c>
      <c r="K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3637.3300000000004</v>
      </c>
      <c r="L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3639.5200000000004</v>
      </c>
      <c r="M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3640.1600000000003</v>
      </c>
      <c r="N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3640.3700000000003</v>
      </c>
      <c r="O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3639.71</v>
      </c>
      <c r="P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3640.19</v>
      </c>
      <c r="Q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3640.02</v>
      </c>
      <c r="R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3640.65</v>
      </c>
      <c r="S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3641</v>
      </c>
      <c r="T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3731.9</v>
      </c>
      <c r="U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3880.73</v>
      </c>
      <c r="V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3867.96</v>
      </c>
      <c r="W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3836.73</v>
      </c>
      <c r="X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3744.54</v>
      </c>
      <c r="Y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РСО-А'!$N$6</f>
        <v>3812.2000000000003</v>
      </c>
      <c r="Z584" s="145"/>
    </row>
    <row r="585" spans="1:26" x14ac:dyDescent="0.2">
      <c r="A585" s="86">
        <f t="shared" si="17"/>
        <v>41925</v>
      </c>
      <c r="B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3639.8500000000004</v>
      </c>
      <c r="C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3634.1400000000003</v>
      </c>
      <c r="D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3628.67</v>
      </c>
      <c r="E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3625.55</v>
      </c>
      <c r="F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3622.8300000000004</v>
      </c>
      <c r="G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3628.3900000000003</v>
      </c>
      <c r="H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3634.09</v>
      </c>
      <c r="I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3635.5</v>
      </c>
      <c r="J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3648.3</v>
      </c>
      <c r="K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3648.1600000000003</v>
      </c>
      <c r="L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3648.4700000000003</v>
      </c>
      <c r="M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3649.08</v>
      </c>
      <c r="N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3724.75</v>
      </c>
      <c r="O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3730.42</v>
      </c>
      <c r="P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3735.55</v>
      </c>
      <c r="Q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3743.19</v>
      </c>
      <c r="R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3744.82</v>
      </c>
      <c r="S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3755.38</v>
      </c>
      <c r="T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3741.34</v>
      </c>
      <c r="U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3831.6000000000004</v>
      </c>
      <c r="V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3843.86</v>
      </c>
      <c r="W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3863.98</v>
      </c>
      <c r="X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3902.3</v>
      </c>
      <c r="Y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РСО-А'!$N$6</f>
        <v>3788.29</v>
      </c>
      <c r="Z585" s="145"/>
    </row>
    <row r="586" spans="1:26" x14ac:dyDescent="0.2">
      <c r="A586" s="86">
        <f t="shared" si="17"/>
        <v>41926</v>
      </c>
      <c r="B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3631.2200000000003</v>
      </c>
      <c r="C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3627.0800000000004</v>
      </c>
      <c r="D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3624.4500000000003</v>
      </c>
      <c r="E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3624.3300000000004</v>
      </c>
      <c r="F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3621.7700000000004</v>
      </c>
      <c r="G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3628.23</v>
      </c>
      <c r="H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3633.19</v>
      </c>
      <c r="I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3634.2200000000003</v>
      </c>
      <c r="J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3648.9500000000003</v>
      </c>
      <c r="K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3648.25</v>
      </c>
      <c r="L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3648.3500000000004</v>
      </c>
      <c r="M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3635.8</v>
      </c>
      <c r="N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3648.34</v>
      </c>
      <c r="O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3648.4400000000005</v>
      </c>
      <c r="P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3648.2400000000002</v>
      </c>
      <c r="Q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3646.6200000000003</v>
      </c>
      <c r="R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3646.58</v>
      </c>
      <c r="S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3645.55</v>
      </c>
      <c r="T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3659.4</v>
      </c>
      <c r="U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3813.05</v>
      </c>
      <c r="V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3834.11</v>
      </c>
      <c r="W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3871.78</v>
      </c>
      <c r="X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3905.9500000000003</v>
      </c>
      <c r="Y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РСО-А'!$N$6</f>
        <v>3796.3</v>
      </c>
      <c r="Z586" s="145"/>
    </row>
    <row r="587" spans="1:26" x14ac:dyDescent="0.2">
      <c r="A587" s="86">
        <f t="shared" si="17"/>
        <v>41927</v>
      </c>
      <c r="B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3639.9</v>
      </c>
      <c r="C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3628.73</v>
      </c>
      <c r="D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3640.42</v>
      </c>
      <c r="E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3640.4800000000005</v>
      </c>
      <c r="F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3640.4</v>
      </c>
      <c r="G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3640.4300000000003</v>
      </c>
      <c r="H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3626.3900000000003</v>
      </c>
      <c r="I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3623.9300000000003</v>
      </c>
      <c r="J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3629.61</v>
      </c>
      <c r="K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3649.76</v>
      </c>
      <c r="L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3650.2000000000003</v>
      </c>
      <c r="M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3633.75</v>
      </c>
      <c r="N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3650.5</v>
      </c>
      <c r="O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3653.3900000000003</v>
      </c>
      <c r="P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3650.78</v>
      </c>
      <c r="Q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3650.9100000000003</v>
      </c>
      <c r="R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3650.7700000000004</v>
      </c>
      <c r="S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3649</v>
      </c>
      <c r="T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3650.58</v>
      </c>
      <c r="U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3751.2000000000003</v>
      </c>
      <c r="V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3763.5</v>
      </c>
      <c r="W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3824.1600000000003</v>
      </c>
      <c r="X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3877.2200000000003</v>
      </c>
      <c r="Y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РСО-А'!$N$6</f>
        <v>3761.03</v>
      </c>
      <c r="Z587" s="145"/>
    </row>
    <row r="588" spans="1:26" x14ac:dyDescent="0.2">
      <c r="A588" s="86">
        <f t="shared" si="17"/>
        <v>41928</v>
      </c>
      <c r="B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3645.25</v>
      </c>
      <c r="C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3634.0600000000004</v>
      </c>
      <c r="D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3640.3700000000003</v>
      </c>
      <c r="E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3643.8900000000003</v>
      </c>
      <c r="F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3647.4</v>
      </c>
      <c r="G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3647.9300000000003</v>
      </c>
      <c r="H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3621.88</v>
      </c>
      <c r="I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3636.21</v>
      </c>
      <c r="J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3631.4500000000003</v>
      </c>
      <c r="K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3636.11</v>
      </c>
      <c r="L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3636.7400000000002</v>
      </c>
      <c r="M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3627.02</v>
      </c>
      <c r="N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3651.44</v>
      </c>
      <c r="O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3639.9300000000003</v>
      </c>
      <c r="P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3626.26</v>
      </c>
      <c r="Q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3622.69</v>
      </c>
      <c r="R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3625.84</v>
      </c>
      <c r="S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3638.1400000000003</v>
      </c>
      <c r="T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3646.9100000000003</v>
      </c>
      <c r="U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3773.5400000000004</v>
      </c>
      <c r="V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3761.4500000000003</v>
      </c>
      <c r="W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3807.8300000000004</v>
      </c>
      <c r="X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3856.4100000000003</v>
      </c>
      <c r="Y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РСО-А'!$N$6</f>
        <v>3772.5600000000004</v>
      </c>
      <c r="Z588" s="145"/>
    </row>
    <row r="589" spans="1:26" x14ac:dyDescent="0.2">
      <c r="A589" s="86">
        <f t="shared" si="17"/>
        <v>41929</v>
      </c>
      <c r="B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3634.8100000000004</v>
      </c>
      <c r="C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3634.1800000000003</v>
      </c>
      <c r="D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3634.03</v>
      </c>
      <c r="E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3634.17</v>
      </c>
      <c r="F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3634.09</v>
      </c>
      <c r="G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3634.69</v>
      </c>
      <c r="H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3622.21</v>
      </c>
      <c r="I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3639.6400000000003</v>
      </c>
      <c r="J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3645.6800000000003</v>
      </c>
      <c r="K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3628.04</v>
      </c>
      <c r="L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3628.82</v>
      </c>
      <c r="M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3623.9</v>
      </c>
      <c r="N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3647.69</v>
      </c>
      <c r="O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3647.87</v>
      </c>
      <c r="P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3648.82</v>
      </c>
      <c r="Q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3647.9100000000003</v>
      </c>
      <c r="R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3647.7700000000004</v>
      </c>
      <c r="S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3645.9700000000003</v>
      </c>
      <c r="T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3646.9</v>
      </c>
      <c r="U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3736.76</v>
      </c>
      <c r="V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3751.07</v>
      </c>
      <c r="W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3790.7000000000003</v>
      </c>
      <c r="X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3860.0600000000004</v>
      </c>
      <c r="Y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РСО-А'!$N$6</f>
        <v>3739.6200000000003</v>
      </c>
      <c r="Z589" s="145"/>
    </row>
    <row r="590" spans="1:26" x14ac:dyDescent="0.2">
      <c r="A590" s="86">
        <f t="shared" si="17"/>
        <v>41930</v>
      </c>
      <c r="B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3673.9500000000003</v>
      </c>
      <c r="C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3631.34</v>
      </c>
      <c r="D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3630.3900000000003</v>
      </c>
      <c r="E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3628.9900000000002</v>
      </c>
      <c r="F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3628.8300000000004</v>
      </c>
      <c r="G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3629.4900000000002</v>
      </c>
      <c r="H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3629.83</v>
      </c>
      <c r="I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3631.76</v>
      </c>
      <c r="J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3646.34</v>
      </c>
      <c r="K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3648.57</v>
      </c>
      <c r="L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3648.88</v>
      </c>
      <c r="M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3648.9900000000002</v>
      </c>
      <c r="N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3649.8</v>
      </c>
      <c r="O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3650.57</v>
      </c>
      <c r="P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3650.38</v>
      </c>
      <c r="Q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3650.51</v>
      </c>
      <c r="R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3649.86</v>
      </c>
      <c r="S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3648.36</v>
      </c>
      <c r="T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3642.88</v>
      </c>
      <c r="U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3785.79</v>
      </c>
      <c r="V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3783.54</v>
      </c>
      <c r="W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3757.1000000000004</v>
      </c>
      <c r="X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3656.17</v>
      </c>
      <c r="Y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РСО-А'!$N$6</f>
        <v>3780.01</v>
      </c>
      <c r="Z590" s="145"/>
    </row>
    <row r="591" spans="1:26" x14ac:dyDescent="0.2">
      <c r="A591" s="86">
        <f t="shared" si="17"/>
        <v>41931</v>
      </c>
      <c r="B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3691.3</v>
      </c>
      <c r="C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3642.38</v>
      </c>
      <c r="D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3636.8100000000004</v>
      </c>
      <c r="E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3631.61</v>
      </c>
      <c r="F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3640.75</v>
      </c>
      <c r="G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3640.76</v>
      </c>
      <c r="H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3639.8500000000004</v>
      </c>
      <c r="I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3641.7000000000003</v>
      </c>
      <c r="J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3648.71</v>
      </c>
      <c r="K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3653.83</v>
      </c>
      <c r="L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3653.57</v>
      </c>
      <c r="M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3654.33</v>
      </c>
      <c r="N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3654.36</v>
      </c>
      <c r="O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3648.36</v>
      </c>
      <c r="P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3648.03</v>
      </c>
      <c r="Q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3647.87</v>
      </c>
      <c r="R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3647.5200000000004</v>
      </c>
      <c r="S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3646.6600000000003</v>
      </c>
      <c r="T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3642.11</v>
      </c>
      <c r="U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3960.4500000000003</v>
      </c>
      <c r="V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3943.96</v>
      </c>
      <c r="W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3940.78</v>
      </c>
      <c r="X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3844.76</v>
      </c>
      <c r="Y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РСО-А'!$N$6</f>
        <v>3881.9</v>
      </c>
      <c r="Z591" s="145"/>
    </row>
    <row r="592" spans="1:26" x14ac:dyDescent="0.2">
      <c r="A592" s="86">
        <f t="shared" si="17"/>
        <v>41932</v>
      </c>
      <c r="B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3640.3300000000004</v>
      </c>
      <c r="C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3628.7200000000003</v>
      </c>
      <c r="D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3629.38</v>
      </c>
      <c r="E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3625.86</v>
      </c>
      <c r="F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3626.19</v>
      </c>
      <c r="G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3628.71</v>
      </c>
      <c r="H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3646.4700000000003</v>
      </c>
      <c r="I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3637.04</v>
      </c>
      <c r="J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3649.09</v>
      </c>
      <c r="K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3648.7300000000005</v>
      </c>
      <c r="L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3648.7200000000003</v>
      </c>
      <c r="M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3649.79</v>
      </c>
      <c r="N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3674.7300000000005</v>
      </c>
      <c r="O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3675.1000000000004</v>
      </c>
      <c r="P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3673.9700000000003</v>
      </c>
      <c r="Q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3672.5</v>
      </c>
      <c r="R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3682</v>
      </c>
      <c r="S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3701.4500000000003</v>
      </c>
      <c r="T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3723.05</v>
      </c>
      <c r="U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3816.3100000000004</v>
      </c>
      <c r="V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3824.69</v>
      </c>
      <c r="W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3865.53</v>
      </c>
      <c r="X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3927.73</v>
      </c>
      <c r="Y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РСО-А'!$N$6</f>
        <v>3811.86</v>
      </c>
      <c r="Z592" s="145"/>
    </row>
    <row r="593" spans="1:26" x14ac:dyDescent="0.2">
      <c r="A593" s="86">
        <f t="shared" si="17"/>
        <v>41933</v>
      </c>
      <c r="B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3639.19</v>
      </c>
      <c r="C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3627.6600000000003</v>
      </c>
      <c r="D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3634.29</v>
      </c>
      <c r="E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3634.4</v>
      </c>
      <c r="F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3634.4100000000003</v>
      </c>
      <c r="G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3634.7000000000003</v>
      </c>
      <c r="H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3630.1400000000003</v>
      </c>
      <c r="I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3633.38</v>
      </c>
      <c r="J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3646.1400000000003</v>
      </c>
      <c r="K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3645.4900000000002</v>
      </c>
      <c r="L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3646.03</v>
      </c>
      <c r="M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3647.4500000000003</v>
      </c>
      <c r="N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3646.4100000000003</v>
      </c>
      <c r="O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3646.51</v>
      </c>
      <c r="P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3646.29</v>
      </c>
      <c r="Q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3646.37</v>
      </c>
      <c r="R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3646</v>
      </c>
      <c r="S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3644.79</v>
      </c>
      <c r="T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3732.69</v>
      </c>
      <c r="U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3771.8</v>
      </c>
      <c r="V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3779.17</v>
      </c>
      <c r="W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3818.9300000000003</v>
      </c>
      <c r="X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3866.2200000000003</v>
      </c>
      <c r="Y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РСО-А'!$N$6</f>
        <v>3756.2400000000002</v>
      </c>
      <c r="Z593" s="145"/>
    </row>
    <row r="594" spans="1:26" x14ac:dyDescent="0.2">
      <c r="A594" s="86">
        <f t="shared" si="17"/>
        <v>41934</v>
      </c>
      <c r="B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3637.42</v>
      </c>
      <c r="C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3621.6200000000003</v>
      </c>
      <c r="D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3627.9700000000003</v>
      </c>
      <c r="E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3634.65</v>
      </c>
      <c r="F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3634.8</v>
      </c>
      <c r="G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3625.26</v>
      </c>
      <c r="H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3630.09</v>
      </c>
      <c r="I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3627.1400000000003</v>
      </c>
      <c r="J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3645.29</v>
      </c>
      <c r="K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3646.42</v>
      </c>
      <c r="L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3646.88</v>
      </c>
      <c r="M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3647.3</v>
      </c>
      <c r="N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3647.26</v>
      </c>
      <c r="O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3646.05</v>
      </c>
      <c r="P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3645.51</v>
      </c>
      <c r="Q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3645.4800000000005</v>
      </c>
      <c r="R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3645.65</v>
      </c>
      <c r="S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3644.6000000000004</v>
      </c>
      <c r="T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3639.42</v>
      </c>
      <c r="U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3709.38</v>
      </c>
      <c r="V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3719.65</v>
      </c>
      <c r="W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3794.4700000000003</v>
      </c>
      <c r="X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3857.1200000000003</v>
      </c>
      <c r="Y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РСО-А'!$N$6</f>
        <v>3754.58</v>
      </c>
      <c r="Z594" s="145"/>
    </row>
    <row r="595" spans="1:26" x14ac:dyDescent="0.2">
      <c r="A595" s="86">
        <f t="shared" si="17"/>
        <v>41935</v>
      </c>
      <c r="B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3637.98</v>
      </c>
      <c r="C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3631.6800000000003</v>
      </c>
      <c r="D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3630.2400000000002</v>
      </c>
      <c r="E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3628.13</v>
      </c>
      <c r="F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3628.08</v>
      </c>
      <c r="G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3630.1800000000003</v>
      </c>
      <c r="H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3630.2000000000003</v>
      </c>
      <c r="I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3649.62</v>
      </c>
      <c r="J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3644.1800000000003</v>
      </c>
      <c r="K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3645.96</v>
      </c>
      <c r="L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3647.26</v>
      </c>
      <c r="M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3646.9100000000003</v>
      </c>
      <c r="N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3645.3</v>
      </c>
      <c r="O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3645.6600000000003</v>
      </c>
      <c r="P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3645.51</v>
      </c>
      <c r="Q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3645.65</v>
      </c>
      <c r="R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3645.59</v>
      </c>
      <c r="S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3644.08</v>
      </c>
      <c r="T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3710.3100000000004</v>
      </c>
      <c r="U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3804.1800000000003</v>
      </c>
      <c r="V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3816.9500000000003</v>
      </c>
      <c r="W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3853.5</v>
      </c>
      <c r="X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3911.32</v>
      </c>
      <c r="Y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РСО-А'!$N$6</f>
        <v>3801.03</v>
      </c>
      <c r="Z595" s="145"/>
    </row>
    <row r="596" spans="1:26" x14ac:dyDescent="0.2">
      <c r="A596" s="86">
        <f t="shared" si="17"/>
        <v>41936</v>
      </c>
      <c r="B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3644.2700000000004</v>
      </c>
      <c r="C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3644.13</v>
      </c>
      <c r="D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3634.33</v>
      </c>
      <c r="E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3634.4500000000003</v>
      </c>
      <c r="F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3634.4700000000003</v>
      </c>
      <c r="G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3628.9800000000005</v>
      </c>
      <c r="H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3630.7200000000003</v>
      </c>
      <c r="I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3651.15</v>
      </c>
      <c r="J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3646.54</v>
      </c>
      <c r="K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3647.4</v>
      </c>
      <c r="L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3696.04</v>
      </c>
      <c r="M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3684.01</v>
      </c>
      <c r="N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3712.0600000000004</v>
      </c>
      <c r="O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3646.52</v>
      </c>
      <c r="P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3646.0200000000004</v>
      </c>
      <c r="Q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3646.36</v>
      </c>
      <c r="R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3645.86</v>
      </c>
      <c r="S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3644.4700000000003</v>
      </c>
      <c r="T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3713.5800000000004</v>
      </c>
      <c r="U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3837.1600000000003</v>
      </c>
      <c r="V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3831.08</v>
      </c>
      <c r="W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3868.57</v>
      </c>
      <c r="X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3926.9500000000003</v>
      </c>
      <c r="Y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РСО-А'!$N$6</f>
        <v>3832.4800000000005</v>
      </c>
      <c r="Z596" s="145"/>
    </row>
    <row r="597" spans="1:26" x14ac:dyDescent="0.2">
      <c r="A597" s="86">
        <f t="shared" si="17"/>
        <v>41937</v>
      </c>
      <c r="B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3667.86</v>
      </c>
      <c r="C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3633.7300000000005</v>
      </c>
      <c r="D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3639.4700000000003</v>
      </c>
      <c r="E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3639.51</v>
      </c>
      <c r="F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3639.98</v>
      </c>
      <c r="G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3630.96</v>
      </c>
      <c r="H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3626.7400000000002</v>
      </c>
      <c r="I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3628.6000000000004</v>
      </c>
      <c r="J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3649.3700000000003</v>
      </c>
      <c r="K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3650.07</v>
      </c>
      <c r="L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3649.2400000000002</v>
      </c>
      <c r="M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3641.11</v>
      </c>
      <c r="N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3641.34</v>
      </c>
      <c r="O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3640.3300000000004</v>
      </c>
      <c r="P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3640.83</v>
      </c>
      <c r="Q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3640.17</v>
      </c>
      <c r="R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3638.8900000000003</v>
      </c>
      <c r="S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3639.55</v>
      </c>
      <c r="T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3841.5</v>
      </c>
      <c r="U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3887.6000000000004</v>
      </c>
      <c r="V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3870.61</v>
      </c>
      <c r="W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3844.57</v>
      </c>
      <c r="X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3784.58</v>
      </c>
      <c r="Y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РСО-А'!$N$6</f>
        <v>3886.4900000000002</v>
      </c>
      <c r="Z597" s="145"/>
    </row>
    <row r="598" spans="1:26" x14ac:dyDescent="0.2">
      <c r="A598" s="86">
        <f>A597+1</f>
        <v>41938</v>
      </c>
      <c r="B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3691.61</v>
      </c>
      <c r="C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3638.51</v>
      </c>
      <c r="D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3633.4700000000003</v>
      </c>
      <c r="E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3640.9100000000003</v>
      </c>
      <c r="F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3648.8700000000003</v>
      </c>
      <c r="G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3649.48</v>
      </c>
      <c r="H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3641.9300000000003</v>
      </c>
      <c r="I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3627.69</v>
      </c>
      <c r="J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3721.32</v>
      </c>
      <c r="K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3663.2200000000003</v>
      </c>
      <c r="L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3636.1600000000003</v>
      </c>
      <c r="M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3629.55</v>
      </c>
      <c r="N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3622.2400000000002</v>
      </c>
      <c r="O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3622.15</v>
      </c>
      <c r="P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3625.82</v>
      </c>
      <c r="Q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3629.03</v>
      </c>
      <c r="R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3633.65</v>
      </c>
      <c r="S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3733.3100000000004</v>
      </c>
      <c r="T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3853.25</v>
      </c>
      <c r="U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3900.61</v>
      </c>
      <c r="V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3888.04</v>
      </c>
      <c r="W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3849.1800000000003</v>
      </c>
      <c r="X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РСО-А'!$N$6</f>
        <v>3781.03</v>
      </c>
      <c r="Y598" s="114">
        <v>3879.38</v>
      </c>
      <c r="Z598" s="143">
        <v>4628.53</v>
      </c>
    </row>
    <row r="599" spans="1:26" x14ac:dyDescent="0.2">
      <c r="A599" s="86">
        <f t="shared" si="17"/>
        <v>41939</v>
      </c>
      <c r="B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3675.4500000000003</v>
      </c>
      <c r="C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3637.17</v>
      </c>
      <c r="D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3625.05</v>
      </c>
      <c r="E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3634.8</v>
      </c>
      <c r="F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3635.04</v>
      </c>
      <c r="G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3626.28</v>
      </c>
      <c r="H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3668.73</v>
      </c>
      <c r="I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3622.1800000000003</v>
      </c>
      <c r="J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3623.3900000000003</v>
      </c>
      <c r="K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3684.7000000000003</v>
      </c>
      <c r="L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3714.77</v>
      </c>
      <c r="M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3701.08</v>
      </c>
      <c r="N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3775.9</v>
      </c>
      <c r="O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3758.7400000000002</v>
      </c>
      <c r="P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3742.54</v>
      </c>
      <c r="Q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3734.76</v>
      </c>
      <c r="R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3728.92</v>
      </c>
      <c r="S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3732.92</v>
      </c>
      <c r="T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3779.9100000000003</v>
      </c>
      <c r="U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3851.03</v>
      </c>
      <c r="V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3831.79</v>
      </c>
      <c r="W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3855.34</v>
      </c>
      <c r="X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3890.34</v>
      </c>
      <c r="Y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РСО-А'!$N$6</f>
        <v>3812.79</v>
      </c>
      <c r="Z599" s="145"/>
    </row>
    <row r="600" spans="1:26" x14ac:dyDescent="0.2">
      <c r="A600" s="86">
        <f t="shared" si="17"/>
        <v>41940</v>
      </c>
      <c r="B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3679</v>
      </c>
      <c r="C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3636.71</v>
      </c>
      <c r="D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3625.75</v>
      </c>
      <c r="E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3635.8700000000003</v>
      </c>
      <c r="F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3636.08</v>
      </c>
      <c r="G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3629.59</v>
      </c>
      <c r="H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3646.48</v>
      </c>
      <c r="I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3625.78</v>
      </c>
      <c r="J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3626.8</v>
      </c>
      <c r="K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3677.09</v>
      </c>
      <c r="L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3707.7400000000002</v>
      </c>
      <c r="M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3696.71</v>
      </c>
      <c r="N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3772.78</v>
      </c>
      <c r="O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3761.0200000000004</v>
      </c>
      <c r="P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3742.7700000000004</v>
      </c>
      <c r="Q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3732.11</v>
      </c>
      <c r="R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3729.26</v>
      </c>
      <c r="S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3750.6000000000004</v>
      </c>
      <c r="T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3786.01</v>
      </c>
      <c r="U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3854.71</v>
      </c>
      <c r="V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3831.6600000000003</v>
      </c>
      <c r="W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3860.4100000000003</v>
      </c>
      <c r="X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3919.4700000000003</v>
      </c>
      <c r="Y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РСО-А'!$N$6</f>
        <v>3816.8500000000004</v>
      </c>
      <c r="Z600" s="145"/>
    </row>
    <row r="601" spans="1:26" x14ac:dyDescent="0.2">
      <c r="A601" s="86">
        <f t="shared" si="17"/>
        <v>41941</v>
      </c>
      <c r="B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3706.26</v>
      </c>
      <c r="C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3643.3700000000003</v>
      </c>
      <c r="D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3643.25</v>
      </c>
      <c r="E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3641.4300000000003</v>
      </c>
      <c r="F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3631.73</v>
      </c>
      <c r="G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3633.33</v>
      </c>
      <c r="H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3668.42</v>
      </c>
      <c r="I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3637.92</v>
      </c>
      <c r="J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3643.29</v>
      </c>
      <c r="K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3681.0800000000004</v>
      </c>
      <c r="L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3732.11</v>
      </c>
      <c r="M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3733.7300000000005</v>
      </c>
      <c r="N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3813.61</v>
      </c>
      <c r="O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3776.26</v>
      </c>
      <c r="P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3774.88</v>
      </c>
      <c r="Q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3764.4300000000003</v>
      </c>
      <c r="R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3817.92</v>
      </c>
      <c r="S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3895.65</v>
      </c>
      <c r="T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3895.9100000000003</v>
      </c>
      <c r="U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3880.92</v>
      </c>
      <c r="V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3864.5800000000004</v>
      </c>
      <c r="W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3876.11</v>
      </c>
      <c r="X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3928.6400000000003</v>
      </c>
      <c r="Y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РСО-А'!$N$6</f>
        <v>3833.6600000000003</v>
      </c>
      <c r="Z601" s="145"/>
    </row>
    <row r="602" spans="1:26" x14ac:dyDescent="0.2">
      <c r="A602" s="86">
        <f t="shared" si="17"/>
        <v>41942</v>
      </c>
      <c r="B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3744.8700000000003</v>
      </c>
      <c r="C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3705.4400000000005</v>
      </c>
      <c r="D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3703.82</v>
      </c>
      <c r="E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3679.4400000000005</v>
      </c>
      <c r="F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3679.7700000000004</v>
      </c>
      <c r="G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3656.9</v>
      </c>
      <c r="H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3759.4800000000005</v>
      </c>
      <c r="I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3760.0600000000004</v>
      </c>
      <c r="J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3677.28</v>
      </c>
      <c r="K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3840.6800000000003</v>
      </c>
      <c r="L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3839.94</v>
      </c>
      <c r="M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3839.6000000000004</v>
      </c>
      <c r="N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3935.3700000000003</v>
      </c>
      <c r="O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3898.1800000000003</v>
      </c>
      <c r="P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3859.6000000000004</v>
      </c>
      <c r="Q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3858.15</v>
      </c>
      <c r="R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3893.86</v>
      </c>
      <c r="S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3940.33</v>
      </c>
      <c r="T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3960.84</v>
      </c>
      <c r="U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3977.0200000000004</v>
      </c>
      <c r="V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3943.15</v>
      </c>
      <c r="W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3937.3</v>
      </c>
      <c r="X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3971.7400000000002</v>
      </c>
      <c r="Y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РСО-А'!$N$6</f>
        <v>3878.44</v>
      </c>
      <c r="Z602" s="145"/>
    </row>
    <row r="603" spans="1:26" x14ac:dyDescent="0.2">
      <c r="A603" s="86">
        <f t="shared" si="17"/>
        <v>41943</v>
      </c>
      <c r="B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3710.3700000000003</v>
      </c>
      <c r="C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3661.07</v>
      </c>
      <c r="D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3642.71</v>
      </c>
      <c r="E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3637.0800000000004</v>
      </c>
      <c r="F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3639.78</v>
      </c>
      <c r="G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3652.4300000000003</v>
      </c>
      <c r="H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3687.42</v>
      </c>
      <c r="I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3680.46</v>
      </c>
      <c r="J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3674.26</v>
      </c>
      <c r="K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3772.6400000000003</v>
      </c>
      <c r="L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3810.08</v>
      </c>
      <c r="M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3817.9500000000003</v>
      </c>
      <c r="N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3864.9800000000005</v>
      </c>
      <c r="O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3860.44</v>
      </c>
      <c r="P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3867.3100000000004</v>
      </c>
      <c r="Q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3877.3</v>
      </c>
      <c r="R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3879.61</v>
      </c>
      <c r="S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3950.8100000000004</v>
      </c>
      <c r="T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3952.86</v>
      </c>
      <c r="U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3949.8100000000004</v>
      </c>
      <c r="V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3907.0800000000004</v>
      </c>
      <c r="W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3919.9</v>
      </c>
      <c r="X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3959.1000000000004</v>
      </c>
      <c r="Y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РСО-А'!$N$6</f>
        <v>3949.84</v>
      </c>
      <c r="Z603" s="145"/>
    </row>
    <row r="605" spans="1:26" x14ac:dyDescent="0.25">
      <c r="A605" s="94" t="s">
        <v>156</v>
      </c>
      <c r="B605" s="85"/>
      <c r="C605" s="85"/>
      <c r="D605" s="85"/>
    </row>
    <row r="606" spans="1:26" ht="12.75" customHeight="1" x14ac:dyDescent="0.2">
      <c r="A606" s="184" t="s">
        <v>49</v>
      </c>
      <c r="B606" s="172" t="s">
        <v>160</v>
      </c>
      <c r="C606" s="172"/>
      <c r="D606" s="172"/>
      <c r="E606" s="172"/>
      <c r="F606" s="172"/>
      <c r="G606" s="172"/>
      <c r="H606" s="172"/>
      <c r="I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</row>
    <row r="607" spans="1:26" ht="12.75" customHeight="1" x14ac:dyDescent="0.2">
      <c r="A607" s="185"/>
      <c r="B607" s="172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</row>
    <row r="608" spans="1:26" s="119" customFormat="1" ht="12.75" customHeight="1" x14ac:dyDescent="0.2">
      <c r="A608" s="185"/>
      <c r="B608" s="225" t="s">
        <v>129</v>
      </c>
      <c r="C608" s="213" t="s">
        <v>130</v>
      </c>
      <c r="D608" s="213" t="s">
        <v>131</v>
      </c>
      <c r="E608" s="213" t="s">
        <v>132</v>
      </c>
      <c r="F608" s="213" t="s">
        <v>133</v>
      </c>
      <c r="G608" s="213" t="s">
        <v>134</v>
      </c>
      <c r="H608" s="213" t="s">
        <v>135</v>
      </c>
      <c r="I608" s="213" t="s">
        <v>136</v>
      </c>
      <c r="J608" s="213" t="s">
        <v>137</v>
      </c>
      <c r="K608" s="213" t="s">
        <v>138</v>
      </c>
      <c r="L608" s="213" t="s">
        <v>139</v>
      </c>
      <c r="M608" s="213" t="s">
        <v>140</v>
      </c>
      <c r="N608" s="223" t="s">
        <v>141</v>
      </c>
      <c r="O608" s="213" t="s">
        <v>142</v>
      </c>
      <c r="P608" s="213" t="s">
        <v>143</v>
      </c>
      <c r="Q608" s="213" t="s">
        <v>144</v>
      </c>
      <c r="R608" s="213" t="s">
        <v>145</v>
      </c>
      <c r="S608" s="213" t="s">
        <v>146</v>
      </c>
      <c r="T608" s="213" t="s">
        <v>147</v>
      </c>
      <c r="U608" s="213" t="s">
        <v>148</v>
      </c>
      <c r="V608" s="213" t="s">
        <v>149</v>
      </c>
      <c r="W608" s="213" t="s">
        <v>150</v>
      </c>
      <c r="X608" s="213" t="s">
        <v>151</v>
      </c>
      <c r="Y608" s="213" t="s">
        <v>152</v>
      </c>
      <c r="Z608" s="213" t="s">
        <v>152</v>
      </c>
    </row>
    <row r="609" spans="1:26" s="119" customFormat="1" ht="11.25" customHeight="1" x14ac:dyDescent="0.2">
      <c r="A609" s="186"/>
      <c r="B609" s="226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4"/>
      <c r="N609" s="224"/>
      <c r="O609" s="214"/>
      <c r="P609" s="214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</row>
    <row r="610" spans="1:26" ht="15.75" customHeight="1" x14ac:dyDescent="0.2">
      <c r="A610" s="86">
        <f>A573</f>
        <v>41913</v>
      </c>
      <c r="B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C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D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E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F610" s="106">
        <f>VLOOKUP($A610+ROUND((COLUMN()-2)/24,5),АТС!$A$41:$F$784,4)+VLOOKUP($A610+ROUND((COLUMN()-2)/24,5),'Расчет сбытовых надбавок'!$B$1539:'Расчет сбытовых надбавок'!$G$2283,3)</f>
        <v>21.17</v>
      </c>
      <c r="G610" s="106">
        <f>VLOOKUP($A610+ROUND((COLUMN()-2)/24,5),АТС!$A$41:$F$784,4)+VLOOKUP($A610+ROUND((COLUMN()-2)/24,5),'Расчет сбытовых надбавок'!$B$1539:'Расчет сбытовых надбавок'!$G$2283,3)</f>
        <v>108.24</v>
      </c>
      <c r="H610" s="106">
        <f>VLOOKUP($A610+ROUND((COLUMN()-2)/24,5),АТС!$A$41:$F$784,4)+VLOOKUP($A610+ROUND((COLUMN()-2)/24,5),'Расчет сбытовых надбавок'!$B$1539:'Расчет сбытовых надбавок'!$G$2283,3)</f>
        <v>421.48</v>
      </c>
      <c r="I610" s="106">
        <f>VLOOKUP($A610+ROUND((COLUMN()-2)/24,5),АТС!$A$41:$F$784,4)+VLOOKUP($A610+ROUND((COLUMN()-2)/24,5),'Расчет сбытовых надбавок'!$B$1539:'Расчет сбытовых надбавок'!$G$2283,3)</f>
        <v>113</v>
      </c>
      <c r="J610" s="106">
        <f>VLOOKUP($A610+ROUND((COLUMN()-2)/24,5),АТС!$A$41:$F$784,4)+VLOOKUP($A610+ROUND((COLUMN()-2)/24,5),'Расчет сбытовых надбавок'!$B$1539:'Расчет сбытовых надбавок'!$G$2283,3)</f>
        <v>66.5</v>
      </c>
      <c r="K610" s="106">
        <f>VLOOKUP($A610+ROUND((COLUMN()-2)/24,5),АТС!$A$41:$F$784,4)+VLOOKUP($A610+ROUND((COLUMN()-2)/24,5),'Расчет сбытовых надбавок'!$B$1539:'Расчет сбытовых надбавок'!$G$2283,3)</f>
        <v>0.01</v>
      </c>
      <c r="L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M610" s="106">
        <f>VLOOKUP($A610+ROUND((COLUMN()-2)/24,5),АТС!$A$41:$F$784,4)+VLOOKUP($A610+ROUND((COLUMN()-2)/24,5),'Расчет сбытовых надбавок'!$B$1539:'Расчет сбытовых надбавок'!$G$2283,3)</f>
        <v>0.01</v>
      </c>
      <c r="N610" s="106">
        <f>VLOOKUP($A610+ROUND((COLUMN()-2)/24,5),АТС!$A$41:$F$784,4)+VLOOKUP($A610+ROUND((COLUMN()-2)/24,5),'Расчет сбытовых надбавок'!$B$1539:'Расчет сбытовых надбавок'!$G$2283,3)</f>
        <v>370.26</v>
      </c>
      <c r="O610" s="106">
        <f>VLOOKUP($A610+ROUND((COLUMN()-2)/24,5),АТС!$A$41:$F$784,4)+VLOOKUP($A610+ROUND((COLUMN()-2)/24,5),'Расчет сбытовых надбавок'!$B$1539:'Расчет сбытовых надбавок'!$G$2283,3)</f>
        <v>8.15</v>
      </c>
      <c r="P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Q610" s="106">
        <f>VLOOKUP($A610+ROUND((COLUMN()-2)/24,5),АТС!$A$41:$F$784,4)+VLOOKUP($A610+ROUND((COLUMN()-2)/24,5),'Расчет сбытовых надбавок'!$B$1539:'Расчет сбытовых надбавок'!$G$2283,3)</f>
        <v>79.47</v>
      </c>
      <c r="R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S610" s="106">
        <f>VLOOKUP($A610+ROUND((COLUMN()-2)/24,5),АТС!$A$41:$F$784,4)+VLOOKUP($A610+ROUND((COLUMN()-2)/24,5),'Расчет сбытовых надбавок'!$B$1539:'Расчет сбытовых надбавок'!$G$2283,3)</f>
        <v>7.98</v>
      </c>
      <c r="T610" s="106">
        <f>VLOOKUP($A610+ROUND((COLUMN()-2)/24,5),АТС!$A$41:$F$784,4)+VLOOKUP($A610+ROUND((COLUMN()-2)/24,5),'Расчет сбытовых надбавок'!$B$1539:'Расчет сбытовых надбавок'!$G$2283,3)</f>
        <v>94.33</v>
      </c>
      <c r="U610" s="106">
        <f>VLOOKUP($A610+ROUND((COLUMN()-2)/24,5),АТС!$A$41:$F$784,4)+VLOOKUP($A610+ROUND((COLUMN()-2)/24,5),'Расчет сбытовых надбавок'!$B$1539:'Расчет сбытовых надбавок'!$G$2283,3)</f>
        <v>35.18</v>
      </c>
      <c r="V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W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X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Y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Z610" s="145"/>
    </row>
    <row r="611" spans="1:26" x14ac:dyDescent="0.2">
      <c r="A611" s="86">
        <f>A610+1</f>
        <v>41914</v>
      </c>
      <c r="B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C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D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E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F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G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H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I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J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K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L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M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N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O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P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Q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R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S611" s="106">
        <f>VLOOKUP($A611+ROUND((COLUMN()-2)/24,5),АТС!$A$41:$F$784,4)+VLOOKUP($A611+ROUND((COLUMN()-2)/24,5),'Расчет сбытовых надбавок'!$B$1539:'Расчет сбытовых надбавок'!$G$2283,3)</f>
        <v>1179.8900000000001</v>
      </c>
      <c r="T611" s="106">
        <f>VLOOKUP($A611+ROUND((COLUMN()-2)/24,5),АТС!$A$41:$F$784,4)+VLOOKUP($A611+ROUND((COLUMN()-2)/24,5),'Расчет сбытовых надбавок'!$B$1539:'Расчет сбытовых надбавок'!$G$2283,3)</f>
        <v>2.2800000000000002</v>
      </c>
      <c r="U611" s="106">
        <f>VLOOKUP($A611+ROUND((COLUMN()-2)/24,5),АТС!$A$41:$F$784,4)+VLOOKUP($A611+ROUND((COLUMN()-2)/24,5),'Расчет сбытовых надбавок'!$B$1539:'Расчет сбытовых надбавок'!$G$2283,3)</f>
        <v>955.8900000000001</v>
      </c>
      <c r="V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W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X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Y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Z611" s="145"/>
    </row>
    <row r="612" spans="1:26" x14ac:dyDescent="0.2">
      <c r="A612" s="86">
        <f t="shared" ref="A612:A640" si="18">A611+1</f>
        <v>41915</v>
      </c>
      <c r="B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C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D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E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F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G612" s="106">
        <f>VLOOKUP($A612+ROUND((COLUMN()-2)/24,5),АТС!$A$41:$F$784,4)+VLOOKUP($A612+ROUND((COLUMN()-2)/24,5),'Расчет сбытовых надбавок'!$B$1539:'Расчет сбытовых надбавок'!$G$2283,3)</f>
        <v>8.5399999999999991</v>
      </c>
      <c r="H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I612" s="106">
        <f>VLOOKUP($A612+ROUND((COLUMN()-2)/24,5),АТС!$A$41:$F$784,4)+VLOOKUP($A612+ROUND((COLUMN()-2)/24,5),'Расчет сбытовых надбавок'!$B$1539:'Расчет сбытовых надбавок'!$G$2283,3)</f>
        <v>5.47</v>
      </c>
      <c r="J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K612" s="106">
        <f>VLOOKUP($A612+ROUND((COLUMN()-2)/24,5),АТС!$A$41:$F$784,4)+VLOOKUP($A612+ROUND((COLUMN()-2)/24,5),'Расчет сбытовых надбавок'!$B$1539:'Расчет сбытовых надбавок'!$G$2283,3)</f>
        <v>0.01</v>
      </c>
      <c r="L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M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N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O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P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Q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R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S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T612" s="106">
        <f>VLOOKUP($A612+ROUND((COLUMN()-2)/24,5),АТС!$A$41:$F$784,4)+VLOOKUP($A612+ROUND((COLUMN()-2)/24,5),'Расчет сбытовых надбавок'!$B$1539:'Расчет сбытовых надбавок'!$G$2283,3)</f>
        <v>24.91</v>
      </c>
      <c r="U612" s="106">
        <f>VLOOKUP($A612+ROUND((COLUMN()-2)/24,5),АТС!$A$41:$F$784,4)+VLOOKUP($A612+ROUND((COLUMN()-2)/24,5),'Расчет сбытовых надбавок'!$B$1539:'Расчет сбытовых надбавок'!$G$2283,3)</f>
        <v>237.54</v>
      </c>
      <c r="V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W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X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Y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Z612" s="145"/>
    </row>
    <row r="613" spans="1:26" x14ac:dyDescent="0.2">
      <c r="A613" s="86">
        <f t="shared" si="18"/>
        <v>41916</v>
      </c>
      <c r="B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C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D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E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F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G613" s="106">
        <f>VLOOKUP($A613+ROUND((COLUMN()-2)/24,5),АТС!$A$41:$F$784,4)+VLOOKUP($A613+ROUND((COLUMN()-2)/24,5),'Расчет сбытовых надбавок'!$B$1539:'Расчет сбытовых надбавок'!$G$2283,3)</f>
        <v>23.27</v>
      </c>
      <c r="H613" s="106">
        <f>VLOOKUP($A613+ROUND((COLUMN()-2)/24,5),АТС!$A$41:$F$784,4)+VLOOKUP($A613+ROUND((COLUMN()-2)/24,5),'Расчет сбытовых надбавок'!$B$1539:'Расчет сбытовых надбавок'!$G$2283,3)</f>
        <v>112.31</v>
      </c>
      <c r="I613" s="106">
        <f>VLOOKUP($A613+ROUND((COLUMN()-2)/24,5),АТС!$A$41:$F$784,4)+VLOOKUP($A613+ROUND((COLUMN()-2)/24,5),'Расчет сбытовых надбавок'!$B$1539:'Расчет сбытовых надбавок'!$G$2283,3)</f>
        <v>304.88</v>
      </c>
      <c r="J613" s="106">
        <f>VLOOKUP($A613+ROUND((COLUMN()-2)/24,5),АТС!$A$41:$F$784,4)+VLOOKUP($A613+ROUND((COLUMN()-2)/24,5),'Расчет сбытовых надбавок'!$B$1539:'Расчет сбытовых надбавок'!$G$2283,3)</f>
        <v>36.589999999999996</v>
      </c>
      <c r="K613" s="106">
        <f>VLOOKUP($A613+ROUND((COLUMN()-2)/24,5),АТС!$A$41:$F$784,4)+VLOOKUP($A613+ROUND((COLUMN()-2)/24,5),'Расчет сбытовых надбавок'!$B$1539:'Расчет сбытовых надбавок'!$G$2283,3)</f>
        <v>79.430000000000007</v>
      </c>
      <c r="L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M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N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O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P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Q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R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S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T613" s="106">
        <f>VLOOKUP($A613+ROUND((COLUMN()-2)/24,5),АТС!$A$41:$F$784,4)+VLOOKUP($A613+ROUND((COLUMN()-2)/24,5),'Расчет сбытовых надбавок'!$B$1539:'Расчет сбытовых надбавок'!$G$2283,3)</f>
        <v>0.04</v>
      </c>
      <c r="U613" s="106">
        <f>VLOOKUP($A613+ROUND((COLUMN()-2)/24,5),АТС!$A$41:$F$784,4)+VLOOKUP($A613+ROUND((COLUMN()-2)/24,5),'Расчет сбытовых надбавок'!$B$1539:'Расчет сбытовых надбавок'!$G$2283,3)</f>
        <v>87.210000000000008</v>
      </c>
      <c r="V613" s="106">
        <f>VLOOKUP($A613+ROUND((COLUMN()-2)/24,5),АТС!$A$41:$F$784,4)+VLOOKUP($A613+ROUND((COLUMN()-2)/24,5),'Расчет сбытовых надбавок'!$B$1539:'Расчет сбытовых надбавок'!$G$2283,3)</f>
        <v>111.9</v>
      </c>
      <c r="W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X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Y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Z613" s="145"/>
    </row>
    <row r="614" spans="1:26" x14ac:dyDescent="0.2">
      <c r="A614" s="86">
        <f t="shared" si="18"/>
        <v>41917</v>
      </c>
      <c r="B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C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D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E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F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G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H614" s="106">
        <f>VLOOKUP($A614+ROUND((COLUMN()-2)/24,5),АТС!$A$41:$F$784,4)+VLOOKUP($A614+ROUND((COLUMN()-2)/24,5),'Расчет сбытовых надбавок'!$B$1539:'Расчет сбытовых надбавок'!$G$2283,3)</f>
        <v>21.71</v>
      </c>
      <c r="I614" s="106">
        <f>VLOOKUP($A614+ROUND((COLUMN()-2)/24,5),АТС!$A$41:$F$784,4)+VLOOKUP($A614+ROUND((COLUMN()-2)/24,5),'Расчет сбытовых надбавок'!$B$1539:'Расчет сбытовых надбавок'!$G$2283,3)</f>
        <v>69.38</v>
      </c>
      <c r="J614" s="106">
        <f>VLOOKUP($A614+ROUND((COLUMN()-2)/24,5),АТС!$A$41:$F$784,4)+VLOOKUP($A614+ROUND((COLUMN()-2)/24,5),'Расчет сбытовых надбавок'!$B$1539:'Расчет сбытовых надбавок'!$G$2283,3)</f>
        <v>157.48000000000002</v>
      </c>
      <c r="K614" s="106">
        <f>VLOOKUP($A614+ROUND((COLUMN()-2)/24,5),АТС!$A$41:$F$784,4)+VLOOKUP($A614+ROUND((COLUMN()-2)/24,5),'Расчет сбытовых надбавок'!$B$1539:'Расчет сбытовых надбавок'!$G$2283,3)</f>
        <v>145.18</v>
      </c>
      <c r="L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M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N614" s="106">
        <f>VLOOKUP($A614+ROUND((COLUMN()-2)/24,5),АТС!$A$41:$F$784,4)+VLOOKUP($A614+ROUND((COLUMN()-2)/24,5),'Расчет сбытовых надбавок'!$B$1539:'Расчет сбытовых надбавок'!$G$2283,3)</f>
        <v>29.419999999999998</v>
      </c>
      <c r="O614" s="106">
        <f>VLOOKUP($A614+ROUND((COLUMN()-2)/24,5),АТС!$A$41:$F$784,4)+VLOOKUP($A614+ROUND((COLUMN()-2)/24,5),'Расчет сбытовых надбавок'!$B$1539:'Расчет сбытовых надбавок'!$G$2283,3)</f>
        <v>68.63</v>
      </c>
      <c r="P614" s="106">
        <f>VLOOKUP($A614+ROUND((COLUMN()-2)/24,5),АТС!$A$41:$F$784,4)+VLOOKUP($A614+ROUND((COLUMN()-2)/24,5),'Расчет сбытовых надбавок'!$B$1539:'Расчет сбытовых надбавок'!$G$2283,3)</f>
        <v>68.599999999999994</v>
      </c>
      <c r="Q614" s="106">
        <f>VLOOKUP($A614+ROUND((COLUMN()-2)/24,5),АТС!$A$41:$F$784,4)+VLOOKUP($A614+ROUND((COLUMN()-2)/24,5),'Расчет сбытовых надбавок'!$B$1539:'Расчет сбытовых надбавок'!$G$2283,3)</f>
        <v>103.75</v>
      </c>
      <c r="R614" s="106">
        <f>VLOOKUP($A614+ROUND((COLUMN()-2)/24,5),АТС!$A$41:$F$784,4)+VLOOKUP($A614+ROUND((COLUMN()-2)/24,5),'Расчет сбытовых надбавок'!$B$1539:'Расчет сбытовых надбавок'!$G$2283,3)</f>
        <v>43.01</v>
      </c>
      <c r="S614" s="106">
        <f>VLOOKUP($A614+ROUND((COLUMN()-2)/24,5),АТС!$A$41:$F$784,4)+VLOOKUP($A614+ROUND((COLUMN()-2)/24,5),'Расчет сбытовых надбавок'!$B$1539:'Расчет сбытовых надбавок'!$G$2283,3)</f>
        <v>99.539999999999992</v>
      </c>
      <c r="T614" s="106">
        <f>VLOOKUP($A614+ROUND((COLUMN()-2)/24,5),АТС!$A$41:$F$784,4)+VLOOKUP($A614+ROUND((COLUMN()-2)/24,5),'Расчет сбытовых надбавок'!$B$1539:'Расчет сбытовых надбавок'!$G$2283,3)</f>
        <v>161.93</v>
      </c>
      <c r="U614" s="106">
        <f>VLOOKUP($A614+ROUND((COLUMN()-2)/24,5),АТС!$A$41:$F$784,4)+VLOOKUP($A614+ROUND((COLUMN()-2)/24,5),'Расчет сбытовых надбавок'!$B$1539:'Расчет сбытовых надбавок'!$G$2283,3)</f>
        <v>377.17</v>
      </c>
      <c r="V614" s="106">
        <f>VLOOKUP($A614+ROUND((COLUMN()-2)/24,5),АТС!$A$41:$F$784,4)+VLOOKUP($A614+ROUND((COLUMN()-2)/24,5),'Расчет сбытовых надбавок'!$B$1539:'Расчет сбытовых надбавок'!$G$2283,3)</f>
        <v>1144.4099999999999</v>
      </c>
      <c r="W614" s="106">
        <f>VLOOKUP($A614+ROUND((COLUMN()-2)/24,5),АТС!$A$41:$F$784,4)+VLOOKUP($A614+ROUND((COLUMN()-2)/24,5),'Расчет сбытовых надбавок'!$B$1539:'Расчет сбытовых надбавок'!$G$2283,3)</f>
        <v>97.59</v>
      </c>
      <c r="X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Y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Z614" s="145"/>
    </row>
    <row r="615" spans="1:26" x14ac:dyDescent="0.2">
      <c r="A615" s="86">
        <f t="shared" si="18"/>
        <v>41918</v>
      </c>
      <c r="B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C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D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E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F615" s="106">
        <f>VLOOKUP($A615+ROUND((COLUMN()-2)/24,5),АТС!$A$41:$F$784,4)+VLOOKUP($A615+ROUND((COLUMN()-2)/24,5),'Расчет сбытовых надбавок'!$B$1539:'Расчет сбытовых надбавок'!$G$2283,3)</f>
        <v>0.59</v>
      </c>
      <c r="G615" s="106">
        <f>VLOOKUP($A615+ROUND((COLUMN()-2)/24,5),АТС!$A$41:$F$784,4)+VLOOKUP($A615+ROUND((COLUMN()-2)/24,5),'Расчет сбытовых надбавок'!$B$1539:'Расчет сбытовых надбавок'!$G$2283,3)</f>
        <v>53.23</v>
      </c>
      <c r="H615" s="106">
        <f>VLOOKUP($A615+ROUND((COLUMN()-2)/24,5),АТС!$A$41:$F$784,4)+VLOOKUP($A615+ROUND((COLUMN()-2)/24,5),'Расчет сбытовых надбавок'!$B$1539:'Расчет сбытовых надбавок'!$G$2283,3)</f>
        <v>330.64</v>
      </c>
      <c r="I615" s="106">
        <f>VLOOKUP($A615+ROUND((COLUMN()-2)/24,5),АТС!$A$41:$F$784,4)+VLOOKUP($A615+ROUND((COLUMN()-2)/24,5),'Расчет сбытовых надбавок'!$B$1539:'Расчет сбытовых надбавок'!$G$2283,3)</f>
        <v>27.92</v>
      </c>
      <c r="J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K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L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M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N615" s="106">
        <f>VLOOKUP($A615+ROUND((COLUMN()-2)/24,5),АТС!$A$41:$F$784,4)+VLOOKUP($A615+ROUND((COLUMN()-2)/24,5),'Расчет сбытовых надбавок'!$B$1539:'Расчет сбытовых надбавок'!$G$2283,3)</f>
        <v>2666.56</v>
      </c>
      <c r="O615" s="106">
        <f>VLOOKUP($A615+ROUND((COLUMN()-2)/24,5),АТС!$A$41:$F$784,4)+VLOOKUP($A615+ROUND((COLUMN()-2)/24,5),'Расчет сбытовых надбавок'!$B$1539:'Расчет сбытовых надбавок'!$G$2283,3)</f>
        <v>2673.47</v>
      </c>
      <c r="P615" s="106">
        <f>VLOOKUP($A615+ROUND((COLUMN()-2)/24,5),АТС!$A$41:$F$784,4)+VLOOKUP($A615+ROUND((COLUMN()-2)/24,5),'Расчет сбытовых надбавок'!$B$1539:'Расчет сбытовых надбавок'!$G$2283,3)</f>
        <v>1314.1200000000001</v>
      </c>
      <c r="Q615" s="106">
        <f>VLOOKUP($A615+ROUND((COLUMN()-2)/24,5),АТС!$A$41:$F$784,4)+VLOOKUP($A615+ROUND((COLUMN()-2)/24,5),'Расчет сбытовых надбавок'!$B$1539:'Расчет сбытовых надбавок'!$G$2283,3)</f>
        <v>256.5</v>
      </c>
      <c r="R615" s="106">
        <f>VLOOKUP($A615+ROUND((COLUMN()-2)/24,5),АТС!$A$41:$F$784,4)+VLOOKUP($A615+ROUND((COLUMN()-2)/24,5),'Расчет сбытовых надбавок'!$B$1539:'Расчет сбытовых надбавок'!$G$2283,3)</f>
        <v>392.05</v>
      </c>
      <c r="S615" s="106">
        <f>VLOOKUP($A615+ROUND((COLUMN()-2)/24,5),АТС!$A$41:$F$784,4)+VLOOKUP($A615+ROUND((COLUMN()-2)/24,5),'Расчет сбытовых надбавок'!$B$1539:'Расчет сбытовых надбавок'!$G$2283,3)</f>
        <v>353.36</v>
      </c>
      <c r="T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U615" s="106">
        <f>VLOOKUP($A615+ROUND((COLUMN()-2)/24,5),АТС!$A$41:$F$784,4)+VLOOKUP($A615+ROUND((COLUMN()-2)/24,5),'Расчет сбытовых надбавок'!$B$1539:'Расчет сбытовых надбавок'!$G$2283,3)</f>
        <v>2761.0899999999997</v>
      </c>
      <c r="V615" s="106">
        <f>VLOOKUP($A615+ROUND((COLUMN()-2)/24,5),АТС!$A$41:$F$784,4)+VLOOKUP($A615+ROUND((COLUMN()-2)/24,5),'Расчет сбытовых надбавок'!$B$1539:'Расчет сбытовых надбавок'!$G$2283,3)</f>
        <v>694.18000000000006</v>
      </c>
      <c r="W615" s="106">
        <f>VLOOKUP($A615+ROUND((COLUMN()-2)/24,5),АТС!$A$41:$F$784,4)+VLOOKUP($A615+ROUND((COLUMN()-2)/24,5),'Расчет сбытовых надбавок'!$B$1539:'Расчет сбытовых надбавок'!$G$2283,3)</f>
        <v>39.830000000000005</v>
      </c>
      <c r="X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Y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Z615" s="145"/>
    </row>
    <row r="616" spans="1:26" x14ac:dyDescent="0.2">
      <c r="A616" s="86">
        <f t="shared" si="18"/>
        <v>41919</v>
      </c>
      <c r="B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C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D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E616" s="106">
        <f>VLOOKUP($A616+ROUND((COLUMN()-2)/24,5),АТС!$A$41:$F$784,4)+VLOOKUP($A616+ROUND((COLUMN()-2)/24,5),'Расчет сбытовых надбавок'!$B$1539:'Расчет сбытовых надбавок'!$G$2283,3)</f>
        <v>0.47</v>
      </c>
      <c r="F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G616" s="106">
        <f>VLOOKUP($A616+ROUND((COLUMN()-2)/24,5),АТС!$A$41:$F$784,4)+VLOOKUP($A616+ROUND((COLUMN()-2)/24,5),'Расчет сбытовых надбавок'!$B$1539:'Расчет сбытовых надбавок'!$G$2283,3)</f>
        <v>121.53</v>
      </c>
      <c r="H616" s="106">
        <f>VLOOKUP($A616+ROUND((COLUMN()-2)/24,5),АТС!$A$41:$F$784,4)+VLOOKUP($A616+ROUND((COLUMN()-2)/24,5),'Расчет сбытовых надбавок'!$B$1539:'Расчет сбытовых надбавок'!$G$2283,3)</f>
        <v>312.12</v>
      </c>
      <c r="I616" s="106">
        <f>VLOOKUP($A616+ROUND((COLUMN()-2)/24,5),АТС!$A$41:$F$784,4)+VLOOKUP($A616+ROUND((COLUMN()-2)/24,5),'Расчет сбытовых надбавок'!$B$1539:'Расчет сбытовых надбавок'!$G$2283,3)</f>
        <v>83.96</v>
      </c>
      <c r="J616" s="106">
        <f>VLOOKUP($A616+ROUND((COLUMN()-2)/24,5),АТС!$A$41:$F$784,4)+VLOOKUP($A616+ROUND((COLUMN()-2)/24,5),'Расчет сбытовых надбавок'!$B$1539:'Расчет сбытовых надбавок'!$G$2283,3)</f>
        <v>14.73</v>
      </c>
      <c r="K616" s="106">
        <f>VLOOKUP($A616+ROUND((COLUMN()-2)/24,5),АТС!$A$41:$F$784,4)+VLOOKUP($A616+ROUND((COLUMN()-2)/24,5),'Расчет сбытовых надбавок'!$B$1539:'Расчет сбытовых надбавок'!$G$2283,3)</f>
        <v>36.18</v>
      </c>
      <c r="L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M616" s="106">
        <f>VLOOKUP($A616+ROUND((COLUMN()-2)/24,5),АТС!$A$41:$F$784,4)+VLOOKUP($A616+ROUND((COLUMN()-2)/24,5),'Расчет сбытовых надбавок'!$B$1539:'Расчет сбытовых надбавок'!$G$2283,3)</f>
        <v>0.01</v>
      </c>
      <c r="N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O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P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Q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R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S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T616" s="106">
        <f>VLOOKUP($A616+ROUND((COLUMN()-2)/24,5),АТС!$A$41:$F$784,4)+VLOOKUP($A616+ROUND((COLUMN()-2)/24,5),'Расчет сбытовых надбавок'!$B$1539:'Расчет сбытовых надбавок'!$G$2283,3)</f>
        <v>206.25</v>
      </c>
      <c r="U616" s="106">
        <f>VLOOKUP($A616+ROUND((COLUMN()-2)/24,5),АТС!$A$41:$F$784,4)+VLOOKUP($A616+ROUND((COLUMN()-2)/24,5),'Расчет сбытовых надбавок'!$B$1539:'Расчет сбытовых надбавок'!$G$2283,3)</f>
        <v>319.94</v>
      </c>
      <c r="V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W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X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Y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Z616" s="145"/>
    </row>
    <row r="617" spans="1:26" x14ac:dyDescent="0.2">
      <c r="A617" s="86">
        <f t="shared" si="18"/>
        <v>41920</v>
      </c>
      <c r="B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C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D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E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F617" s="106">
        <f>VLOOKUP($A617+ROUND((COLUMN()-2)/24,5),АТС!$A$41:$F$784,4)+VLOOKUP($A617+ROUND((COLUMN()-2)/24,5),'Расчет сбытовых надбавок'!$B$1539:'Расчет сбытовых надбавок'!$G$2283,3)</f>
        <v>26.12</v>
      </c>
      <c r="G617" s="106">
        <f>VLOOKUP($A617+ROUND((COLUMN()-2)/24,5),АТС!$A$41:$F$784,4)+VLOOKUP($A617+ROUND((COLUMN()-2)/24,5),'Расчет сбытовых надбавок'!$B$1539:'Расчет сбытовых надбавок'!$G$2283,3)</f>
        <v>164.93</v>
      </c>
      <c r="H617" s="106">
        <f>VLOOKUP($A617+ROUND((COLUMN()-2)/24,5),АТС!$A$41:$F$784,4)+VLOOKUP($A617+ROUND((COLUMN()-2)/24,5),'Расчет сбытовых надбавок'!$B$1539:'Расчет сбытовых надбавок'!$G$2283,3)</f>
        <v>165.41000000000003</v>
      </c>
      <c r="I617" s="106">
        <f>VLOOKUP($A617+ROUND((COLUMN()-2)/24,5),АТС!$A$41:$F$784,4)+VLOOKUP($A617+ROUND((COLUMN()-2)/24,5),'Расчет сбытовых надбавок'!$B$1539:'Расчет сбытовых надбавок'!$G$2283,3)</f>
        <v>169.20000000000002</v>
      </c>
      <c r="J617" s="106">
        <f>VLOOKUP($A617+ROUND((COLUMN()-2)/24,5),АТС!$A$41:$F$784,4)+VLOOKUP($A617+ROUND((COLUMN()-2)/24,5),'Расчет сбытовых надбавок'!$B$1539:'Расчет сбытовых надбавок'!$G$2283,3)</f>
        <v>126.65</v>
      </c>
      <c r="K617" s="106">
        <f>VLOOKUP($A617+ROUND((COLUMN()-2)/24,5),АТС!$A$41:$F$784,4)+VLOOKUP($A617+ROUND((COLUMN()-2)/24,5),'Расчет сбытовых надбавок'!$B$1539:'Расчет сбытовых надбавок'!$G$2283,3)</f>
        <v>0.01</v>
      </c>
      <c r="L617" s="106">
        <f>VLOOKUP($A617+ROUND((COLUMN()-2)/24,5),АТС!$A$41:$F$784,4)+VLOOKUP($A617+ROUND((COLUMN()-2)/24,5),'Расчет сбытовых надбавок'!$B$1539:'Расчет сбытовых надбавок'!$G$2283,3)</f>
        <v>136.19</v>
      </c>
      <c r="M617" s="106">
        <f>VLOOKUP($A617+ROUND((COLUMN()-2)/24,5),АТС!$A$41:$F$784,4)+VLOOKUP($A617+ROUND((COLUMN()-2)/24,5),'Расчет сбытовых надбавок'!$B$1539:'Расчет сбытовых надбавок'!$G$2283,3)</f>
        <v>48.79</v>
      </c>
      <c r="N617" s="106">
        <f>VLOOKUP($A617+ROUND((COLUMN()-2)/24,5),АТС!$A$41:$F$784,4)+VLOOKUP($A617+ROUND((COLUMN()-2)/24,5),'Расчет сбытовых надбавок'!$B$1539:'Расчет сбытовых надбавок'!$G$2283,3)</f>
        <v>44.18</v>
      </c>
      <c r="O617" s="106">
        <f>VLOOKUP($A617+ROUND((COLUMN()-2)/24,5),АТС!$A$41:$F$784,4)+VLOOKUP($A617+ROUND((COLUMN()-2)/24,5),'Расчет сбытовых надбавок'!$B$1539:'Расчет сбытовых надбавок'!$G$2283,3)</f>
        <v>44.8</v>
      </c>
      <c r="P617" s="106">
        <f>VLOOKUP($A617+ROUND((COLUMN()-2)/24,5),АТС!$A$41:$F$784,4)+VLOOKUP($A617+ROUND((COLUMN()-2)/24,5),'Расчет сбытовых надбавок'!$B$1539:'Расчет сбытовых надбавок'!$G$2283,3)</f>
        <v>35.11</v>
      </c>
      <c r="Q617" s="106">
        <f>VLOOKUP($A617+ROUND((COLUMN()-2)/24,5),АТС!$A$41:$F$784,4)+VLOOKUP($A617+ROUND((COLUMN()-2)/24,5),'Расчет сбытовых надбавок'!$B$1539:'Расчет сбытовых надбавок'!$G$2283,3)</f>
        <v>31.04</v>
      </c>
      <c r="R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S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T617" s="106">
        <f>VLOOKUP($A617+ROUND((COLUMN()-2)/24,5),АТС!$A$41:$F$784,4)+VLOOKUP($A617+ROUND((COLUMN()-2)/24,5),'Расчет сбытовых надбавок'!$B$1539:'Расчет сбытовых надбавок'!$G$2283,3)</f>
        <v>113.64</v>
      </c>
      <c r="U617" s="106">
        <f>VLOOKUP($A617+ROUND((COLUMN()-2)/24,5),АТС!$A$41:$F$784,4)+VLOOKUP($A617+ROUND((COLUMN()-2)/24,5),'Расчет сбытовых надбавок'!$B$1539:'Расчет сбытовых надбавок'!$G$2283,3)</f>
        <v>263.84999999999997</v>
      </c>
      <c r="V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W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X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Y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Z617" s="145"/>
    </row>
    <row r="618" spans="1:26" x14ac:dyDescent="0.2">
      <c r="A618" s="86">
        <f t="shared" si="18"/>
        <v>41921</v>
      </c>
      <c r="B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C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D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E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F618" s="106">
        <f>VLOOKUP($A618+ROUND((COLUMN()-2)/24,5),АТС!$A$41:$F$784,4)+VLOOKUP($A618+ROUND((COLUMN()-2)/24,5),'Расчет сбытовых надбавок'!$B$1539:'Расчет сбытовых надбавок'!$G$2283,3)</f>
        <v>130.38</v>
      </c>
      <c r="G618" s="106">
        <f>VLOOKUP($A618+ROUND((COLUMN()-2)/24,5),АТС!$A$41:$F$784,4)+VLOOKUP($A618+ROUND((COLUMN()-2)/24,5),'Расчет сбытовых надбавок'!$B$1539:'Расчет сбытовых надбавок'!$G$2283,3)</f>
        <v>112.08</v>
      </c>
      <c r="H618" s="106">
        <f>VLOOKUP($A618+ROUND((COLUMN()-2)/24,5),АТС!$A$41:$F$784,4)+VLOOKUP($A618+ROUND((COLUMN()-2)/24,5),'Расчет сбытовых надбавок'!$B$1539:'Расчет сбытовых надбавок'!$G$2283,3)</f>
        <v>242.82</v>
      </c>
      <c r="I618" s="106">
        <f>VLOOKUP($A618+ROUND((COLUMN()-2)/24,5),АТС!$A$41:$F$784,4)+VLOOKUP($A618+ROUND((COLUMN()-2)/24,5),'Расчет сбытовых надбавок'!$B$1539:'Расчет сбытовых надбавок'!$G$2283,3)</f>
        <v>0.45</v>
      </c>
      <c r="J618" s="106">
        <f>VLOOKUP($A618+ROUND((COLUMN()-2)/24,5),АТС!$A$41:$F$784,4)+VLOOKUP($A618+ROUND((COLUMN()-2)/24,5),'Расчет сбытовых надбавок'!$B$1539:'Расчет сбытовых надбавок'!$G$2283,3)</f>
        <v>21.65</v>
      </c>
      <c r="K618" s="106">
        <f>VLOOKUP($A618+ROUND((COLUMN()-2)/24,5),АТС!$A$41:$F$784,4)+VLOOKUP($A618+ROUND((COLUMN()-2)/24,5),'Расчет сбытовых надбавок'!$B$1539:'Расчет сбытовых надбавок'!$G$2283,3)</f>
        <v>0.55000000000000004</v>
      </c>
      <c r="L618" s="106">
        <f>VLOOKUP($A618+ROUND((COLUMN()-2)/24,5),АТС!$A$41:$F$784,4)+VLOOKUP($A618+ROUND((COLUMN()-2)/24,5),'Расчет сбытовых надбавок'!$B$1539:'Расчет сбытовых надбавок'!$G$2283,3)</f>
        <v>0.04</v>
      </c>
      <c r="M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N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O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P618" s="106">
        <f>VLOOKUP($A618+ROUND((COLUMN()-2)/24,5),АТС!$A$41:$F$784,4)+VLOOKUP($A618+ROUND((COLUMN()-2)/24,5),'Расчет сбытовых надбавок'!$B$1539:'Расчет сбытовых надбавок'!$G$2283,3)</f>
        <v>70.040000000000006</v>
      </c>
      <c r="Q618" s="106">
        <f>VLOOKUP($A618+ROUND((COLUMN()-2)/24,5),АТС!$A$41:$F$784,4)+VLOOKUP($A618+ROUND((COLUMN()-2)/24,5),'Расчет сбытовых надбавок'!$B$1539:'Расчет сбытовых надбавок'!$G$2283,3)</f>
        <v>95.84</v>
      </c>
      <c r="R618" s="106">
        <f>VLOOKUP($A618+ROUND((COLUMN()-2)/24,5),АТС!$A$41:$F$784,4)+VLOOKUP($A618+ROUND((COLUMN()-2)/24,5),'Расчет сбытовых надбавок'!$B$1539:'Расчет сбытовых надбавок'!$G$2283,3)</f>
        <v>0.21000000000000002</v>
      </c>
      <c r="S618" s="106">
        <f>VLOOKUP($A618+ROUND((COLUMN()-2)/24,5),АТС!$A$41:$F$784,4)+VLOOKUP($A618+ROUND((COLUMN()-2)/24,5),'Расчет сбытовых надбавок'!$B$1539:'Расчет сбытовых надбавок'!$G$2283,3)</f>
        <v>102.02000000000001</v>
      </c>
      <c r="T618" s="106">
        <f>VLOOKUP($A618+ROUND((COLUMN()-2)/24,5),АТС!$A$41:$F$784,4)+VLOOKUP($A618+ROUND((COLUMN()-2)/24,5),'Расчет сбытовых надбавок'!$B$1539:'Расчет сбытовых надбавок'!$G$2283,3)</f>
        <v>240.14999999999998</v>
      </c>
      <c r="U618" s="106">
        <f>VLOOKUP($A618+ROUND((COLUMN()-2)/24,5),АТС!$A$41:$F$784,4)+VLOOKUP($A618+ROUND((COLUMN()-2)/24,5),'Расчет сбытовых надбавок'!$B$1539:'Расчет сбытовых надбавок'!$G$2283,3)</f>
        <v>711.87</v>
      </c>
      <c r="V618" s="106">
        <f>VLOOKUP($A618+ROUND((COLUMN()-2)/24,5),АТС!$A$41:$F$784,4)+VLOOKUP($A618+ROUND((COLUMN()-2)/24,5),'Расчет сбытовых надбавок'!$B$1539:'Расчет сбытовых надбавок'!$G$2283,3)</f>
        <v>364.67</v>
      </c>
      <c r="W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X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Y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Z618" s="145"/>
    </row>
    <row r="619" spans="1:26" x14ac:dyDescent="0.2">
      <c r="A619" s="86">
        <f t="shared" si="18"/>
        <v>41922</v>
      </c>
      <c r="B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C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D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E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F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G619" s="106">
        <f>VLOOKUP($A619+ROUND((COLUMN()-2)/24,5),АТС!$A$41:$F$784,4)+VLOOKUP($A619+ROUND((COLUMN()-2)/24,5),'Расчет сбытовых надбавок'!$B$1539:'Расчет сбытовых надбавок'!$G$2283,3)</f>
        <v>110.46000000000001</v>
      </c>
      <c r="H619" s="106">
        <f>VLOOKUP($A619+ROUND((COLUMN()-2)/24,5),АТС!$A$41:$F$784,4)+VLOOKUP($A619+ROUND((COLUMN()-2)/24,5),'Расчет сбытовых надбавок'!$B$1539:'Расчет сбытовых надбавок'!$G$2283,3)</f>
        <v>300.61</v>
      </c>
      <c r="I619" s="106">
        <f>VLOOKUP($A619+ROUND((COLUMN()-2)/24,5),АТС!$A$41:$F$784,4)+VLOOKUP($A619+ROUND((COLUMN()-2)/24,5),'Расчет сбытовых надбавок'!$B$1539:'Расчет сбытовых надбавок'!$G$2283,3)</f>
        <v>69.039999999999992</v>
      </c>
      <c r="J619" s="106">
        <f>VLOOKUP($A619+ROUND((COLUMN()-2)/24,5),АТС!$A$41:$F$784,4)+VLOOKUP($A619+ROUND((COLUMN()-2)/24,5),'Расчет сбытовых надбавок'!$B$1539:'Расчет сбытовых надбавок'!$G$2283,3)</f>
        <v>5.19</v>
      </c>
      <c r="K619" s="106">
        <f>VLOOKUP($A619+ROUND((COLUMN()-2)/24,5),АТС!$A$41:$F$784,4)+VLOOKUP($A619+ROUND((COLUMN()-2)/24,5),'Расчет сбытовых надбавок'!$B$1539:'Расчет сбытовых надбавок'!$G$2283,3)</f>
        <v>11.19</v>
      </c>
      <c r="L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M619" s="106">
        <f>VLOOKUP($A619+ROUND((COLUMN()-2)/24,5),АТС!$A$41:$F$784,4)+VLOOKUP($A619+ROUND((COLUMN()-2)/24,5),'Расчет сбытовых надбавок'!$B$1539:'Расчет сбытовых надбавок'!$G$2283,3)</f>
        <v>0.01</v>
      </c>
      <c r="N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O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P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Q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R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S619" s="106">
        <f>VLOOKUP($A619+ROUND((COLUMN()-2)/24,5),АТС!$A$41:$F$784,4)+VLOOKUP($A619+ROUND((COLUMN()-2)/24,5),'Расчет сбытовых надбавок'!$B$1539:'Расчет сбытовых надбавок'!$G$2283,3)</f>
        <v>5.7200000000000006</v>
      </c>
      <c r="T619" s="106">
        <f>VLOOKUP($A619+ROUND((COLUMN()-2)/24,5),АТС!$A$41:$F$784,4)+VLOOKUP($A619+ROUND((COLUMN()-2)/24,5),'Расчет сбытовых надбавок'!$B$1539:'Расчет сбытовых надбавок'!$G$2283,3)</f>
        <v>159.48999999999998</v>
      </c>
      <c r="U619" s="106">
        <f>VLOOKUP($A619+ROUND((COLUMN()-2)/24,5),АТС!$A$41:$F$784,4)+VLOOKUP($A619+ROUND((COLUMN()-2)/24,5),'Расчет сбытовых надбавок'!$B$1539:'Расчет сбытовых надбавок'!$G$2283,3)</f>
        <v>632.6400000000001</v>
      </c>
      <c r="V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W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X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Y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Z619" s="145"/>
    </row>
    <row r="620" spans="1:26" x14ac:dyDescent="0.2">
      <c r="A620" s="86">
        <f t="shared" si="18"/>
        <v>41923</v>
      </c>
      <c r="B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C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D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E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F620" s="106">
        <f>VLOOKUP($A620+ROUND((COLUMN()-2)/24,5),АТС!$A$41:$F$784,4)+VLOOKUP($A620+ROUND((COLUMN()-2)/24,5),'Расчет сбытовых надбавок'!$B$1539:'Расчет сбытовых надбавок'!$G$2283,3)</f>
        <v>35.130000000000003</v>
      </c>
      <c r="G620" s="106">
        <f>VLOOKUP($A620+ROUND((COLUMN()-2)/24,5),АТС!$A$41:$F$784,4)+VLOOKUP($A620+ROUND((COLUMN()-2)/24,5),'Расчет сбытовых надбавок'!$B$1539:'Расчет сбытовых надбавок'!$G$2283,3)</f>
        <v>30.619999999999997</v>
      </c>
      <c r="H620" s="106">
        <f>VLOOKUP($A620+ROUND((COLUMN()-2)/24,5),АТС!$A$41:$F$784,4)+VLOOKUP($A620+ROUND((COLUMN()-2)/24,5),'Расчет сбытовых надбавок'!$B$1539:'Расчет сбытовых надбавок'!$G$2283,3)</f>
        <v>79.559999999999988</v>
      </c>
      <c r="I620" s="106">
        <f>VLOOKUP($A620+ROUND((COLUMN()-2)/24,5),АТС!$A$41:$F$784,4)+VLOOKUP($A620+ROUND((COLUMN()-2)/24,5),'Расчет сбытовых надбавок'!$B$1539:'Расчет сбытовых надбавок'!$G$2283,3)</f>
        <v>218.45000000000002</v>
      </c>
      <c r="J620" s="106">
        <f>VLOOKUP($A620+ROUND((COLUMN()-2)/24,5),АТС!$A$41:$F$784,4)+VLOOKUP($A620+ROUND((COLUMN()-2)/24,5),'Расчет сбытовых надбавок'!$B$1539:'Расчет сбытовых надбавок'!$G$2283,3)</f>
        <v>135.29999999999998</v>
      </c>
      <c r="K620" s="106">
        <f>VLOOKUP($A620+ROUND((COLUMN()-2)/24,5),АТС!$A$41:$F$784,4)+VLOOKUP($A620+ROUND((COLUMN()-2)/24,5),'Расчет сбытовых надбавок'!$B$1539:'Расчет сбытовых надбавок'!$G$2283,3)</f>
        <v>64.8</v>
      </c>
      <c r="L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M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N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O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P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Q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R620" s="106">
        <f>VLOOKUP($A620+ROUND((COLUMN()-2)/24,5),АТС!$A$41:$F$784,4)+VLOOKUP($A620+ROUND((COLUMN()-2)/24,5),'Расчет сбытовых надбавок'!$B$1539:'Расчет сбытовых надбавок'!$G$2283,3)</f>
        <v>0.11</v>
      </c>
      <c r="S620" s="106">
        <f>VLOOKUP($A620+ROUND((COLUMN()-2)/24,5),АТС!$A$41:$F$784,4)+VLOOKUP($A620+ROUND((COLUMN()-2)/24,5),'Расчет сбытовых надбавок'!$B$1539:'Расчет сбытовых надбавок'!$G$2283,3)</f>
        <v>57.800000000000004</v>
      </c>
      <c r="T620" s="106">
        <f>VLOOKUP($A620+ROUND((COLUMN()-2)/24,5),АТС!$A$41:$F$784,4)+VLOOKUP($A620+ROUND((COLUMN()-2)/24,5),'Расчет сбытовых надбавок'!$B$1539:'Расчет сбытовых надбавок'!$G$2283,3)</f>
        <v>29.630000000000003</v>
      </c>
      <c r="U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V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W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X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Y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Z620" s="145"/>
    </row>
    <row r="621" spans="1:26" x14ac:dyDescent="0.2">
      <c r="A621" s="86">
        <f t="shared" si="18"/>
        <v>41924</v>
      </c>
      <c r="B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C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D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E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F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G621" s="106">
        <f>VLOOKUP($A621+ROUND((COLUMN()-2)/24,5),АТС!$A$41:$F$784,4)+VLOOKUP($A621+ROUND((COLUMN()-2)/24,5),'Расчет сбытовых надбавок'!$B$1539:'Расчет сбытовых надбавок'!$G$2283,3)</f>
        <v>10.92</v>
      </c>
      <c r="H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I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J621" s="106">
        <f>VLOOKUP($A621+ROUND((COLUMN()-2)/24,5),АТС!$A$41:$F$784,4)+VLOOKUP($A621+ROUND((COLUMN()-2)/24,5),'Расчет сбытовых надбавок'!$B$1539:'Расчет сбытовых надбавок'!$G$2283,3)</f>
        <v>36.06</v>
      </c>
      <c r="K621" s="106">
        <f>VLOOKUP($A621+ROUND((COLUMN()-2)/24,5),АТС!$A$41:$F$784,4)+VLOOKUP($A621+ROUND((COLUMN()-2)/24,5),'Расчет сбытовых надбавок'!$B$1539:'Расчет сбытовых надбавок'!$G$2283,3)</f>
        <v>18.39</v>
      </c>
      <c r="L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M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N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O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P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Q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R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S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T621" s="106">
        <f>VLOOKUP($A621+ROUND((COLUMN()-2)/24,5),АТС!$A$41:$F$784,4)+VLOOKUP($A621+ROUND((COLUMN()-2)/24,5),'Расчет сбытовых надбавок'!$B$1539:'Расчет сбытовых надбавок'!$G$2283,3)</f>
        <v>163.51</v>
      </c>
      <c r="U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V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W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X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Y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Z621" s="145"/>
    </row>
    <row r="622" spans="1:26" x14ac:dyDescent="0.2">
      <c r="A622" s="86">
        <f t="shared" si="18"/>
        <v>41925</v>
      </c>
      <c r="B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C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D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E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F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G622" s="106">
        <f>VLOOKUP($A622+ROUND((COLUMN()-2)/24,5),АТС!$A$41:$F$784,4)+VLOOKUP($A622+ROUND((COLUMN()-2)/24,5),'Расчет сбытовых надбавок'!$B$1539:'Расчет сбытовых надбавок'!$G$2283,3)</f>
        <v>46.9</v>
      </c>
      <c r="H622" s="106">
        <f>VLOOKUP($A622+ROUND((COLUMN()-2)/24,5),АТС!$A$41:$F$784,4)+VLOOKUP($A622+ROUND((COLUMN()-2)/24,5),'Расчет сбытовых надбавок'!$B$1539:'Расчет сбытовых надбавок'!$G$2283,3)</f>
        <v>232.29</v>
      </c>
      <c r="I622" s="106">
        <f>VLOOKUP($A622+ROUND((COLUMN()-2)/24,5),АТС!$A$41:$F$784,4)+VLOOKUP($A622+ROUND((COLUMN()-2)/24,5),'Расчет сбытовых надбавок'!$B$1539:'Расчет сбытовых надбавок'!$G$2283,3)</f>
        <v>405.27</v>
      </c>
      <c r="J622" s="106">
        <f>VLOOKUP($A622+ROUND((COLUMN()-2)/24,5),АТС!$A$41:$F$784,4)+VLOOKUP($A622+ROUND((COLUMN()-2)/24,5),'Расчет сбытовых надбавок'!$B$1539:'Расчет сбытовых надбавок'!$G$2283,3)</f>
        <v>303.75</v>
      </c>
      <c r="K622" s="106">
        <f>VLOOKUP($A622+ROUND((COLUMN()-2)/24,5),АТС!$A$41:$F$784,4)+VLOOKUP($A622+ROUND((COLUMN()-2)/24,5),'Расчет сбытовых надбавок'!$B$1539:'Расчет сбытовых надбавок'!$G$2283,3)</f>
        <v>45.93</v>
      </c>
      <c r="L622" s="106">
        <f>VLOOKUP($A622+ROUND((COLUMN()-2)/24,5),АТС!$A$41:$F$784,4)+VLOOKUP($A622+ROUND((COLUMN()-2)/24,5),'Расчет сбытовых надбавок'!$B$1539:'Расчет сбытовых надбавок'!$G$2283,3)</f>
        <v>40.980000000000004</v>
      </c>
      <c r="M622" s="106">
        <f>VLOOKUP($A622+ROUND((COLUMN()-2)/24,5),АТС!$A$41:$F$784,4)+VLOOKUP($A622+ROUND((COLUMN()-2)/24,5),'Расчет сбытовых надбавок'!$B$1539:'Расчет сбытовых надбавок'!$G$2283,3)</f>
        <v>11.709999999999999</v>
      </c>
      <c r="N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O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P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Q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R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S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T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U622" s="106">
        <f>VLOOKUP($A622+ROUND((COLUMN()-2)/24,5),АТС!$A$41:$F$784,4)+VLOOKUP($A622+ROUND((COLUMN()-2)/24,5),'Расчет сбытовых надбавок'!$B$1539:'Расчет сбытовых надбавок'!$G$2283,3)</f>
        <v>0.01</v>
      </c>
      <c r="V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W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X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Y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Z622" s="145"/>
    </row>
    <row r="623" spans="1:26" x14ac:dyDescent="0.2">
      <c r="A623" s="86">
        <f t="shared" si="18"/>
        <v>41926</v>
      </c>
      <c r="B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C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D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E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F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G623" s="106">
        <f>VLOOKUP($A623+ROUND((COLUMN()-2)/24,5),АТС!$A$41:$F$784,4)+VLOOKUP($A623+ROUND((COLUMN()-2)/24,5),'Расчет сбытовых надбавок'!$B$1539:'Расчет сбытовых надбавок'!$G$2283,3)</f>
        <v>55.22</v>
      </c>
      <c r="H623" s="106">
        <f>VLOOKUP($A623+ROUND((COLUMN()-2)/24,5),АТС!$A$41:$F$784,4)+VLOOKUP($A623+ROUND((COLUMN()-2)/24,5),'Расчет сбытовых надбавок'!$B$1539:'Расчет сбытовых надбавок'!$G$2283,3)</f>
        <v>202.67</v>
      </c>
      <c r="I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J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K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L623" s="106">
        <f>VLOOKUP($A623+ROUND((COLUMN()-2)/24,5),АТС!$A$41:$F$784,4)+VLOOKUP($A623+ROUND((COLUMN()-2)/24,5),'Расчет сбытовых надбавок'!$B$1539:'Расчет сбытовых надбавок'!$G$2283,3)</f>
        <v>0.01</v>
      </c>
      <c r="M623" s="106">
        <f>VLOOKUP($A623+ROUND((COLUMN()-2)/24,5),АТС!$A$41:$F$784,4)+VLOOKUP($A623+ROUND((COLUMN()-2)/24,5),'Расчет сбытовых надбавок'!$B$1539:'Расчет сбытовых надбавок'!$G$2283,3)</f>
        <v>0.01</v>
      </c>
      <c r="N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O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P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Q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R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S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T623" s="106">
        <f>VLOOKUP($A623+ROUND((COLUMN()-2)/24,5),АТС!$A$41:$F$784,4)+VLOOKUP($A623+ROUND((COLUMN()-2)/24,5),'Расчет сбытовых надбавок'!$B$1539:'Расчет сбытовых надбавок'!$G$2283,3)</f>
        <v>47.129999999999995</v>
      </c>
      <c r="U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V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W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X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Y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Z623" s="145"/>
    </row>
    <row r="624" spans="1:26" x14ac:dyDescent="0.2">
      <c r="A624" s="86">
        <f t="shared" si="18"/>
        <v>41927</v>
      </c>
      <c r="B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C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D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E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F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G624" s="106">
        <f>VLOOKUP($A624+ROUND((COLUMN()-2)/24,5),АТС!$A$41:$F$784,4)+VLOOKUP($A624+ROUND((COLUMN()-2)/24,5),'Расчет сбытовых надбавок'!$B$1539:'Расчет сбытовых надбавок'!$G$2283,3)</f>
        <v>42.760000000000005</v>
      </c>
      <c r="H624" s="106">
        <f>VLOOKUP($A624+ROUND((COLUMN()-2)/24,5),АТС!$A$41:$F$784,4)+VLOOKUP($A624+ROUND((COLUMN()-2)/24,5),'Расчет сбытовых надбавок'!$B$1539:'Расчет сбытовых надбавок'!$G$2283,3)</f>
        <v>251.81</v>
      </c>
      <c r="I624" s="106">
        <f>VLOOKUP($A624+ROUND((COLUMN()-2)/24,5),АТС!$A$41:$F$784,4)+VLOOKUP($A624+ROUND((COLUMN()-2)/24,5),'Расчет сбытовых надбавок'!$B$1539:'Расчет сбытовых надбавок'!$G$2283,3)</f>
        <v>30.5</v>
      </c>
      <c r="J624" s="106">
        <f>VLOOKUP($A624+ROUND((COLUMN()-2)/24,5),АТС!$A$41:$F$784,4)+VLOOKUP($A624+ROUND((COLUMN()-2)/24,5),'Расчет сбытовых надбавок'!$B$1539:'Расчет сбытовых надбавок'!$G$2283,3)</f>
        <v>33.730000000000004</v>
      </c>
      <c r="K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L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M624" s="106">
        <f>VLOOKUP($A624+ROUND((COLUMN()-2)/24,5),АТС!$A$41:$F$784,4)+VLOOKUP($A624+ROUND((COLUMN()-2)/24,5),'Расчет сбытовых надбавок'!$B$1539:'Расчет сбытовых надбавок'!$G$2283,3)</f>
        <v>0.01</v>
      </c>
      <c r="N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O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P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Q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R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S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T624" s="106">
        <f>VLOOKUP($A624+ROUND((COLUMN()-2)/24,5),АТС!$A$41:$F$784,4)+VLOOKUP($A624+ROUND((COLUMN()-2)/24,5),'Расчет сбытовых надбавок'!$B$1539:'Расчет сбытовых надбавок'!$G$2283,3)</f>
        <v>146.51</v>
      </c>
      <c r="U624" s="106">
        <f>VLOOKUP($A624+ROUND((COLUMN()-2)/24,5),АТС!$A$41:$F$784,4)+VLOOKUP($A624+ROUND((COLUMN()-2)/24,5),'Расчет сбытовых надбавок'!$B$1539:'Расчет сбытовых надбавок'!$G$2283,3)</f>
        <v>116.33</v>
      </c>
      <c r="V624" s="106">
        <f>VLOOKUP($A624+ROUND((COLUMN()-2)/24,5),АТС!$A$41:$F$784,4)+VLOOKUP($A624+ROUND((COLUMN()-2)/24,5),'Расчет сбытовых надбавок'!$B$1539:'Расчет сбытовых надбавок'!$G$2283,3)</f>
        <v>53.72</v>
      </c>
      <c r="W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X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Y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Z624" s="145"/>
    </row>
    <row r="625" spans="1:26" x14ac:dyDescent="0.2">
      <c r="A625" s="86">
        <f t="shared" si="18"/>
        <v>41928</v>
      </c>
      <c r="B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C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D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E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F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G625" s="106">
        <f>VLOOKUP($A625+ROUND((COLUMN()-2)/24,5),АТС!$A$41:$F$784,4)+VLOOKUP($A625+ROUND((COLUMN()-2)/24,5),'Расчет сбытовых надбавок'!$B$1539:'Расчет сбытовых надбавок'!$G$2283,3)</f>
        <v>106.58</v>
      </c>
      <c r="H625" s="106">
        <f>VLOOKUP($A625+ROUND((COLUMN()-2)/24,5),АТС!$A$41:$F$784,4)+VLOOKUP($A625+ROUND((COLUMN()-2)/24,5),'Расчет сбытовых надбавок'!$B$1539:'Расчет сбытовых надбавок'!$G$2283,3)</f>
        <v>354.71</v>
      </c>
      <c r="I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J625" s="106">
        <f>VLOOKUP($A625+ROUND((COLUMN()-2)/24,5),АТС!$A$41:$F$784,4)+VLOOKUP($A625+ROUND((COLUMN()-2)/24,5),'Расчет сбытовых надбавок'!$B$1539:'Расчет сбытовых надбавок'!$G$2283,3)</f>
        <v>46.529999999999994</v>
      </c>
      <c r="K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L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M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N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O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P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Q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R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S625" s="106">
        <f>VLOOKUP($A625+ROUND((COLUMN()-2)/24,5),АТС!$A$41:$F$784,4)+VLOOKUP($A625+ROUND((COLUMN()-2)/24,5),'Расчет сбытовых надбавок'!$B$1539:'Расчет сбытовых надбавок'!$G$2283,3)</f>
        <v>58.510000000000005</v>
      </c>
      <c r="T625" s="106">
        <f>VLOOKUP($A625+ROUND((COLUMN()-2)/24,5),АТС!$A$41:$F$784,4)+VLOOKUP($A625+ROUND((COLUMN()-2)/24,5),'Расчет сбытовых надбавок'!$B$1539:'Расчет сбытовых надбавок'!$G$2283,3)</f>
        <v>558.16999999999996</v>
      </c>
      <c r="U625" s="106">
        <f>VLOOKUP($A625+ROUND((COLUMN()-2)/24,5),АТС!$A$41:$F$784,4)+VLOOKUP($A625+ROUND((COLUMN()-2)/24,5),'Расчет сбытовых надбавок'!$B$1539:'Расчет сбытовых надбавок'!$G$2283,3)</f>
        <v>42.43</v>
      </c>
      <c r="V625" s="106">
        <f>VLOOKUP($A625+ROUND((COLUMN()-2)/24,5),АТС!$A$41:$F$784,4)+VLOOKUP($A625+ROUND((COLUMN()-2)/24,5),'Расчет сбытовых надбавок'!$B$1539:'Расчет сбытовых надбавок'!$G$2283,3)</f>
        <v>53.75</v>
      </c>
      <c r="W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X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Y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Z625" s="145"/>
    </row>
    <row r="626" spans="1:26" x14ac:dyDescent="0.2">
      <c r="A626" s="86">
        <f t="shared" si="18"/>
        <v>41929</v>
      </c>
      <c r="B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C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D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E626" s="106">
        <f>VLOOKUP($A626+ROUND((COLUMN()-2)/24,5),АТС!$A$41:$F$784,4)+VLOOKUP($A626+ROUND((COLUMN()-2)/24,5),'Расчет сбытовых надбавок'!$B$1539:'Расчет сбытовых надбавок'!$G$2283,3)</f>
        <v>28.85</v>
      </c>
      <c r="F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G626" s="106">
        <f>VLOOKUP($A626+ROUND((COLUMN()-2)/24,5),АТС!$A$41:$F$784,4)+VLOOKUP($A626+ROUND((COLUMN()-2)/24,5),'Расчет сбытовых надбавок'!$B$1539:'Расчет сбытовых надбавок'!$G$2283,3)</f>
        <v>88.41</v>
      </c>
      <c r="H626" s="106">
        <f>VLOOKUP($A626+ROUND((COLUMN()-2)/24,5),АТС!$A$41:$F$784,4)+VLOOKUP($A626+ROUND((COLUMN()-2)/24,5),'Расчет сбытовых надбавок'!$B$1539:'Расчет сбытовых надбавок'!$G$2283,3)</f>
        <v>337.53</v>
      </c>
      <c r="I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J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K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L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M626" s="106">
        <f>VLOOKUP($A626+ROUND((COLUMN()-2)/24,5),АТС!$A$41:$F$784,4)+VLOOKUP($A626+ROUND((COLUMN()-2)/24,5),'Расчет сбытовых надбавок'!$B$1539:'Расчет сбытовых надбавок'!$G$2283,3)</f>
        <v>0.01</v>
      </c>
      <c r="N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O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P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Q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R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S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T626" s="106">
        <f>VLOOKUP($A626+ROUND((COLUMN()-2)/24,5),АТС!$A$41:$F$784,4)+VLOOKUP($A626+ROUND((COLUMN()-2)/24,5),'Расчет сбытовых надбавок'!$B$1539:'Расчет сбытовых надбавок'!$G$2283,3)</f>
        <v>159.81</v>
      </c>
      <c r="U626" s="106">
        <f>VLOOKUP($A626+ROUND((COLUMN()-2)/24,5),АТС!$A$41:$F$784,4)+VLOOKUP($A626+ROUND((COLUMN()-2)/24,5),'Расчет сбытовых надбавок'!$B$1539:'Расчет сбытовых надбавок'!$G$2283,3)</f>
        <v>62.46</v>
      </c>
      <c r="V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W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X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Y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Z626" s="145"/>
    </row>
    <row r="627" spans="1:26" x14ac:dyDescent="0.2">
      <c r="A627" s="86">
        <f t="shared" si="18"/>
        <v>41930</v>
      </c>
      <c r="B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C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D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E627" s="106">
        <f>VLOOKUP($A627+ROUND((COLUMN()-2)/24,5),АТС!$A$41:$F$784,4)+VLOOKUP($A627+ROUND((COLUMN()-2)/24,5),'Расчет сбытовых надбавок'!$B$1539:'Расчет сбытовых надбавок'!$G$2283,3)</f>
        <v>13.62</v>
      </c>
      <c r="F627" s="106">
        <f>VLOOKUP($A627+ROUND((COLUMN()-2)/24,5),АТС!$A$41:$F$784,4)+VLOOKUP($A627+ROUND((COLUMN()-2)/24,5),'Расчет сбытовых надбавок'!$B$1539:'Расчет сбытовых надбавок'!$G$2283,3)</f>
        <v>58.68</v>
      </c>
      <c r="G627" s="106">
        <f>VLOOKUP($A627+ROUND((COLUMN()-2)/24,5),АТС!$A$41:$F$784,4)+VLOOKUP($A627+ROUND((COLUMN()-2)/24,5),'Расчет сбытовых надбавок'!$B$1539:'Расчет сбытовых надбавок'!$G$2283,3)</f>
        <v>60.51</v>
      </c>
      <c r="H627" s="106">
        <f>VLOOKUP($A627+ROUND((COLUMN()-2)/24,5),АТС!$A$41:$F$784,4)+VLOOKUP($A627+ROUND((COLUMN()-2)/24,5),'Расчет сбытовых надбавок'!$B$1539:'Расчет сбытовых надбавок'!$G$2283,3)</f>
        <v>85.46</v>
      </c>
      <c r="I627" s="106">
        <f>VLOOKUP($A627+ROUND((COLUMN()-2)/24,5),АТС!$A$41:$F$784,4)+VLOOKUP($A627+ROUND((COLUMN()-2)/24,5),'Расчет сбытовых надбавок'!$B$1539:'Расчет сбытовых надбавок'!$G$2283,3)</f>
        <v>326.08999999999997</v>
      </c>
      <c r="J627" s="106">
        <f>VLOOKUP($A627+ROUND((COLUMN()-2)/24,5),АТС!$A$41:$F$784,4)+VLOOKUP($A627+ROUND((COLUMN()-2)/24,5),'Расчет сбытовых надбавок'!$B$1539:'Расчет сбытовых надбавок'!$G$2283,3)</f>
        <v>28.759999999999998</v>
      </c>
      <c r="K627" s="106">
        <f>VLOOKUP($A627+ROUND((COLUMN()-2)/24,5),АТС!$A$41:$F$784,4)+VLOOKUP($A627+ROUND((COLUMN()-2)/24,5),'Расчет сбытовых надбавок'!$B$1539:'Расчет сбытовых надбавок'!$G$2283,3)</f>
        <v>80.02000000000001</v>
      </c>
      <c r="L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M627" s="106">
        <f>VLOOKUP($A627+ROUND((COLUMN()-2)/24,5),АТС!$A$41:$F$784,4)+VLOOKUP($A627+ROUND((COLUMN()-2)/24,5),'Расчет сбытовых надбавок'!$B$1539:'Расчет сбытовых надбавок'!$G$2283,3)</f>
        <v>75.09</v>
      </c>
      <c r="N627" s="106">
        <f>VLOOKUP($A627+ROUND((COLUMN()-2)/24,5),АТС!$A$41:$F$784,4)+VLOOKUP($A627+ROUND((COLUMN()-2)/24,5),'Расчет сбытовых надбавок'!$B$1539:'Расчет сбытовых надбавок'!$G$2283,3)</f>
        <v>51.35</v>
      </c>
      <c r="O627" s="106">
        <f>VLOOKUP($A627+ROUND((COLUMN()-2)/24,5),АТС!$A$41:$F$784,4)+VLOOKUP($A627+ROUND((COLUMN()-2)/24,5),'Расчет сбытовых надбавок'!$B$1539:'Расчет сбытовых надбавок'!$G$2283,3)</f>
        <v>69.84</v>
      </c>
      <c r="P627" s="106">
        <f>VLOOKUP($A627+ROUND((COLUMN()-2)/24,5),АТС!$A$41:$F$784,4)+VLOOKUP($A627+ROUND((COLUMN()-2)/24,5),'Расчет сбытовых надбавок'!$B$1539:'Расчет сбытовых надбавок'!$G$2283,3)</f>
        <v>20.13</v>
      </c>
      <c r="Q627" s="106">
        <f>VLOOKUP($A627+ROUND((COLUMN()-2)/24,5),АТС!$A$41:$F$784,4)+VLOOKUP($A627+ROUND((COLUMN()-2)/24,5),'Расчет сбытовых надбавок'!$B$1539:'Расчет сбытовых надбавок'!$G$2283,3)</f>
        <v>18.690000000000001</v>
      </c>
      <c r="R627" s="106">
        <f>VLOOKUP($A627+ROUND((COLUMN()-2)/24,5),АТС!$A$41:$F$784,4)+VLOOKUP($A627+ROUND((COLUMN()-2)/24,5),'Расчет сбытовых надбавок'!$B$1539:'Расчет сбытовых надбавок'!$G$2283,3)</f>
        <v>423.59</v>
      </c>
      <c r="S627" s="106">
        <f>VLOOKUP($A627+ROUND((COLUMN()-2)/24,5),АТС!$A$41:$F$784,4)+VLOOKUP($A627+ROUND((COLUMN()-2)/24,5),'Расчет сбытовых надбавок'!$B$1539:'Расчет сбытовых надбавок'!$G$2283,3)</f>
        <v>454.36</v>
      </c>
      <c r="T627" s="106">
        <f>VLOOKUP($A627+ROUND((COLUMN()-2)/24,5),АТС!$A$41:$F$784,4)+VLOOKUP($A627+ROUND((COLUMN()-2)/24,5),'Расчет сбытовых надбавок'!$B$1539:'Расчет сбытовых надбавок'!$G$2283,3)</f>
        <v>543.35</v>
      </c>
      <c r="U627" s="106">
        <f>VLOOKUP($A627+ROUND((COLUMN()-2)/24,5),АТС!$A$41:$F$784,4)+VLOOKUP($A627+ROUND((COLUMN()-2)/24,5),'Расчет сбытовых надбавок'!$B$1539:'Расчет сбытовых надбавок'!$G$2283,3)</f>
        <v>4325.26</v>
      </c>
      <c r="V627" s="106">
        <f>VLOOKUP($A627+ROUND((COLUMN()-2)/24,5),АТС!$A$41:$F$784,4)+VLOOKUP($A627+ROUND((COLUMN()-2)/24,5),'Расчет сбытовых надбавок'!$B$1539:'Расчет сбытовых надбавок'!$G$2283,3)</f>
        <v>392.96000000000004</v>
      </c>
      <c r="W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X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Y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Z627" s="145"/>
    </row>
    <row r="628" spans="1:26" x14ac:dyDescent="0.2">
      <c r="A628" s="86">
        <f t="shared" si="18"/>
        <v>41931</v>
      </c>
      <c r="B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C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D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E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F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G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H628" s="106">
        <f>VLOOKUP($A628+ROUND((COLUMN()-2)/24,5),АТС!$A$41:$F$784,4)+VLOOKUP($A628+ROUND((COLUMN()-2)/24,5),'Расчет сбытовых надбавок'!$B$1539:'Расчет сбытовых надбавок'!$G$2283,3)</f>
        <v>26.310000000000002</v>
      </c>
      <c r="I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J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K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L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M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N628" s="106">
        <f>VLOOKUP($A628+ROUND((COLUMN()-2)/24,5),АТС!$A$41:$F$784,4)+VLOOKUP($A628+ROUND((COLUMN()-2)/24,5),'Расчет сбытовых надбавок'!$B$1539:'Расчет сбытовых надбавок'!$G$2283,3)</f>
        <v>28.06</v>
      </c>
      <c r="O628" s="106">
        <f>VLOOKUP($A628+ROUND((COLUMN()-2)/24,5),АТС!$A$41:$F$784,4)+VLOOKUP($A628+ROUND((COLUMN()-2)/24,5),'Расчет сбытовых надбавок'!$B$1539:'Расчет сбытовых надбавок'!$G$2283,3)</f>
        <v>311.71999999999997</v>
      </c>
      <c r="P628" s="106">
        <f>VLOOKUP($A628+ROUND((COLUMN()-2)/24,5),АТС!$A$41:$F$784,4)+VLOOKUP($A628+ROUND((COLUMN()-2)/24,5),'Расчет сбытовых надбавок'!$B$1539:'Расчет сбытовых надбавок'!$G$2283,3)</f>
        <v>335.40999999999997</v>
      </c>
      <c r="Q628" s="106">
        <f>VLOOKUP($A628+ROUND((COLUMN()-2)/24,5),АТС!$A$41:$F$784,4)+VLOOKUP($A628+ROUND((COLUMN()-2)/24,5),'Расчет сбытовых надбавок'!$B$1539:'Расчет сбытовых надбавок'!$G$2283,3)</f>
        <v>319.62</v>
      </c>
      <c r="R628" s="106">
        <f>VLOOKUP($A628+ROUND((COLUMN()-2)/24,5),АТС!$A$41:$F$784,4)+VLOOKUP($A628+ROUND((COLUMN()-2)/24,5),'Расчет сбытовых надбавок'!$B$1539:'Расчет сбытовых надбавок'!$G$2283,3)</f>
        <v>337.59000000000003</v>
      </c>
      <c r="S628" s="106">
        <f>VLOOKUP($A628+ROUND((COLUMN()-2)/24,5),АТС!$A$41:$F$784,4)+VLOOKUP($A628+ROUND((COLUMN()-2)/24,5),'Расчет сбытовых надбавок'!$B$1539:'Расчет сбытовых надбавок'!$G$2283,3)</f>
        <v>425.81</v>
      </c>
      <c r="T628" s="106">
        <f>VLOOKUP($A628+ROUND((COLUMN()-2)/24,5),АТС!$A$41:$F$784,4)+VLOOKUP($A628+ROUND((COLUMN()-2)/24,5),'Расчет сбытовых надбавок'!$B$1539:'Расчет сбытовых надбавок'!$G$2283,3)</f>
        <v>4358.04</v>
      </c>
      <c r="U628" s="106">
        <f>VLOOKUP($A628+ROUND((COLUMN()-2)/24,5),АТС!$A$41:$F$784,4)+VLOOKUP($A628+ROUND((COLUMN()-2)/24,5),'Расчет сбытовых надбавок'!$B$1539:'Расчет сбытовых надбавок'!$G$2283,3)</f>
        <v>3954.05</v>
      </c>
      <c r="V628" s="106">
        <f>VLOOKUP($A628+ROUND((COLUMN()-2)/24,5),АТС!$A$41:$F$784,4)+VLOOKUP($A628+ROUND((COLUMN()-2)/24,5),'Расчет сбытовых надбавок'!$B$1539:'Расчет сбытовых надбавок'!$G$2283,3)</f>
        <v>3912.2000000000003</v>
      </c>
      <c r="W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X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Y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Z628" s="145"/>
    </row>
    <row r="629" spans="1:26" x14ac:dyDescent="0.2">
      <c r="A629" s="86">
        <f t="shared" si="18"/>
        <v>41932</v>
      </c>
      <c r="B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C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D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E629" s="106">
        <f>VLOOKUP($A629+ROUND((COLUMN()-2)/24,5),АТС!$A$41:$F$784,4)+VLOOKUP($A629+ROUND((COLUMN()-2)/24,5),'Расчет сбытовых надбавок'!$B$1539:'Расчет сбытовых надбавок'!$G$2283,3)</f>
        <v>390.82</v>
      </c>
      <c r="F629" s="106">
        <f>VLOOKUP($A629+ROUND((COLUMN()-2)/24,5),АТС!$A$41:$F$784,4)+VLOOKUP($A629+ROUND((COLUMN()-2)/24,5),'Расчет сбытовых надбавок'!$B$1539:'Расчет сбытовых надбавок'!$G$2283,3)</f>
        <v>459.92</v>
      </c>
      <c r="G629" s="106">
        <f>VLOOKUP($A629+ROUND((COLUMN()-2)/24,5),АТС!$A$41:$F$784,4)+VLOOKUP($A629+ROUND((COLUMN()-2)/24,5),'Расчет сбытовых надбавок'!$B$1539:'Расчет сбытовых надбавок'!$G$2283,3)</f>
        <v>18.47</v>
      </c>
      <c r="H629" s="106">
        <f>VLOOKUP($A629+ROUND((COLUMN()-2)/24,5),АТС!$A$41:$F$784,4)+VLOOKUP($A629+ROUND((COLUMN()-2)/24,5),'Расчет сбытовых надбавок'!$B$1539:'Расчет сбытовых надбавок'!$G$2283,3)</f>
        <v>110.02</v>
      </c>
      <c r="I629" s="106">
        <f>VLOOKUP($A629+ROUND((COLUMN()-2)/24,5),АТС!$A$41:$F$784,4)+VLOOKUP($A629+ROUND((COLUMN()-2)/24,5),'Расчет сбытовых надбавок'!$B$1539:'Расчет сбытовых надбавок'!$G$2283,3)</f>
        <v>65.319999999999993</v>
      </c>
      <c r="J629" s="106">
        <f>VLOOKUP($A629+ROUND((COLUMN()-2)/24,5),АТС!$A$41:$F$784,4)+VLOOKUP($A629+ROUND((COLUMN()-2)/24,5),'Расчет сбытовых надбавок'!$B$1539:'Расчет сбытовых надбавок'!$G$2283,3)</f>
        <v>791.13</v>
      </c>
      <c r="K629" s="106">
        <f>VLOOKUP($A629+ROUND((COLUMN()-2)/24,5),АТС!$A$41:$F$784,4)+VLOOKUP($A629+ROUND((COLUMN()-2)/24,5),'Расчет сбытовых надбавок'!$B$1539:'Расчет сбытовых надбавок'!$G$2283,3)</f>
        <v>0.01</v>
      </c>
      <c r="L629" s="106">
        <f>VLOOKUP($A629+ROUND((COLUMN()-2)/24,5),АТС!$A$41:$F$784,4)+VLOOKUP($A629+ROUND((COLUMN()-2)/24,5),'Расчет сбытовых надбавок'!$B$1539:'Расчет сбытовых надбавок'!$G$2283,3)</f>
        <v>807.93</v>
      </c>
      <c r="M629" s="106">
        <f>VLOOKUP($A629+ROUND((COLUMN()-2)/24,5),АТС!$A$41:$F$784,4)+VLOOKUP($A629+ROUND((COLUMN()-2)/24,5),'Расчет сбытовых надбавок'!$B$1539:'Расчет сбытовых надбавок'!$G$2283,3)</f>
        <v>0.01</v>
      </c>
      <c r="N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O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P629" s="106">
        <f>VLOOKUP($A629+ROUND((COLUMN()-2)/24,5),АТС!$A$41:$F$784,4)+VLOOKUP($A629+ROUND((COLUMN()-2)/24,5),'Расчет сбытовых надбавок'!$B$1539:'Расчет сбытовых надбавок'!$G$2283,3)</f>
        <v>777.06</v>
      </c>
      <c r="Q629" s="106">
        <f>VLOOKUP($A629+ROUND((COLUMN()-2)/24,5),АТС!$A$41:$F$784,4)+VLOOKUP($A629+ROUND((COLUMN()-2)/24,5),'Расчет сбытовых надбавок'!$B$1539:'Расчет сбытовых надбавок'!$G$2283,3)</f>
        <v>853.32999999999993</v>
      </c>
      <c r="R629" s="106">
        <f>VLOOKUP($A629+ROUND((COLUMN()-2)/24,5),АТС!$A$41:$F$784,4)+VLOOKUP($A629+ROUND((COLUMN()-2)/24,5),'Расчет сбытовых надбавок'!$B$1539:'Расчет сбытовых надбавок'!$G$2283,3)</f>
        <v>122.5</v>
      </c>
      <c r="S629" s="106">
        <f>VLOOKUP($A629+ROUND((COLUMN()-2)/24,5),АТС!$A$41:$F$784,4)+VLOOKUP($A629+ROUND((COLUMN()-2)/24,5),'Расчет сбытовых надбавок'!$B$1539:'Расчет сбытовых надбавок'!$G$2283,3)</f>
        <v>168.73</v>
      </c>
      <c r="T629" s="106">
        <f>VLOOKUP($A629+ROUND((COLUMN()-2)/24,5),АТС!$A$41:$F$784,4)+VLOOKUP($A629+ROUND((COLUMN()-2)/24,5),'Расчет сбытовых надбавок'!$B$1539:'Расчет сбытовых надбавок'!$G$2283,3)</f>
        <v>356.81000000000006</v>
      </c>
      <c r="U629" s="106">
        <f>VLOOKUP($A629+ROUND((COLUMN()-2)/24,5),АТС!$A$41:$F$784,4)+VLOOKUP($A629+ROUND((COLUMN()-2)/24,5),'Расчет сбытовых надбавок'!$B$1539:'Расчет сбытовых надбавок'!$G$2283,3)</f>
        <v>156.18</v>
      </c>
      <c r="V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W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X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Y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Z629" s="145"/>
    </row>
    <row r="630" spans="1:26" x14ac:dyDescent="0.2">
      <c r="A630" s="86">
        <f t="shared" si="18"/>
        <v>41933</v>
      </c>
      <c r="B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C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D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E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F630" s="106">
        <f>VLOOKUP($A630+ROUND((COLUMN()-2)/24,5),АТС!$A$41:$F$784,4)+VLOOKUP($A630+ROUND((COLUMN()-2)/24,5),'Расчет сбытовых надбавок'!$B$1539:'Расчет сбытовых надбавок'!$G$2283,3)</f>
        <v>96.26</v>
      </c>
      <c r="G630" s="106">
        <f>VLOOKUP($A630+ROUND((COLUMN()-2)/24,5),АТС!$A$41:$F$784,4)+VLOOKUP($A630+ROUND((COLUMN()-2)/24,5),'Расчет сбытовых надбавок'!$B$1539:'Расчет сбытовых надбавок'!$G$2283,3)</f>
        <v>653.6099999999999</v>
      </c>
      <c r="H630" s="106">
        <f>VLOOKUP($A630+ROUND((COLUMN()-2)/24,5),АТС!$A$41:$F$784,4)+VLOOKUP($A630+ROUND((COLUMN()-2)/24,5),'Расчет сбытовых надбавок'!$B$1539:'Расчет сбытовых надбавок'!$G$2283,3)</f>
        <v>584.46</v>
      </c>
      <c r="I630" s="106">
        <f>VLOOKUP($A630+ROUND((COLUMN()-2)/24,5),АТС!$A$41:$F$784,4)+VLOOKUP($A630+ROUND((COLUMN()-2)/24,5),'Расчет сбытовых надбавок'!$B$1539:'Расчет сбытовых надбавок'!$G$2283,3)</f>
        <v>144.54</v>
      </c>
      <c r="J630" s="106">
        <f>VLOOKUP($A630+ROUND((COLUMN()-2)/24,5),АТС!$A$41:$F$784,4)+VLOOKUP($A630+ROUND((COLUMN()-2)/24,5),'Расчет сбытовых надбавок'!$B$1539:'Расчет сбытовых надбавок'!$G$2283,3)</f>
        <v>69.95</v>
      </c>
      <c r="K630" s="106">
        <f>VLOOKUP($A630+ROUND((COLUMN()-2)/24,5),АТС!$A$41:$F$784,4)+VLOOKUP($A630+ROUND((COLUMN()-2)/24,5),'Расчет сбытовых надбавок'!$B$1539:'Расчет сбытовых надбавок'!$G$2283,3)</f>
        <v>48.2</v>
      </c>
      <c r="L630" s="106">
        <f>VLOOKUP($A630+ROUND((COLUMN()-2)/24,5),АТС!$A$41:$F$784,4)+VLOOKUP($A630+ROUND((COLUMN()-2)/24,5),'Расчет сбытовых надбавок'!$B$1539:'Расчет сбытовых надбавок'!$G$2283,3)</f>
        <v>49.989999999999995</v>
      </c>
      <c r="M630" s="106">
        <f>VLOOKUP($A630+ROUND((COLUMN()-2)/24,5),АТС!$A$41:$F$784,4)+VLOOKUP($A630+ROUND((COLUMN()-2)/24,5),'Расчет сбытовых надбавок'!$B$1539:'Расчет сбытовых надбавок'!$G$2283,3)</f>
        <v>39.300000000000004</v>
      </c>
      <c r="N630" s="106">
        <f>VLOOKUP($A630+ROUND((COLUMN()-2)/24,5),АТС!$A$41:$F$784,4)+VLOOKUP($A630+ROUND((COLUMN()-2)/24,5),'Расчет сбытовых надбавок'!$B$1539:'Расчет сбытовых надбавок'!$G$2283,3)</f>
        <v>106.28</v>
      </c>
      <c r="O630" s="106">
        <f>VLOOKUP($A630+ROUND((COLUMN()-2)/24,5),АТС!$A$41:$F$784,4)+VLOOKUP($A630+ROUND((COLUMN()-2)/24,5),'Расчет сбытовых надбавок'!$B$1539:'Расчет сбытовых надбавок'!$G$2283,3)</f>
        <v>106.39000000000001</v>
      </c>
      <c r="P630" s="106">
        <f>VLOOKUP($A630+ROUND((COLUMN()-2)/24,5),АТС!$A$41:$F$784,4)+VLOOKUP($A630+ROUND((COLUMN()-2)/24,5),'Расчет сбытовых надбавок'!$B$1539:'Расчет сбытовых надбавок'!$G$2283,3)</f>
        <v>110.30000000000001</v>
      </c>
      <c r="Q630" s="106">
        <f>VLOOKUP($A630+ROUND((COLUMN()-2)/24,5),АТС!$A$41:$F$784,4)+VLOOKUP($A630+ROUND((COLUMN()-2)/24,5),'Расчет сбытовых надбавок'!$B$1539:'Расчет сбытовых надбавок'!$G$2283,3)</f>
        <v>108.41</v>
      </c>
      <c r="R630" s="106">
        <f>VLOOKUP($A630+ROUND((COLUMN()-2)/24,5),АТС!$A$41:$F$784,4)+VLOOKUP($A630+ROUND((COLUMN()-2)/24,5),'Расчет сбытовых надбавок'!$B$1539:'Расчет сбытовых надбавок'!$G$2283,3)</f>
        <v>105.21</v>
      </c>
      <c r="S630" s="106">
        <f>VLOOKUP($A630+ROUND((COLUMN()-2)/24,5),АТС!$A$41:$F$784,4)+VLOOKUP($A630+ROUND((COLUMN()-2)/24,5),'Расчет сбытовых надбавок'!$B$1539:'Расчет сбытовых надбавок'!$G$2283,3)</f>
        <v>837.90000000000009</v>
      </c>
      <c r="T630" s="106">
        <f>VLOOKUP($A630+ROUND((COLUMN()-2)/24,5),АТС!$A$41:$F$784,4)+VLOOKUP($A630+ROUND((COLUMN()-2)/24,5),'Расчет сбытовых надбавок'!$B$1539:'Расчет сбытовых надбавок'!$G$2283,3)</f>
        <v>272.57</v>
      </c>
      <c r="U630" s="106">
        <f>VLOOKUP($A630+ROUND((COLUMN()-2)/24,5),АТС!$A$41:$F$784,4)+VLOOKUP($A630+ROUND((COLUMN()-2)/24,5),'Расчет сбытовых надбавок'!$B$1539:'Расчет сбытовых надбавок'!$G$2283,3)</f>
        <v>152.25</v>
      </c>
      <c r="V630" s="106">
        <f>VLOOKUP($A630+ROUND((COLUMN()-2)/24,5),АТС!$A$41:$F$784,4)+VLOOKUP($A630+ROUND((COLUMN()-2)/24,5),'Расчет сбытовых надбавок'!$B$1539:'Расчет сбытовых надбавок'!$G$2283,3)</f>
        <v>39.14</v>
      </c>
      <c r="W630" s="106">
        <f>VLOOKUP($A630+ROUND((COLUMN()-2)/24,5),АТС!$A$41:$F$784,4)+VLOOKUP($A630+ROUND((COLUMN()-2)/24,5),'Расчет сбытовых надбавок'!$B$1539:'Расчет сбытовых надбавок'!$G$2283,3)</f>
        <v>43.88</v>
      </c>
      <c r="X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Y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Z630" s="145"/>
    </row>
    <row r="631" spans="1:26" x14ac:dyDescent="0.2">
      <c r="A631" s="86">
        <f t="shared" si="18"/>
        <v>41934</v>
      </c>
      <c r="B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C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D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E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F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G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H631" s="106">
        <f>VLOOKUP($A631+ROUND((COLUMN()-2)/24,5),АТС!$A$41:$F$784,4)+VLOOKUP($A631+ROUND((COLUMN()-2)/24,5),'Расчет сбытовых надбавок'!$B$1539:'Расчет сбытовых надбавок'!$G$2283,3)</f>
        <v>157.6</v>
      </c>
      <c r="I631" s="106">
        <f>VLOOKUP($A631+ROUND((COLUMN()-2)/24,5),АТС!$A$41:$F$784,4)+VLOOKUP($A631+ROUND((COLUMN()-2)/24,5),'Расчет сбытовых надбавок'!$B$1539:'Расчет сбытовых надбавок'!$G$2283,3)</f>
        <v>34.22</v>
      </c>
      <c r="J631" s="106">
        <f>VLOOKUP($A631+ROUND((COLUMN()-2)/24,5),АТС!$A$41:$F$784,4)+VLOOKUP($A631+ROUND((COLUMN()-2)/24,5),'Расчет сбытовых надбавок'!$B$1539:'Расчет сбытовых надбавок'!$G$2283,3)</f>
        <v>84.26</v>
      </c>
      <c r="K631" s="106">
        <f>VLOOKUP($A631+ROUND((COLUMN()-2)/24,5),АТС!$A$41:$F$784,4)+VLOOKUP($A631+ROUND((COLUMN()-2)/24,5),'Расчет сбытовых надбавок'!$B$1539:'Расчет сбытовых надбавок'!$G$2283,3)</f>
        <v>21</v>
      </c>
      <c r="L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M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N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O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P631" s="106">
        <f>VLOOKUP($A631+ROUND((COLUMN()-2)/24,5),АТС!$A$41:$F$784,4)+VLOOKUP($A631+ROUND((COLUMN()-2)/24,5),'Расчет сбытовых надбавок'!$B$1539:'Расчет сбытовых надбавок'!$G$2283,3)</f>
        <v>40.24</v>
      </c>
      <c r="Q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R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S631" s="106">
        <f>VLOOKUP($A631+ROUND((COLUMN()-2)/24,5),АТС!$A$41:$F$784,4)+VLOOKUP($A631+ROUND((COLUMN()-2)/24,5),'Расчет сбытовых надбавок'!$B$1539:'Расчет сбытовых надбавок'!$G$2283,3)</f>
        <v>23.81</v>
      </c>
      <c r="T631" s="106">
        <f>VLOOKUP($A631+ROUND((COLUMN()-2)/24,5),АТС!$A$41:$F$784,4)+VLOOKUP($A631+ROUND((COLUMN()-2)/24,5),'Расчет сбытовых надбавок'!$B$1539:'Расчет сбытовых надбавок'!$G$2283,3)</f>
        <v>182.57</v>
      </c>
      <c r="U631" s="106">
        <f>VLOOKUP($A631+ROUND((COLUMN()-2)/24,5),АТС!$A$41:$F$784,4)+VLOOKUP($A631+ROUND((COLUMN()-2)/24,5),'Расчет сбытовых надбавок'!$B$1539:'Расчет сбытовых надбавок'!$G$2283,3)</f>
        <v>76.27</v>
      </c>
      <c r="V631" s="106">
        <f>VLOOKUP($A631+ROUND((COLUMN()-2)/24,5),АТС!$A$41:$F$784,4)+VLOOKUP($A631+ROUND((COLUMN()-2)/24,5),'Расчет сбытовых надбавок'!$B$1539:'Расчет сбытовых надбавок'!$G$2283,3)</f>
        <v>36.660000000000004</v>
      </c>
      <c r="W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X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Y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Z631" s="145"/>
    </row>
    <row r="632" spans="1:26" x14ac:dyDescent="0.2">
      <c r="A632" s="86">
        <f t="shared" si="18"/>
        <v>41935</v>
      </c>
      <c r="B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C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D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E632" s="106">
        <f>VLOOKUP($A632+ROUND((COLUMN()-2)/24,5),АТС!$A$41:$F$784,4)+VLOOKUP($A632+ROUND((COLUMN()-2)/24,5),'Расчет сбытовых надбавок'!$B$1539:'Расчет сбытовых надбавок'!$G$2283,3)</f>
        <v>60.7</v>
      </c>
      <c r="F632" s="106">
        <f>VLOOKUP($A632+ROUND((COLUMN()-2)/24,5),АТС!$A$41:$F$784,4)+VLOOKUP($A632+ROUND((COLUMN()-2)/24,5),'Расчет сбытовых надбавок'!$B$1539:'Расчет сбытовых надбавок'!$G$2283,3)</f>
        <v>83.449999999999989</v>
      </c>
      <c r="G632" s="106">
        <f>VLOOKUP($A632+ROUND((COLUMN()-2)/24,5),АТС!$A$41:$F$784,4)+VLOOKUP($A632+ROUND((COLUMN()-2)/24,5),'Расчет сбытовых надбавок'!$B$1539:'Расчет сбытовых надбавок'!$G$2283,3)</f>
        <v>551.44000000000005</v>
      </c>
      <c r="H632" s="106">
        <f>VLOOKUP($A632+ROUND((COLUMN()-2)/24,5),АТС!$A$41:$F$784,4)+VLOOKUP($A632+ROUND((COLUMN()-2)/24,5),'Расчет сбытовых надбавок'!$B$1539:'Расчет сбытовых надбавок'!$G$2283,3)</f>
        <v>506.64</v>
      </c>
      <c r="I632" s="106">
        <f>VLOOKUP($A632+ROUND((COLUMN()-2)/24,5),АТС!$A$41:$F$784,4)+VLOOKUP($A632+ROUND((COLUMN()-2)/24,5),'Расчет сбытовых надбавок'!$B$1539:'Расчет сбытовых надбавок'!$G$2283,3)</f>
        <v>6.91</v>
      </c>
      <c r="J632" s="106">
        <f>VLOOKUP($A632+ROUND((COLUMN()-2)/24,5),АТС!$A$41:$F$784,4)+VLOOKUP($A632+ROUND((COLUMN()-2)/24,5),'Расчет сбытовых надбавок'!$B$1539:'Расчет сбытовых надбавок'!$G$2283,3)</f>
        <v>96.7</v>
      </c>
      <c r="K632" s="106">
        <f>VLOOKUP($A632+ROUND((COLUMN()-2)/24,5),АТС!$A$41:$F$784,4)+VLOOKUP($A632+ROUND((COLUMN()-2)/24,5),'Расчет сбытовых надбавок'!$B$1539:'Расчет сбытовых надбавок'!$G$2283,3)</f>
        <v>8.14</v>
      </c>
      <c r="L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M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N632" s="106">
        <f>VLOOKUP($A632+ROUND((COLUMN()-2)/24,5),АТС!$A$41:$F$784,4)+VLOOKUP($A632+ROUND((COLUMN()-2)/24,5),'Расчет сбытовых надбавок'!$B$1539:'Расчет сбытовых надбавок'!$G$2283,3)</f>
        <v>85.58</v>
      </c>
      <c r="O632" s="106">
        <f>VLOOKUP($A632+ROUND((COLUMN()-2)/24,5),АТС!$A$41:$F$784,4)+VLOOKUP($A632+ROUND((COLUMN()-2)/24,5),'Расчет сбытовых надбавок'!$B$1539:'Расчет сбытовых надбавок'!$G$2283,3)</f>
        <v>87.509999999999991</v>
      </c>
      <c r="P632" s="106">
        <f>VLOOKUP($A632+ROUND((COLUMN()-2)/24,5),АТС!$A$41:$F$784,4)+VLOOKUP($A632+ROUND((COLUMN()-2)/24,5),'Расчет сбытовых надбавок'!$B$1539:'Расчет сбытовых надбавок'!$G$2283,3)</f>
        <v>71.7</v>
      </c>
      <c r="Q632" s="106">
        <f>VLOOKUP($A632+ROUND((COLUMN()-2)/24,5),АТС!$A$41:$F$784,4)+VLOOKUP($A632+ROUND((COLUMN()-2)/24,5),'Расчет сбытовых надбавок'!$B$1539:'Расчет сбытовых надбавок'!$G$2283,3)</f>
        <v>72.72</v>
      </c>
      <c r="R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S632" s="106">
        <f>VLOOKUP($A632+ROUND((COLUMN()-2)/24,5),АТС!$A$41:$F$784,4)+VLOOKUP($A632+ROUND((COLUMN()-2)/24,5),'Расчет сбытовых надбавок'!$B$1539:'Расчет сбытовых надбавок'!$G$2283,3)</f>
        <v>18.899999999999999</v>
      </c>
      <c r="T632" s="106">
        <f>VLOOKUP($A632+ROUND((COLUMN()-2)/24,5),АТС!$A$41:$F$784,4)+VLOOKUP($A632+ROUND((COLUMN()-2)/24,5),'Расчет сбытовых надбавок'!$B$1539:'Расчет сбытовых надбавок'!$G$2283,3)</f>
        <v>143.28</v>
      </c>
      <c r="U632" s="106">
        <f>VLOOKUP($A632+ROUND((COLUMN()-2)/24,5),АТС!$A$41:$F$784,4)+VLOOKUP($A632+ROUND((COLUMN()-2)/24,5),'Расчет сбытовых надбавок'!$B$1539:'Расчет сбытовых надбавок'!$G$2283,3)</f>
        <v>22.23</v>
      </c>
      <c r="V632" s="106">
        <f>VLOOKUP($A632+ROUND((COLUMN()-2)/24,5),АТС!$A$41:$F$784,4)+VLOOKUP($A632+ROUND((COLUMN()-2)/24,5),'Расчет сбытовых надбавок'!$B$1539:'Расчет сбытовых надбавок'!$G$2283,3)</f>
        <v>9.67</v>
      </c>
      <c r="W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X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Y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Z632" s="145"/>
    </row>
    <row r="633" spans="1:26" x14ac:dyDescent="0.2">
      <c r="A633" s="86">
        <f t="shared" si="18"/>
        <v>41936</v>
      </c>
      <c r="B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C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D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E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F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G633" s="106">
        <f>VLOOKUP($A633+ROUND((COLUMN()-2)/24,5),АТС!$A$41:$F$784,4)+VLOOKUP($A633+ROUND((COLUMN()-2)/24,5),'Расчет сбытовых надбавок'!$B$1539:'Расчет сбытовых надбавок'!$G$2283,3)</f>
        <v>133.07</v>
      </c>
      <c r="H633" s="106">
        <f>VLOOKUP($A633+ROUND((COLUMN()-2)/24,5),АТС!$A$41:$F$784,4)+VLOOKUP($A633+ROUND((COLUMN()-2)/24,5),'Расчет сбытовых надбавок'!$B$1539:'Расчет сбытовых надбавок'!$G$2283,3)</f>
        <v>550.32999999999993</v>
      </c>
      <c r="I633" s="106">
        <f>VLOOKUP($A633+ROUND((COLUMN()-2)/24,5),АТС!$A$41:$F$784,4)+VLOOKUP($A633+ROUND((COLUMN()-2)/24,5),'Расчет сбытовых надбавок'!$B$1539:'Расчет сбытовых надбавок'!$G$2283,3)</f>
        <v>78.839999999999989</v>
      </c>
      <c r="J633" s="106">
        <f>VLOOKUP($A633+ROUND((COLUMN()-2)/24,5),АТС!$A$41:$F$784,4)+VLOOKUP($A633+ROUND((COLUMN()-2)/24,5),'Расчет сбытовых надбавок'!$B$1539:'Расчет сбытовых надбавок'!$G$2283,3)</f>
        <v>55.76</v>
      </c>
      <c r="K633" s="106">
        <f>VLOOKUP($A633+ROUND((COLUMN()-2)/24,5),АТС!$A$41:$F$784,4)+VLOOKUP($A633+ROUND((COLUMN()-2)/24,5),'Расчет сбытовых надбавок'!$B$1539:'Расчет сбытовых надбавок'!$G$2283,3)</f>
        <v>119.22</v>
      </c>
      <c r="L633" s="106">
        <f>VLOOKUP($A633+ROUND((COLUMN()-2)/24,5),АТС!$A$41:$F$784,4)+VLOOKUP($A633+ROUND((COLUMN()-2)/24,5),'Расчет сбытовых надбавок'!$B$1539:'Расчет сбытовых надбавок'!$G$2283,3)</f>
        <v>53.410000000000004</v>
      </c>
      <c r="M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N633" s="106">
        <f>VLOOKUP($A633+ROUND((COLUMN()-2)/24,5),АТС!$A$41:$F$784,4)+VLOOKUP($A633+ROUND((COLUMN()-2)/24,5),'Расчет сбытовых надбавок'!$B$1539:'Расчет сбытовых надбавок'!$G$2283,3)</f>
        <v>111.97</v>
      </c>
      <c r="O633" s="106">
        <f>VLOOKUP($A633+ROUND((COLUMN()-2)/24,5),АТС!$A$41:$F$784,4)+VLOOKUP($A633+ROUND((COLUMN()-2)/24,5),'Расчет сбытовых надбавок'!$B$1539:'Расчет сбытовых надбавок'!$G$2283,3)</f>
        <v>118.53999999999999</v>
      </c>
      <c r="P633" s="106">
        <f>VLOOKUP($A633+ROUND((COLUMN()-2)/24,5),АТС!$A$41:$F$784,4)+VLOOKUP($A633+ROUND((COLUMN()-2)/24,5),'Расчет сбытовых надбавок'!$B$1539:'Расчет сбытовых надбавок'!$G$2283,3)</f>
        <v>87.31</v>
      </c>
      <c r="Q633" s="106">
        <f>VLOOKUP($A633+ROUND((COLUMN()-2)/24,5),АТС!$A$41:$F$784,4)+VLOOKUP($A633+ROUND((COLUMN()-2)/24,5),'Расчет сбытовых надбавок'!$B$1539:'Расчет сбытовых надбавок'!$G$2283,3)</f>
        <v>102.62</v>
      </c>
      <c r="R633" s="106">
        <f>VLOOKUP($A633+ROUND((COLUMN()-2)/24,5),АТС!$A$41:$F$784,4)+VLOOKUP($A633+ROUND((COLUMN()-2)/24,5),'Расчет сбытовых надбавок'!$B$1539:'Расчет сбытовых надбавок'!$G$2283,3)</f>
        <v>3.44</v>
      </c>
      <c r="S633" s="106">
        <f>VLOOKUP($A633+ROUND((COLUMN()-2)/24,5),АТС!$A$41:$F$784,4)+VLOOKUP($A633+ROUND((COLUMN()-2)/24,5),'Расчет сбытовых надбавок'!$B$1539:'Расчет сбытовых надбавок'!$G$2283,3)</f>
        <v>74.39</v>
      </c>
      <c r="T633" s="106">
        <f>VLOOKUP($A633+ROUND((COLUMN()-2)/24,5),АТС!$A$41:$F$784,4)+VLOOKUP($A633+ROUND((COLUMN()-2)/24,5),'Расчет сбытовых надбавок'!$B$1539:'Расчет сбытовых надбавок'!$G$2283,3)</f>
        <v>579.79</v>
      </c>
      <c r="U633" s="106">
        <f>VLOOKUP($A633+ROUND((COLUMN()-2)/24,5),АТС!$A$41:$F$784,4)+VLOOKUP($A633+ROUND((COLUMN()-2)/24,5),'Расчет сбытовых надбавок'!$B$1539:'Расчет сбытовых надбавок'!$G$2283,3)</f>
        <v>302.47000000000003</v>
      </c>
      <c r="V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W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X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Y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Z633" s="145"/>
    </row>
    <row r="634" spans="1:26" x14ac:dyDescent="0.2">
      <c r="A634" s="86">
        <f t="shared" si="18"/>
        <v>41937</v>
      </c>
      <c r="B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C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D634" s="106">
        <f>VLOOKUP($A634+ROUND((COLUMN()-2)/24,5),АТС!$A$41:$F$784,4)+VLOOKUP($A634+ROUND((COLUMN()-2)/24,5),'Расчет сбытовых надбавок'!$B$1539:'Расчет сбытовых надбавок'!$G$2283,3)</f>
        <v>3.4099999999999997</v>
      </c>
      <c r="E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F634" s="106">
        <f>VLOOKUP($A634+ROUND((COLUMN()-2)/24,5),АТС!$A$41:$F$784,4)+VLOOKUP($A634+ROUND((COLUMN()-2)/24,5),'Расчет сбытовых надбавок'!$B$1539:'Расчет сбытовых надбавок'!$G$2283,3)</f>
        <v>9.41</v>
      </c>
      <c r="G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H634" s="106">
        <f>VLOOKUP($A634+ROUND((COLUMN()-2)/24,5),АТС!$A$41:$F$784,4)+VLOOKUP($A634+ROUND((COLUMN()-2)/24,5),'Расчет сбытовых надбавок'!$B$1539:'Расчет сбытовых надбавок'!$G$2283,3)</f>
        <v>805.62</v>
      </c>
      <c r="I634" s="106">
        <f>VLOOKUP($A634+ROUND((COLUMN()-2)/24,5),АТС!$A$41:$F$784,4)+VLOOKUP($A634+ROUND((COLUMN()-2)/24,5),'Расчет сбытовых надбавок'!$B$1539:'Расчет сбытовых надбавок'!$G$2283,3)</f>
        <v>314.35000000000002</v>
      </c>
      <c r="J634" s="106">
        <f>VLOOKUP($A634+ROUND((COLUMN()-2)/24,5),АТС!$A$41:$F$784,4)+VLOOKUP($A634+ROUND((COLUMN()-2)/24,5),'Расчет сбытовых надбавок'!$B$1539:'Расчет сбытовых надбавок'!$G$2283,3)</f>
        <v>258.35000000000002</v>
      </c>
      <c r="K634" s="106">
        <f>VLOOKUP($A634+ROUND((COLUMN()-2)/24,5),АТС!$A$41:$F$784,4)+VLOOKUP($A634+ROUND((COLUMN()-2)/24,5),'Расчет сбытовых надбавок'!$B$1539:'Расчет сбытовых надбавок'!$G$2283,3)</f>
        <v>180.22</v>
      </c>
      <c r="L634" s="106">
        <f>VLOOKUP($A634+ROUND((COLUMN()-2)/24,5),АТС!$A$41:$F$784,4)+VLOOKUP($A634+ROUND((COLUMN()-2)/24,5),'Расчет сбытовых надбавок'!$B$1539:'Расчет сбытовых надбавок'!$G$2283,3)</f>
        <v>192.35</v>
      </c>
      <c r="M634" s="106">
        <f>VLOOKUP($A634+ROUND((COLUMN()-2)/24,5),АТС!$A$41:$F$784,4)+VLOOKUP($A634+ROUND((COLUMN()-2)/24,5),'Расчет сбытовых надбавок'!$B$1539:'Расчет сбытовых надбавок'!$G$2283,3)</f>
        <v>200.24</v>
      </c>
      <c r="N634" s="106">
        <f>VLOOKUP($A634+ROUND((COLUMN()-2)/24,5),АТС!$A$41:$F$784,4)+VLOOKUP($A634+ROUND((COLUMN()-2)/24,5),'Расчет сбытовых надбавок'!$B$1539:'Расчет сбытовых надбавок'!$G$2283,3)</f>
        <v>56.32</v>
      </c>
      <c r="O634" s="106">
        <f>VLOOKUP($A634+ROUND((COLUMN()-2)/24,5),АТС!$A$41:$F$784,4)+VLOOKUP($A634+ROUND((COLUMN()-2)/24,5),'Расчет сбытовых надбавок'!$B$1539:'Расчет сбытовых надбавок'!$G$2283,3)</f>
        <v>23.880000000000003</v>
      </c>
      <c r="P634" s="106">
        <f>VLOOKUP($A634+ROUND((COLUMN()-2)/24,5),АТС!$A$41:$F$784,4)+VLOOKUP($A634+ROUND((COLUMN()-2)/24,5),'Расчет сбытовых надбавок'!$B$1539:'Расчет сбытовых надбавок'!$G$2283,3)</f>
        <v>80.28</v>
      </c>
      <c r="Q634" s="106">
        <f>VLOOKUP($A634+ROUND((COLUMN()-2)/24,5),АТС!$A$41:$F$784,4)+VLOOKUP($A634+ROUND((COLUMN()-2)/24,5),'Расчет сбытовых надбавок'!$B$1539:'Расчет сбытовых надбавок'!$G$2283,3)</f>
        <v>99.13</v>
      </c>
      <c r="R634" s="106">
        <f>VLOOKUP($A634+ROUND((COLUMN()-2)/24,5),АТС!$A$41:$F$784,4)+VLOOKUP($A634+ROUND((COLUMN()-2)/24,5),'Расчет сбытовых надбавок'!$B$1539:'Расчет сбытовых надбавок'!$G$2283,3)</f>
        <v>132.96</v>
      </c>
      <c r="S634" s="106">
        <f>VLOOKUP($A634+ROUND((COLUMN()-2)/24,5),АТС!$A$41:$F$784,4)+VLOOKUP($A634+ROUND((COLUMN()-2)/24,5),'Расчет сбытовых надбавок'!$B$1539:'Расчет сбытовых надбавок'!$G$2283,3)</f>
        <v>268.01</v>
      </c>
      <c r="T634" s="106">
        <f>VLOOKUP($A634+ROUND((COLUMN()-2)/24,5),АТС!$A$41:$F$784,4)+VLOOKUP($A634+ROUND((COLUMN()-2)/24,5),'Расчет сбытовых надбавок'!$B$1539:'Расчет сбытовых надбавок'!$G$2283,3)</f>
        <v>213.76999999999998</v>
      </c>
      <c r="U634" s="106">
        <f>VLOOKUP($A634+ROUND((COLUMN()-2)/24,5),АТС!$A$41:$F$784,4)+VLOOKUP($A634+ROUND((COLUMN()-2)/24,5),'Расчет сбытовых надбавок'!$B$1539:'Расчет сбытовых надбавок'!$G$2283,3)</f>
        <v>129.77000000000001</v>
      </c>
      <c r="V634" s="106">
        <f>VLOOKUP($A634+ROUND((COLUMN()-2)/24,5),АТС!$A$41:$F$784,4)+VLOOKUP($A634+ROUND((COLUMN()-2)/24,5),'Расчет сбытовых надбавок'!$B$1539:'Расчет сбытовых надбавок'!$G$2283,3)</f>
        <v>49.96</v>
      </c>
      <c r="W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X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Y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Z634" s="145"/>
    </row>
    <row r="635" spans="1:26" x14ac:dyDescent="0.2">
      <c r="A635" s="86">
        <f t="shared" si="18"/>
        <v>41938</v>
      </c>
      <c r="B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C635" s="106">
        <f>VLOOKUP($A635+ROUND((COLUMN()-2)/24,5),АТС!$A$41:$F$784,4)+VLOOKUP($A635+ROUND((COLUMN()-2)/24,5),'Расчет сбытовых надбавок'!$B$1539:'Расчет сбытовых надбавок'!$G$2283,3)</f>
        <v>15.989999999999998</v>
      </c>
      <c r="D635" s="106">
        <f>VLOOKUP($A635+ROUND((COLUMN()-2)/24,5),АТС!$A$41:$F$784,4)+VLOOKUP($A635+ROUND((COLUMN()-2)/24,5),'Расчет сбытовых надбавок'!$B$1539:'Расчет сбытовых надбавок'!$G$2283,3)</f>
        <v>28.7</v>
      </c>
      <c r="E635" s="106">
        <f>VLOOKUP($A635+ROUND((COLUMN()-2)/24,5),АТС!$A$41:$F$784,4)+VLOOKUP($A635+ROUND((COLUMN()-2)/24,5),'Расчет сбытовых надбавок'!$B$1539:'Расчет сбытовых надбавок'!$G$2283,3)</f>
        <v>126.26</v>
      </c>
      <c r="F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G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H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I635" s="106">
        <f>VLOOKUP($A635+ROUND((COLUMN()-2)/24,5),АТС!$A$41:$F$784,4)+VLOOKUP($A635+ROUND((COLUMN()-2)/24,5),'Расчет сбытовых надбавок'!$B$1539:'Расчет сбытовых надбавок'!$G$2283,3)</f>
        <v>0.49</v>
      </c>
      <c r="J635" s="106">
        <f>VLOOKUP($A635+ROUND((COLUMN()-2)/24,5),АТС!$A$41:$F$784,4)+VLOOKUP($A635+ROUND((COLUMN()-2)/24,5),'Расчет сбытовых надбавок'!$B$1539:'Расчет сбытовых надбавок'!$G$2283,3)</f>
        <v>53.89</v>
      </c>
      <c r="K635" s="106">
        <f>VLOOKUP($A635+ROUND((COLUMN()-2)/24,5),АТС!$A$41:$F$784,4)+VLOOKUP($A635+ROUND((COLUMN()-2)/24,5),'Расчет сбытовых надбавок'!$B$1539:'Расчет сбытовых надбавок'!$G$2283,3)</f>
        <v>83</v>
      </c>
      <c r="L635" s="106">
        <f>VLOOKUP($A635+ROUND((COLUMN()-2)/24,5),АТС!$A$41:$F$784,4)+VLOOKUP($A635+ROUND((COLUMN()-2)/24,5),'Расчет сбытовых надбавок'!$B$1539:'Расчет сбытовых надбавок'!$G$2283,3)</f>
        <v>10.14</v>
      </c>
      <c r="M635" s="106">
        <f>VLOOKUP($A635+ROUND((COLUMN()-2)/24,5),АТС!$A$41:$F$784,4)+VLOOKUP($A635+ROUND((COLUMN()-2)/24,5),'Расчет сбытовых надбавок'!$B$1539:'Расчет сбытовых надбавок'!$G$2283,3)</f>
        <v>4</v>
      </c>
      <c r="N635" s="106">
        <f>VLOOKUP($A635+ROUND((COLUMN()-2)/24,5),АТС!$A$41:$F$784,4)+VLOOKUP($A635+ROUND((COLUMN()-2)/24,5),'Расчет сбытовых надбавок'!$B$1539:'Расчет сбытовых надбавок'!$G$2283,3)</f>
        <v>2.9</v>
      </c>
      <c r="O635" s="106">
        <f>VLOOKUP($A635+ROUND((COLUMN()-2)/24,5),АТС!$A$41:$F$784,4)+VLOOKUP($A635+ROUND((COLUMN()-2)/24,5),'Расчет сбытовых надбавок'!$B$1539:'Расчет сбытовых надбавок'!$G$2283,3)</f>
        <v>2.93</v>
      </c>
      <c r="P635" s="106">
        <f>VLOOKUP($A635+ROUND((COLUMN()-2)/24,5),АТС!$A$41:$F$784,4)+VLOOKUP($A635+ROUND((COLUMN()-2)/24,5),'Расчет сбытовых надбавок'!$B$1539:'Расчет сбытовых надбавок'!$G$2283,3)</f>
        <v>4.68</v>
      </c>
      <c r="Q635" s="106">
        <f>VLOOKUP($A635+ROUND((COLUMN()-2)/24,5),АТС!$A$41:$F$784,4)+VLOOKUP($A635+ROUND((COLUMN()-2)/24,5),'Расчет сбытовых надбавок'!$B$1539:'Расчет сбытовых надбавок'!$G$2283,3)</f>
        <v>2.66</v>
      </c>
      <c r="R635" s="106">
        <f>VLOOKUP($A635+ROUND((COLUMN()-2)/24,5),АТС!$A$41:$F$784,4)+VLOOKUP($A635+ROUND((COLUMN()-2)/24,5),'Расчет сбытовых надбавок'!$B$1539:'Расчет сбытовых надбавок'!$G$2283,3)</f>
        <v>108.88</v>
      </c>
      <c r="S635" s="106">
        <f>VLOOKUP($A635+ROUND((COLUMN()-2)/24,5),АТС!$A$41:$F$784,4)+VLOOKUP($A635+ROUND((COLUMN()-2)/24,5),'Расчет сбытовых надбавок'!$B$1539:'Расчет сбытовых надбавок'!$G$2283,3)</f>
        <v>2328.86</v>
      </c>
      <c r="T635" s="106">
        <f>VLOOKUP($A635+ROUND((COLUMN()-2)/24,5),АТС!$A$41:$F$784,4)+VLOOKUP($A635+ROUND((COLUMN()-2)/24,5),'Расчет сбытовых надбавок'!$B$1539:'Расчет сбытовых надбавок'!$G$2283,3)</f>
        <v>102.11</v>
      </c>
      <c r="U635" s="106">
        <f>VLOOKUP($A635+ROUND((COLUMN()-2)/24,5),АТС!$A$41:$F$784,4)+VLOOKUP($A635+ROUND((COLUMN()-2)/24,5),'Расчет сбытовых надбавок'!$B$1539:'Расчет сбытовых надбавок'!$G$2283,3)</f>
        <v>54.31</v>
      </c>
      <c r="V635" s="106">
        <f>VLOOKUP($A635+ROUND((COLUMN()-2)/24,5),АТС!$A$41:$F$784,4)+VLOOKUP($A635+ROUND((COLUMN()-2)/24,5),'Расчет сбытовых надбавок'!$B$1539:'Расчет сбытовых надбавок'!$G$2283,3)</f>
        <v>30.509999999999998</v>
      </c>
      <c r="W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X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Y635" s="106">
        <v>0</v>
      </c>
      <c r="Z635" s="106">
        <v>16</v>
      </c>
    </row>
    <row r="636" spans="1:26" x14ac:dyDescent="0.2">
      <c r="A636" s="86">
        <f t="shared" si="18"/>
        <v>41939</v>
      </c>
      <c r="B636" s="106">
        <f>VLOOKUP($A636+ROUND((COLUMN()-2)/24,5),АТС!$A$41:$F$784,4)+VLOOKUP($A636+ROUND((COLUMN()-2)/24,5),'Расчет сбытовых надбавок'!$B$1539:'Расчет сбытовых надбавок'!$G$2283,3)</f>
        <v>5.13</v>
      </c>
      <c r="C636" s="106">
        <f>VLOOKUP($A636+ROUND((COLUMN()-2)/24,5),АТС!$A$41:$F$784,4)+VLOOKUP($A636+ROUND((COLUMN()-2)/24,5),'Расчет сбытовых надбавок'!$B$1539:'Расчет сбытовых надбавок'!$G$2283,3)</f>
        <v>28.740000000000002</v>
      </c>
      <c r="D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E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F636" s="106">
        <f>VLOOKUP($A636+ROUND((COLUMN()-2)/24,5),АТС!$A$41:$F$784,4)+VLOOKUP($A636+ROUND((COLUMN()-2)/24,5),'Расчет сбытовых надбавок'!$B$1539:'Расчет сбытовых надбавок'!$G$2283,3)</f>
        <v>553.31999999999994</v>
      </c>
      <c r="G636" s="106">
        <f>VLOOKUP($A636+ROUND((COLUMN()-2)/24,5),АТС!$A$41:$F$784,4)+VLOOKUP($A636+ROUND((COLUMN()-2)/24,5),'Расчет сбытовых надбавок'!$B$1539:'Расчет сбытовых надбавок'!$G$2283,3)</f>
        <v>498.53</v>
      </c>
      <c r="H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I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J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K636" s="106">
        <f>VLOOKUP($A636+ROUND((COLUMN()-2)/24,5),АТС!$A$41:$F$784,4)+VLOOKUP($A636+ROUND((COLUMN()-2)/24,5),'Расчет сбытовых надбавок'!$B$1539:'Расчет сбытовых надбавок'!$G$2283,3)</f>
        <v>741.9</v>
      </c>
      <c r="L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M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N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O636" s="106">
        <f>VLOOKUP($A636+ROUND((COLUMN()-2)/24,5),АТС!$A$41:$F$784,4)+VLOOKUP($A636+ROUND((COLUMN()-2)/24,5),'Расчет сбытовых надбавок'!$B$1539:'Расчет сбытовых надбавок'!$G$2283,3)</f>
        <v>1.4</v>
      </c>
      <c r="P636" s="106">
        <f>VLOOKUP($A636+ROUND((COLUMN()-2)/24,5),АТС!$A$41:$F$784,4)+VLOOKUP($A636+ROUND((COLUMN()-2)/24,5),'Расчет сбытовых надбавок'!$B$1539:'Расчет сбытовых надбавок'!$G$2283,3)</f>
        <v>1.33</v>
      </c>
      <c r="Q636" s="106">
        <f>VLOOKUP($A636+ROUND((COLUMN()-2)/24,5),АТС!$A$41:$F$784,4)+VLOOKUP($A636+ROUND((COLUMN()-2)/24,5),'Расчет сбытовых надбавок'!$B$1539:'Расчет сбытовых надбавок'!$G$2283,3)</f>
        <v>53.99</v>
      </c>
      <c r="R636" s="106">
        <f>VLOOKUP($A636+ROUND((COLUMN()-2)/24,5),АТС!$A$41:$F$784,4)+VLOOKUP($A636+ROUND((COLUMN()-2)/24,5),'Расчет сбытовых надбавок'!$B$1539:'Расчет сбытовых надбавок'!$G$2283,3)</f>
        <v>78.289999999999992</v>
      </c>
      <c r="S636" s="106">
        <f>VLOOKUP($A636+ROUND((COLUMN()-2)/24,5),АТС!$A$41:$F$784,4)+VLOOKUP($A636+ROUND((COLUMN()-2)/24,5),'Расчет сбытовых надбавок'!$B$1539:'Расчет сбытовых надбавок'!$G$2283,3)</f>
        <v>276.04000000000002</v>
      </c>
      <c r="T636" s="106">
        <f>VLOOKUP($A636+ROUND((COLUMN()-2)/24,5),АТС!$A$41:$F$784,4)+VLOOKUP($A636+ROUND((COLUMN()-2)/24,5),'Расчет сбытовых надбавок'!$B$1539:'Расчет сбытовых надбавок'!$G$2283,3)</f>
        <v>136.41</v>
      </c>
      <c r="U636" s="106">
        <f>VLOOKUP($A636+ROUND((COLUMN()-2)/24,5),АТС!$A$41:$F$784,4)+VLOOKUP($A636+ROUND((COLUMN()-2)/24,5),'Расчет сбытовых надбавок'!$B$1539:'Расчет сбытовых надбавок'!$G$2283,3)</f>
        <v>37.11</v>
      </c>
      <c r="V636" s="106">
        <f>VLOOKUP($A636+ROUND((COLUMN()-2)/24,5),АТС!$A$41:$F$784,4)+VLOOKUP($A636+ROUND((COLUMN()-2)/24,5),'Расчет сбытовых надбавок'!$B$1539:'Расчет сбытовых надбавок'!$G$2283,3)</f>
        <v>44.15</v>
      </c>
      <c r="W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X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Y636" s="106">
        <f>VLOOKUP($A636+ROUND((COLUMN()-2)/24,5),АТС!$A$41:$F$784,4)+VLOOKUP($A636+ROUND((COLUMN()-2)/24,5),'Расчет сбытовых надбавок'!$B$1539:'Расчет сбытовых надбавок'!$G$2283,3)</f>
        <v>204.41000000000003</v>
      </c>
      <c r="Z636" s="145"/>
    </row>
    <row r="637" spans="1:26" x14ac:dyDescent="0.2">
      <c r="A637" s="86">
        <f t="shared" si="18"/>
        <v>41940</v>
      </c>
      <c r="B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C637" s="106">
        <f>VLOOKUP($A637+ROUND((COLUMN()-2)/24,5),АТС!$A$41:$F$784,4)+VLOOKUP($A637+ROUND((COLUMN()-2)/24,5),'Расчет сбытовых надбавок'!$B$1539:'Расчет сбытовых надбавок'!$G$2283,3)</f>
        <v>0.38</v>
      </c>
      <c r="D637" s="106">
        <f>VLOOKUP($A637+ROUND((COLUMN()-2)/24,5),АТС!$A$41:$F$784,4)+VLOOKUP($A637+ROUND((COLUMN()-2)/24,5),'Расчет сбытовых надбавок'!$B$1539:'Расчет сбытовых надбавок'!$G$2283,3)</f>
        <v>13.19</v>
      </c>
      <c r="E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F637" s="106">
        <f>VLOOKUP($A637+ROUND((COLUMN()-2)/24,5),АТС!$A$41:$F$784,4)+VLOOKUP($A637+ROUND((COLUMN()-2)/24,5),'Расчет сбытовых надбавок'!$B$1539:'Расчет сбытовых надбавок'!$G$2283,3)</f>
        <v>67.16</v>
      </c>
      <c r="G637" s="106">
        <f>VLOOKUP($A637+ROUND((COLUMN()-2)/24,5),АТС!$A$41:$F$784,4)+VLOOKUP($A637+ROUND((COLUMN()-2)/24,5),'Расчет сбытовых надбавок'!$B$1539:'Расчет сбытовых надбавок'!$G$2283,3)</f>
        <v>560.82999999999993</v>
      </c>
      <c r="H637" s="106">
        <f>VLOOKUP($A637+ROUND((COLUMN()-2)/24,5),АТС!$A$41:$F$784,4)+VLOOKUP($A637+ROUND((COLUMN()-2)/24,5),'Расчет сбытовых надбавок'!$B$1539:'Расчет сбытовых надбавок'!$G$2283,3)</f>
        <v>400.86</v>
      </c>
      <c r="I637" s="106">
        <f>VLOOKUP($A637+ROUND((COLUMN()-2)/24,5),АТС!$A$41:$F$784,4)+VLOOKUP($A637+ROUND((COLUMN()-2)/24,5),'Расчет сбытовых надбавок'!$B$1539:'Расчет сбытовых надбавок'!$G$2283,3)</f>
        <v>0.55000000000000004</v>
      </c>
      <c r="J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K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L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M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N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O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P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Q637" s="106">
        <f>VLOOKUP($A637+ROUND((COLUMN()-2)/24,5),АТС!$A$41:$F$784,4)+VLOOKUP($A637+ROUND((COLUMN()-2)/24,5),'Расчет сбытовых надбавок'!$B$1539:'Расчет сбытовых надбавок'!$G$2283,3)</f>
        <v>3.14</v>
      </c>
      <c r="R637" s="106">
        <f>VLOOKUP($A637+ROUND((COLUMN()-2)/24,5),АТС!$A$41:$F$784,4)+VLOOKUP($A637+ROUND((COLUMN()-2)/24,5),'Расчет сбытовых надбавок'!$B$1539:'Расчет сбытовых надбавок'!$G$2283,3)</f>
        <v>22.910000000000004</v>
      </c>
      <c r="S637" s="106">
        <f>VLOOKUP($A637+ROUND((COLUMN()-2)/24,5),АТС!$A$41:$F$784,4)+VLOOKUP($A637+ROUND((COLUMN()-2)/24,5),'Расчет сбытовых надбавок'!$B$1539:'Расчет сбытовых надбавок'!$G$2283,3)</f>
        <v>206.61</v>
      </c>
      <c r="T637" s="106">
        <f>VLOOKUP($A637+ROUND((COLUMN()-2)/24,5),АТС!$A$41:$F$784,4)+VLOOKUP($A637+ROUND((COLUMN()-2)/24,5),'Расчет сбытовых надбавок'!$B$1539:'Расчет сбытовых надбавок'!$G$2283,3)</f>
        <v>79.91</v>
      </c>
      <c r="U637" s="106">
        <f>VLOOKUP($A637+ROUND((COLUMN()-2)/24,5),АТС!$A$41:$F$784,4)+VLOOKUP($A637+ROUND((COLUMN()-2)/24,5),'Расчет сбытовых надбавок'!$B$1539:'Расчет сбытовых надбавок'!$G$2283,3)</f>
        <v>38.17</v>
      </c>
      <c r="V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W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X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Y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Z637" s="145"/>
    </row>
    <row r="638" spans="1:26" x14ac:dyDescent="0.2">
      <c r="A638" s="86">
        <f t="shared" si="18"/>
        <v>41941</v>
      </c>
      <c r="B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C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D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E638" s="106">
        <f>VLOOKUP($A638+ROUND((COLUMN()-2)/24,5),АТС!$A$41:$F$784,4)+VLOOKUP($A638+ROUND((COLUMN()-2)/24,5),'Расчет сбытовых надбавок'!$B$1539:'Расчет сбытовых надбавок'!$G$2283,3)</f>
        <v>1.03</v>
      </c>
      <c r="F638" s="106">
        <f>VLOOKUP($A638+ROUND((COLUMN()-2)/24,5),АТС!$A$41:$F$784,4)+VLOOKUP($A638+ROUND((COLUMN()-2)/24,5),'Расчет сбытовых надбавок'!$B$1539:'Расчет сбытовых надбавок'!$G$2283,3)</f>
        <v>581.76</v>
      </c>
      <c r="G638" s="106">
        <f>VLOOKUP($A638+ROUND((COLUMN()-2)/24,5),АТС!$A$41:$F$784,4)+VLOOKUP($A638+ROUND((COLUMN()-2)/24,5),'Расчет сбытовых надбавок'!$B$1539:'Расчет сбытовых надбавок'!$G$2283,3)</f>
        <v>92.47</v>
      </c>
      <c r="H638" s="106">
        <f>VLOOKUP($A638+ROUND((COLUMN()-2)/24,5),АТС!$A$41:$F$784,4)+VLOOKUP($A638+ROUND((COLUMN()-2)/24,5),'Расчет сбытовых надбавок'!$B$1539:'Расчет сбытовых надбавок'!$G$2283,3)</f>
        <v>162</v>
      </c>
      <c r="I638" s="106">
        <f>VLOOKUP($A638+ROUND((COLUMN()-2)/24,5),АТС!$A$41:$F$784,4)+VLOOKUP($A638+ROUND((COLUMN()-2)/24,5),'Расчет сбытовых надбавок'!$B$1539:'Расчет сбытовых надбавок'!$G$2283,3)</f>
        <v>113.36</v>
      </c>
      <c r="J638" s="106">
        <f>VLOOKUP($A638+ROUND((COLUMN()-2)/24,5),АТС!$A$41:$F$784,4)+VLOOKUP($A638+ROUND((COLUMN()-2)/24,5),'Расчет сбытовых надбавок'!$B$1539:'Расчет сбытовых надбавок'!$G$2283,3)</f>
        <v>43.6</v>
      </c>
      <c r="K638" s="106">
        <f>VLOOKUP($A638+ROUND((COLUMN()-2)/24,5),АТС!$A$41:$F$784,4)+VLOOKUP($A638+ROUND((COLUMN()-2)/24,5),'Расчет сбытовых надбавок'!$B$1539:'Расчет сбытовых надбавок'!$G$2283,3)</f>
        <v>35.800000000000004</v>
      </c>
      <c r="L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M638" s="106">
        <f>VLOOKUP($A638+ROUND((COLUMN()-2)/24,5),АТС!$A$41:$F$784,4)+VLOOKUP($A638+ROUND((COLUMN()-2)/24,5),'Расчет сбытовых надбавок'!$B$1539:'Расчет сбытовых надбавок'!$G$2283,3)</f>
        <v>0.01</v>
      </c>
      <c r="N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O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P638" s="106">
        <f>VLOOKUP($A638+ROUND((COLUMN()-2)/24,5),АТС!$A$41:$F$784,4)+VLOOKUP($A638+ROUND((COLUMN()-2)/24,5),'Расчет сбытовых надбавок'!$B$1539:'Расчет сбытовых надбавок'!$G$2283,3)</f>
        <v>100.16</v>
      </c>
      <c r="Q638" s="106">
        <f>VLOOKUP($A638+ROUND((COLUMN()-2)/24,5),АТС!$A$41:$F$784,4)+VLOOKUP($A638+ROUND((COLUMN()-2)/24,5),'Расчет сбытовых надбавок'!$B$1539:'Расчет сбытовых надбавок'!$G$2283,3)</f>
        <v>115.86000000000001</v>
      </c>
      <c r="R638" s="106">
        <f>VLOOKUP($A638+ROUND((COLUMN()-2)/24,5),АТС!$A$41:$F$784,4)+VLOOKUP($A638+ROUND((COLUMN()-2)/24,5),'Расчет сбытовых надбавок'!$B$1539:'Расчет сбытовых надбавок'!$G$2283,3)</f>
        <v>228.68</v>
      </c>
      <c r="S638" s="106">
        <f>VLOOKUP($A638+ROUND((COLUMN()-2)/24,5),АТС!$A$41:$F$784,4)+VLOOKUP($A638+ROUND((COLUMN()-2)/24,5),'Расчет сбытовых надбавок'!$B$1539:'Расчет сбытовых надбавок'!$G$2283,3)</f>
        <v>224.03</v>
      </c>
      <c r="T638" s="106">
        <f>VLOOKUP($A638+ROUND((COLUMN()-2)/24,5),АТС!$A$41:$F$784,4)+VLOOKUP($A638+ROUND((COLUMN()-2)/24,5),'Расчет сбытовых надбавок'!$B$1539:'Расчет сбытовых надбавок'!$G$2283,3)</f>
        <v>42.849999999999994</v>
      </c>
      <c r="U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V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W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X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Y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Z638" s="145"/>
    </row>
    <row r="639" spans="1:26" x14ac:dyDescent="0.2">
      <c r="A639" s="86">
        <f t="shared" si="18"/>
        <v>41942</v>
      </c>
      <c r="B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C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D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E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F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G639" s="106">
        <f>VLOOKUP($A639+ROUND((COLUMN()-2)/24,5),АТС!$A$41:$F$784,4)+VLOOKUP($A639+ROUND((COLUMN()-2)/24,5),'Расчет сбытовых надбавок'!$B$1539:'Расчет сбытовых надбавок'!$G$2283,3)</f>
        <v>6.2200000000000006</v>
      </c>
      <c r="H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I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J639" s="106">
        <f>VLOOKUP($A639+ROUND((COLUMN()-2)/24,5),АТС!$A$41:$F$784,4)+VLOOKUP($A639+ROUND((COLUMN()-2)/24,5),'Расчет сбытовых надбавок'!$B$1539:'Расчет сбытовых надбавок'!$G$2283,3)</f>
        <v>0.11</v>
      </c>
      <c r="K639" s="106">
        <f>VLOOKUP($A639+ROUND((COLUMN()-2)/24,5),АТС!$A$41:$F$784,4)+VLOOKUP($A639+ROUND((COLUMN()-2)/24,5),'Расчет сбытовых надбавок'!$B$1539:'Расчет сбытовых надбавок'!$G$2283,3)</f>
        <v>0.01</v>
      </c>
      <c r="L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M639" s="106">
        <f>VLOOKUP($A639+ROUND((COLUMN()-2)/24,5),АТС!$A$41:$F$784,4)+VLOOKUP($A639+ROUND((COLUMN()-2)/24,5),'Расчет сбытовых надбавок'!$B$1539:'Расчет сбытовых надбавок'!$G$2283,3)</f>
        <v>0.01</v>
      </c>
      <c r="N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O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P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Q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R639" s="106">
        <f>VLOOKUP($A639+ROUND((COLUMN()-2)/24,5),АТС!$A$41:$F$784,4)+VLOOKUP($A639+ROUND((COLUMN()-2)/24,5),'Расчет сбытовых надбавок'!$B$1539:'Расчет сбытовых надбавок'!$G$2283,3)</f>
        <v>11.99</v>
      </c>
      <c r="S639" s="106">
        <f>VLOOKUP($A639+ROUND((COLUMN()-2)/24,5),АТС!$A$41:$F$784,4)+VLOOKUP($A639+ROUND((COLUMN()-2)/24,5),'Расчет сбытовых надбавок'!$B$1539:'Расчет сбытовых надбавок'!$G$2283,3)</f>
        <v>44.42</v>
      </c>
      <c r="T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U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V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W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X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Y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Z639" s="145"/>
    </row>
    <row r="640" spans="1:26" x14ac:dyDescent="0.2">
      <c r="A640" s="86">
        <f t="shared" si="18"/>
        <v>41943</v>
      </c>
      <c r="B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C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D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E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F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G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H640" s="106">
        <f>VLOOKUP($A640+ROUND((COLUMN()-2)/24,5),АТС!$A$41:$F$784,4)+VLOOKUP($A640+ROUND((COLUMN()-2)/24,5),'Расчет сбытовых надбавок'!$B$1539:'Расчет сбытовых надбавок'!$G$2283,3)</f>
        <v>520.46</v>
      </c>
      <c r="I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J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K640" s="106">
        <f>VLOOKUP($A640+ROUND((COLUMN()-2)/24,5),АТС!$A$41:$F$784,4)+VLOOKUP($A640+ROUND((COLUMN()-2)/24,5),'Расчет сбытовых надбавок'!$B$1539:'Расчет сбытовых надбавок'!$G$2283,3)</f>
        <v>9.6</v>
      </c>
      <c r="L640" s="106">
        <f>VLOOKUP($A640+ROUND((COLUMN()-2)/24,5),АТС!$A$41:$F$784,4)+VLOOKUP($A640+ROUND((COLUMN()-2)/24,5),'Расчет сбытовых надбавок'!$B$1539:'Расчет сбытовых надбавок'!$G$2283,3)</f>
        <v>0.01</v>
      </c>
      <c r="M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N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O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P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Q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R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S640" s="106">
        <f>VLOOKUP($A640+ROUND((COLUMN()-2)/24,5),АТС!$A$41:$F$784,4)+VLOOKUP($A640+ROUND((COLUMN()-2)/24,5),'Расчет сбытовых надбавок'!$B$1539:'Расчет сбытовых надбавок'!$G$2283,3)</f>
        <v>63.11</v>
      </c>
      <c r="T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U640" s="106">
        <f>VLOOKUP($A640+ROUND((COLUMN()-2)/24,5),АТС!$A$41:$F$784,4)+VLOOKUP($A640+ROUND((COLUMN()-2)/24,5),'Расчет сбытовых надбавок'!$B$1539:'Расчет сбытовых надбавок'!$G$2283,3)</f>
        <v>0.01</v>
      </c>
      <c r="V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W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X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Y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Z640" s="145"/>
    </row>
    <row r="641" spans="1:26" x14ac:dyDescent="0.2">
      <c r="A641" s="98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119"/>
      <c r="X641" s="119"/>
      <c r="Y641" s="87"/>
    </row>
    <row r="642" spans="1:26" x14ac:dyDescent="0.25">
      <c r="A642" s="94" t="s">
        <v>157</v>
      </c>
      <c r="B642" s="85"/>
      <c r="C642" s="85"/>
      <c r="D642" s="85"/>
    </row>
    <row r="643" spans="1:26" ht="12.75" customHeight="1" x14ac:dyDescent="0.2">
      <c r="A643" s="184" t="s">
        <v>49</v>
      </c>
      <c r="B643" s="172" t="s">
        <v>160</v>
      </c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</row>
    <row r="644" spans="1:26" ht="12.75" customHeight="1" x14ac:dyDescent="0.2">
      <c r="A644" s="185"/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</row>
    <row r="645" spans="1:26" s="119" customFormat="1" ht="12.75" customHeight="1" x14ac:dyDescent="0.2">
      <c r="A645" s="185"/>
      <c r="B645" s="225" t="s">
        <v>129</v>
      </c>
      <c r="C645" s="213" t="s">
        <v>130</v>
      </c>
      <c r="D645" s="213" t="s">
        <v>131</v>
      </c>
      <c r="E645" s="213" t="s">
        <v>132</v>
      </c>
      <c r="F645" s="213" t="s">
        <v>133</v>
      </c>
      <c r="G645" s="213" t="s">
        <v>134</v>
      </c>
      <c r="H645" s="213" t="s">
        <v>135</v>
      </c>
      <c r="I645" s="213" t="s">
        <v>136</v>
      </c>
      <c r="J645" s="213" t="s">
        <v>137</v>
      </c>
      <c r="K645" s="213" t="s">
        <v>138</v>
      </c>
      <c r="L645" s="213" t="s">
        <v>139</v>
      </c>
      <c r="M645" s="213" t="s">
        <v>140</v>
      </c>
      <c r="N645" s="223" t="s">
        <v>141</v>
      </c>
      <c r="O645" s="213" t="s">
        <v>142</v>
      </c>
      <c r="P645" s="213" t="s">
        <v>143</v>
      </c>
      <c r="Q645" s="213" t="s">
        <v>144</v>
      </c>
      <c r="R645" s="213" t="s">
        <v>145</v>
      </c>
      <c r="S645" s="213" t="s">
        <v>146</v>
      </c>
      <c r="T645" s="213" t="s">
        <v>147</v>
      </c>
      <c r="U645" s="213" t="s">
        <v>148</v>
      </c>
      <c r="V645" s="213" t="s">
        <v>149</v>
      </c>
      <c r="W645" s="213" t="s">
        <v>150</v>
      </c>
      <c r="X645" s="213" t="s">
        <v>151</v>
      </c>
      <c r="Y645" s="213" t="s">
        <v>152</v>
      </c>
      <c r="Z645" s="213" t="s">
        <v>152</v>
      </c>
    </row>
    <row r="646" spans="1:26" s="119" customFormat="1" ht="11.25" customHeight="1" x14ac:dyDescent="0.2">
      <c r="A646" s="186"/>
      <c r="B646" s="226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4"/>
      <c r="N646" s="224"/>
      <c r="O646" s="214"/>
      <c r="P646" s="214"/>
      <c r="Q646" s="214"/>
      <c r="R646" s="214"/>
      <c r="S646" s="214"/>
      <c r="T646" s="214"/>
      <c r="U646" s="214"/>
      <c r="V646" s="214"/>
      <c r="W646" s="214"/>
      <c r="X646" s="214"/>
      <c r="Y646" s="214"/>
      <c r="Z646" s="214"/>
    </row>
    <row r="647" spans="1:26" ht="15.75" customHeight="1" x14ac:dyDescent="0.2">
      <c r="A647" s="86">
        <f>A610</f>
        <v>41913</v>
      </c>
      <c r="B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C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D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E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F647" s="106">
        <f>VLOOKUP($A647+ROUND((COLUMN()-2)/24,5),АТС!$A$41:$F$784,4)+VLOOKUP($A647+ROUND((COLUMN()-2)/24,5),'Расчет сбытовых надбавок'!$B$1539:'Расчет сбытовых надбавок'!$G$2283,4)</f>
        <v>20.85</v>
      </c>
      <c r="G647" s="106">
        <f>VLOOKUP($A647+ROUND((COLUMN()-2)/24,5),АТС!$A$41:$F$784,4)+VLOOKUP($A647+ROUND((COLUMN()-2)/24,5),'Расчет сбытовых надбавок'!$B$1539:'Расчет сбытовых надбавок'!$G$2283,4)</f>
        <v>106.61</v>
      </c>
      <c r="H647" s="106">
        <f>VLOOKUP($A647+ROUND((COLUMN()-2)/24,5),АТС!$A$41:$F$784,4)+VLOOKUP($A647+ROUND((COLUMN()-2)/24,5),'Расчет сбытовых надбавок'!$B$1539:'Расчет сбытовых надбавок'!$G$2283,4)</f>
        <v>415.14000000000004</v>
      </c>
      <c r="I647" s="106">
        <f>VLOOKUP($A647+ROUND((COLUMN()-2)/24,5),АТС!$A$41:$F$784,4)+VLOOKUP($A647+ROUND((COLUMN()-2)/24,5),'Расчет сбытовых надбавок'!$B$1539:'Расчет сбытовых надбавок'!$G$2283,4)</f>
        <v>111.3</v>
      </c>
      <c r="J647" s="106">
        <f>VLOOKUP($A647+ROUND((COLUMN()-2)/24,5),АТС!$A$41:$F$784,4)+VLOOKUP($A647+ROUND((COLUMN()-2)/24,5),'Расчет сбытовых надбавок'!$B$1539:'Расчет сбытовых надбавок'!$G$2283,4)</f>
        <v>65.5</v>
      </c>
      <c r="K647" s="106">
        <f>VLOOKUP($A647+ROUND((COLUMN()-2)/24,5),АТС!$A$41:$F$784,4)+VLOOKUP($A647+ROUND((COLUMN()-2)/24,5),'Расчет сбытовых надбавок'!$B$1539:'Расчет сбытовых надбавок'!$G$2283,4)</f>
        <v>0.01</v>
      </c>
      <c r="L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M647" s="106">
        <f>VLOOKUP($A647+ROUND((COLUMN()-2)/24,5),АТС!$A$41:$F$784,4)+VLOOKUP($A647+ROUND((COLUMN()-2)/24,5),'Расчет сбытовых надбавок'!$B$1539:'Расчет сбытовых надбавок'!$G$2283,4)</f>
        <v>0.01</v>
      </c>
      <c r="N647" s="106">
        <f>VLOOKUP($A647+ROUND((COLUMN()-2)/24,5),АТС!$A$41:$F$784,4)+VLOOKUP($A647+ROUND((COLUMN()-2)/24,5),'Расчет сбытовых надбавок'!$B$1539:'Расчет сбытовых надбавок'!$G$2283,4)</f>
        <v>364.69</v>
      </c>
      <c r="O647" s="106">
        <f>VLOOKUP($A647+ROUND((COLUMN()-2)/24,5),АТС!$A$41:$F$784,4)+VLOOKUP($A647+ROUND((COLUMN()-2)/24,5),'Расчет сбытовых надбавок'!$B$1539:'Расчет сбытовых надбавок'!$G$2283,4)</f>
        <v>8.0299999999999994</v>
      </c>
      <c r="P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Q647" s="106">
        <f>VLOOKUP($A647+ROUND((COLUMN()-2)/24,5),АТС!$A$41:$F$784,4)+VLOOKUP($A647+ROUND((COLUMN()-2)/24,5),'Расчет сбытовых надбавок'!$B$1539:'Расчет сбытовых надбавок'!$G$2283,4)</f>
        <v>78.27</v>
      </c>
      <c r="R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S647" s="106">
        <f>VLOOKUP($A647+ROUND((COLUMN()-2)/24,5),АТС!$A$41:$F$784,4)+VLOOKUP($A647+ROUND((COLUMN()-2)/24,5),'Расчет сбытовых надбавок'!$B$1539:'Расчет сбытовых надбавок'!$G$2283,4)</f>
        <v>7.86</v>
      </c>
      <c r="T647" s="106">
        <f>VLOOKUP($A647+ROUND((COLUMN()-2)/24,5),АТС!$A$41:$F$784,4)+VLOOKUP($A647+ROUND((COLUMN()-2)/24,5),'Расчет сбытовых надбавок'!$B$1539:'Расчет сбытовых надбавок'!$G$2283,4)</f>
        <v>92.91</v>
      </c>
      <c r="U647" s="106">
        <f>VLOOKUP($A647+ROUND((COLUMN()-2)/24,5),АТС!$A$41:$F$784,4)+VLOOKUP($A647+ROUND((COLUMN()-2)/24,5),'Расчет сбытовых надбавок'!$B$1539:'Расчет сбытовых надбавок'!$G$2283,4)</f>
        <v>34.65</v>
      </c>
      <c r="V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W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X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Y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Z647" s="145"/>
    </row>
    <row r="648" spans="1:26" x14ac:dyDescent="0.2">
      <c r="A648" s="86">
        <f>A647+1</f>
        <v>41914</v>
      </c>
      <c r="B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C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D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E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F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G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H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I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J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K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L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M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N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O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P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Q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R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S648" s="106">
        <f>VLOOKUP($A648+ROUND((COLUMN()-2)/24,5),АТС!$A$41:$F$784,4)+VLOOKUP($A648+ROUND((COLUMN()-2)/24,5),'Расчет сбытовых надбавок'!$B$1539:'Расчет сбытовых надбавок'!$G$2283,4)</f>
        <v>1162.1400000000001</v>
      </c>
      <c r="T648" s="106">
        <f>VLOOKUP($A648+ROUND((COLUMN()-2)/24,5),АТС!$A$41:$F$784,4)+VLOOKUP($A648+ROUND((COLUMN()-2)/24,5),'Расчет сбытовых надбавок'!$B$1539:'Расчет сбытовых надбавок'!$G$2283,4)</f>
        <v>2.25</v>
      </c>
      <c r="U648" s="106">
        <f>VLOOKUP($A648+ROUND((COLUMN()-2)/24,5),АТС!$A$41:$F$784,4)+VLOOKUP($A648+ROUND((COLUMN()-2)/24,5),'Расчет сбытовых надбавок'!$B$1539:'Расчет сбытовых надбавок'!$G$2283,4)</f>
        <v>941.5</v>
      </c>
      <c r="V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W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X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Y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Z648" s="145"/>
    </row>
    <row r="649" spans="1:26" x14ac:dyDescent="0.2">
      <c r="A649" s="86">
        <f t="shared" ref="A649:A677" si="19">A648+1</f>
        <v>41915</v>
      </c>
      <c r="B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C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D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E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F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G649" s="106">
        <f>VLOOKUP($A649+ROUND((COLUMN()-2)/24,5),АТС!$A$41:$F$784,4)+VLOOKUP($A649+ROUND((COLUMN()-2)/24,5),'Расчет сбытовых надбавок'!$B$1539:'Расчет сбытовых надбавок'!$G$2283,4)</f>
        <v>8.41</v>
      </c>
      <c r="H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I649" s="106">
        <f>VLOOKUP($A649+ROUND((COLUMN()-2)/24,5),АТС!$A$41:$F$784,4)+VLOOKUP($A649+ROUND((COLUMN()-2)/24,5),'Расчет сбытовых надбавок'!$B$1539:'Расчет сбытовых надбавок'!$G$2283,4)</f>
        <v>5.39</v>
      </c>
      <c r="J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K649" s="106">
        <f>VLOOKUP($A649+ROUND((COLUMN()-2)/24,5),АТС!$A$41:$F$784,4)+VLOOKUP($A649+ROUND((COLUMN()-2)/24,5),'Расчет сбытовых надбавок'!$B$1539:'Расчет сбытовых надбавок'!$G$2283,4)</f>
        <v>0.01</v>
      </c>
      <c r="L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M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N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O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P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Q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R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S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T649" s="106">
        <f>VLOOKUP($A649+ROUND((COLUMN()-2)/24,5),АТС!$A$41:$F$784,4)+VLOOKUP($A649+ROUND((COLUMN()-2)/24,5),'Расчет сбытовых надбавок'!$B$1539:'Расчет сбытовых надбавок'!$G$2283,4)</f>
        <v>24.54</v>
      </c>
      <c r="U649" s="106">
        <f>VLOOKUP($A649+ROUND((COLUMN()-2)/24,5),АТС!$A$41:$F$784,4)+VLOOKUP($A649+ROUND((COLUMN()-2)/24,5),'Расчет сбытовых надбавок'!$B$1539:'Расчет сбытовых надбавок'!$G$2283,4)</f>
        <v>233.95999999999998</v>
      </c>
      <c r="V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W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X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Y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Z649" s="145"/>
    </row>
    <row r="650" spans="1:26" x14ac:dyDescent="0.2">
      <c r="A650" s="86">
        <f t="shared" si="19"/>
        <v>41916</v>
      </c>
      <c r="B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C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D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E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F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G650" s="106">
        <f>VLOOKUP($A650+ROUND((COLUMN()-2)/24,5),АТС!$A$41:$F$784,4)+VLOOKUP($A650+ROUND((COLUMN()-2)/24,5),'Расчет сбытовых надбавок'!$B$1539:'Расчет сбытовых надбавок'!$G$2283,4)</f>
        <v>22.92</v>
      </c>
      <c r="H650" s="106">
        <f>VLOOKUP($A650+ROUND((COLUMN()-2)/24,5),АТС!$A$41:$F$784,4)+VLOOKUP($A650+ROUND((COLUMN()-2)/24,5),'Расчет сбытовых надбавок'!$B$1539:'Расчет сбытовых надбавок'!$G$2283,4)</f>
        <v>110.62</v>
      </c>
      <c r="I650" s="106">
        <f>VLOOKUP($A650+ROUND((COLUMN()-2)/24,5),АТС!$A$41:$F$784,4)+VLOOKUP($A650+ROUND((COLUMN()-2)/24,5),'Расчет сбытовых надбавок'!$B$1539:'Расчет сбытовых надбавок'!$G$2283,4)</f>
        <v>300.3</v>
      </c>
      <c r="J650" s="106">
        <f>VLOOKUP($A650+ROUND((COLUMN()-2)/24,5),АТС!$A$41:$F$784,4)+VLOOKUP($A650+ROUND((COLUMN()-2)/24,5),'Расчет сбытовых надбавок'!$B$1539:'Расчет сбытовых надбавок'!$G$2283,4)</f>
        <v>36.04</v>
      </c>
      <c r="K650" s="106">
        <f>VLOOKUP($A650+ROUND((COLUMN()-2)/24,5),АТС!$A$41:$F$784,4)+VLOOKUP($A650+ROUND((COLUMN()-2)/24,5),'Расчет сбытовых надбавок'!$B$1539:'Расчет сбытовых надбавок'!$G$2283,4)</f>
        <v>78.239999999999995</v>
      </c>
      <c r="L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M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N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O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P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Q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R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S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T650" s="106">
        <f>VLOOKUP($A650+ROUND((COLUMN()-2)/24,5),АТС!$A$41:$F$784,4)+VLOOKUP($A650+ROUND((COLUMN()-2)/24,5),'Расчет сбытовых надбавок'!$B$1539:'Расчет сбытовых надбавок'!$G$2283,4)</f>
        <v>0.04</v>
      </c>
      <c r="U650" s="106">
        <f>VLOOKUP($A650+ROUND((COLUMN()-2)/24,5),АТС!$A$41:$F$784,4)+VLOOKUP($A650+ROUND((COLUMN()-2)/24,5),'Расчет сбытовых надбавок'!$B$1539:'Расчет сбытовых надбавок'!$G$2283,4)</f>
        <v>85.9</v>
      </c>
      <c r="V650" s="106">
        <f>VLOOKUP($A650+ROUND((COLUMN()-2)/24,5),АТС!$A$41:$F$784,4)+VLOOKUP($A650+ROUND((COLUMN()-2)/24,5),'Расчет сбытовых надбавок'!$B$1539:'Расчет сбытовых надбавок'!$G$2283,4)</f>
        <v>110.21000000000001</v>
      </c>
      <c r="W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X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Y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Z650" s="145"/>
    </row>
    <row r="651" spans="1:26" x14ac:dyDescent="0.2">
      <c r="A651" s="86">
        <f t="shared" si="19"/>
        <v>41917</v>
      </c>
      <c r="B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C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D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E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F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G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H651" s="106">
        <f>VLOOKUP($A651+ROUND((COLUMN()-2)/24,5),АТС!$A$41:$F$784,4)+VLOOKUP($A651+ROUND((COLUMN()-2)/24,5),'Расчет сбытовых надбавок'!$B$1539:'Расчет сбытовых надбавок'!$G$2283,4)</f>
        <v>21.380000000000003</v>
      </c>
      <c r="I651" s="106">
        <f>VLOOKUP($A651+ROUND((COLUMN()-2)/24,5),АТС!$A$41:$F$784,4)+VLOOKUP($A651+ROUND((COLUMN()-2)/24,5),'Расчет сбытовых надбавок'!$B$1539:'Расчет сбытовых надбавок'!$G$2283,4)</f>
        <v>68.34</v>
      </c>
      <c r="J651" s="106">
        <f>VLOOKUP($A651+ROUND((COLUMN()-2)/24,5),АТС!$A$41:$F$784,4)+VLOOKUP($A651+ROUND((COLUMN()-2)/24,5),'Расчет сбытовых надбавок'!$B$1539:'Расчет сбытовых надбавок'!$G$2283,4)</f>
        <v>155.11000000000001</v>
      </c>
      <c r="K651" s="106">
        <f>VLOOKUP($A651+ROUND((COLUMN()-2)/24,5),АТС!$A$41:$F$784,4)+VLOOKUP($A651+ROUND((COLUMN()-2)/24,5),'Расчет сбытовых надбавок'!$B$1539:'Расчет сбытовых надбавок'!$G$2283,4)</f>
        <v>143</v>
      </c>
      <c r="L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M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N651" s="106">
        <f>VLOOKUP($A651+ROUND((COLUMN()-2)/24,5),АТС!$A$41:$F$784,4)+VLOOKUP($A651+ROUND((COLUMN()-2)/24,5),'Расчет сбытовых надбавок'!$B$1539:'Расчет сбытовых надбавок'!$G$2283,4)</f>
        <v>28.979999999999997</v>
      </c>
      <c r="O651" s="106">
        <f>VLOOKUP($A651+ROUND((COLUMN()-2)/24,5),АТС!$A$41:$F$784,4)+VLOOKUP($A651+ROUND((COLUMN()-2)/24,5),'Расчет сбытовых надбавок'!$B$1539:'Расчет сбытовых надбавок'!$G$2283,4)</f>
        <v>67.599999999999994</v>
      </c>
      <c r="P651" s="106">
        <f>VLOOKUP($A651+ROUND((COLUMN()-2)/24,5),АТС!$A$41:$F$784,4)+VLOOKUP($A651+ROUND((COLUMN()-2)/24,5),'Расчет сбытовых надбавок'!$B$1539:'Расчет сбытовых надбавок'!$G$2283,4)</f>
        <v>67.56</v>
      </c>
      <c r="Q651" s="106">
        <f>VLOOKUP($A651+ROUND((COLUMN()-2)/24,5),АТС!$A$41:$F$784,4)+VLOOKUP($A651+ROUND((COLUMN()-2)/24,5),'Расчет сбытовых надбавок'!$B$1539:'Расчет сбытовых надбавок'!$G$2283,4)</f>
        <v>102.19</v>
      </c>
      <c r="R651" s="106">
        <f>VLOOKUP($A651+ROUND((COLUMN()-2)/24,5),АТС!$A$41:$F$784,4)+VLOOKUP($A651+ROUND((COLUMN()-2)/24,5),'Расчет сбытовых надбавок'!$B$1539:'Расчет сбытовых надбавок'!$G$2283,4)</f>
        <v>42.36</v>
      </c>
      <c r="S651" s="106">
        <f>VLOOKUP($A651+ROUND((COLUMN()-2)/24,5),АТС!$A$41:$F$784,4)+VLOOKUP($A651+ROUND((COLUMN()-2)/24,5),'Расчет сбытовых надбавок'!$B$1539:'Расчет сбытовых надбавок'!$G$2283,4)</f>
        <v>98.039999999999992</v>
      </c>
      <c r="T651" s="106">
        <f>VLOOKUP($A651+ROUND((COLUMN()-2)/24,5),АТС!$A$41:$F$784,4)+VLOOKUP($A651+ROUND((COLUMN()-2)/24,5),'Расчет сбытовых надбавок'!$B$1539:'Расчет сбытовых надбавок'!$G$2283,4)</f>
        <v>159.5</v>
      </c>
      <c r="U651" s="106">
        <f>VLOOKUP($A651+ROUND((COLUMN()-2)/24,5),АТС!$A$41:$F$784,4)+VLOOKUP($A651+ROUND((COLUMN()-2)/24,5),'Расчет сбытовых надбавок'!$B$1539:'Расчет сбытовых надбавок'!$G$2283,4)</f>
        <v>371.5</v>
      </c>
      <c r="V651" s="106">
        <f>VLOOKUP($A651+ROUND((COLUMN()-2)/24,5),АТС!$A$41:$F$784,4)+VLOOKUP($A651+ROUND((COLUMN()-2)/24,5),'Расчет сбытовых надбавок'!$B$1539:'Расчет сбытовых надбавок'!$G$2283,4)</f>
        <v>1127.19</v>
      </c>
      <c r="W651" s="106">
        <f>VLOOKUP($A651+ROUND((COLUMN()-2)/24,5),АТС!$A$41:$F$784,4)+VLOOKUP($A651+ROUND((COLUMN()-2)/24,5),'Расчет сбытовых надбавок'!$B$1539:'Расчет сбытовых надбавок'!$G$2283,4)</f>
        <v>96.12</v>
      </c>
      <c r="X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Y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Z651" s="145"/>
    </row>
    <row r="652" spans="1:26" x14ac:dyDescent="0.2">
      <c r="A652" s="86">
        <f t="shared" si="19"/>
        <v>41918</v>
      </c>
      <c r="B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C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D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E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F652" s="106">
        <f>VLOOKUP($A652+ROUND((COLUMN()-2)/24,5),АТС!$A$41:$F$784,4)+VLOOKUP($A652+ROUND((COLUMN()-2)/24,5),'Расчет сбытовых надбавок'!$B$1539:'Расчет сбытовых надбавок'!$G$2283,4)</f>
        <v>0.57999999999999996</v>
      </c>
      <c r="G652" s="106">
        <f>VLOOKUP($A652+ROUND((COLUMN()-2)/24,5),АТС!$A$41:$F$784,4)+VLOOKUP($A652+ROUND((COLUMN()-2)/24,5),'Расчет сбытовых надбавок'!$B$1539:'Расчет сбытовых надбавок'!$G$2283,4)</f>
        <v>52.43</v>
      </c>
      <c r="H652" s="106">
        <f>VLOOKUP($A652+ROUND((COLUMN()-2)/24,5),АТС!$A$41:$F$784,4)+VLOOKUP($A652+ROUND((COLUMN()-2)/24,5),'Расчет сбытовых надбавок'!$B$1539:'Расчет сбытовых надбавок'!$G$2283,4)</f>
        <v>325.66999999999996</v>
      </c>
      <c r="I652" s="106">
        <f>VLOOKUP($A652+ROUND((COLUMN()-2)/24,5),АТС!$A$41:$F$784,4)+VLOOKUP($A652+ROUND((COLUMN()-2)/24,5),'Расчет сбытовых надбавок'!$B$1539:'Расчет сбытовых надбавок'!$G$2283,4)</f>
        <v>27.5</v>
      </c>
      <c r="J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K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L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M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N652" s="106">
        <f>VLOOKUP($A652+ROUND((COLUMN()-2)/24,5),АТС!$A$41:$F$784,4)+VLOOKUP($A652+ROUND((COLUMN()-2)/24,5),'Расчет сбытовых надбавок'!$B$1539:'Расчет сбытовых надбавок'!$G$2283,4)</f>
        <v>2626.44</v>
      </c>
      <c r="O652" s="106">
        <f>VLOOKUP($A652+ROUND((COLUMN()-2)/24,5),АТС!$A$41:$F$784,4)+VLOOKUP($A652+ROUND((COLUMN()-2)/24,5),'Расчет сбытовых надбавок'!$B$1539:'Расчет сбытовых надбавок'!$G$2283,4)</f>
        <v>2633.25</v>
      </c>
      <c r="P652" s="106">
        <f>VLOOKUP($A652+ROUND((COLUMN()-2)/24,5),АТС!$A$41:$F$784,4)+VLOOKUP($A652+ROUND((COLUMN()-2)/24,5),'Расчет сбытовых надбавок'!$B$1539:'Расчет сбытовых надбавок'!$G$2283,4)</f>
        <v>1294.3499999999999</v>
      </c>
      <c r="Q652" s="106">
        <f>VLOOKUP($A652+ROUND((COLUMN()-2)/24,5),АТС!$A$41:$F$784,4)+VLOOKUP($A652+ROUND((COLUMN()-2)/24,5),'Расчет сбытовых надбавок'!$B$1539:'Расчет сбытовых надбавок'!$G$2283,4)</f>
        <v>252.64000000000001</v>
      </c>
      <c r="R652" s="106">
        <f>VLOOKUP($A652+ROUND((COLUMN()-2)/24,5),АТС!$A$41:$F$784,4)+VLOOKUP($A652+ROUND((COLUMN()-2)/24,5),'Расчет сбытовых надбавок'!$B$1539:'Расчет сбытовых надбавок'!$G$2283,4)</f>
        <v>386.15</v>
      </c>
      <c r="S652" s="106">
        <f>VLOOKUP($A652+ROUND((COLUMN()-2)/24,5),АТС!$A$41:$F$784,4)+VLOOKUP($A652+ROUND((COLUMN()-2)/24,5),'Расчет сбытовых надбавок'!$B$1539:'Расчет сбытовых надбавок'!$G$2283,4)</f>
        <v>348.05</v>
      </c>
      <c r="T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U652" s="106">
        <f>VLOOKUP($A652+ROUND((COLUMN()-2)/24,5),АТС!$A$41:$F$784,4)+VLOOKUP($A652+ROUND((COLUMN()-2)/24,5),'Расчет сбытовых надбавок'!$B$1539:'Расчет сбытовых надбавок'!$G$2283,4)</f>
        <v>2719.5499999999997</v>
      </c>
      <c r="V652" s="106">
        <f>VLOOKUP($A652+ROUND((COLUMN()-2)/24,5),АТС!$A$41:$F$784,4)+VLOOKUP($A652+ROUND((COLUMN()-2)/24,5),'Расчет сбытовых надбавок'!$B$1539:'Расчет сбытовых надбавок'!$G$2283,4)</f>
        <v>683.74</v>
      </c>
      <c r="W652" s="106">
        <f>VLOOKUP($A652+ROUND((COLUMN()-2)/24,5),АТС!$A$41:$F$784,4)+VLOOKUP($A652+ROUND((COLUMN()-2)/24,5),'Расчет сбытовых надбавок'!$B$1539:'Расчет сбытовых надбавок'!$G$2283,4)</f>
        <v>39.230000000000004</v>
      </c>
      <c r="X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Y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Z652" s="145"/>
    </row>
    <row r="653" spans="1:26" x14ac:dyDescent="0.2">
      <c r="A653" s="86">
        <f t="shared" si="19"/>
        <v>41919</v>
      </c>
      <c r="B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C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D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E653" s="106">
        <f>VLOOKUP($A653+ROUND((COLUMN()-2)/24,5),АТС!$A$41:$F$784,4)+VLOOKUP($A653+ROUND((COLUMN()-2)/24,5),'Расчет сбытовых надбавок'!$B$1539:'Расчет сбытовых надбавок'!$G$2283,4)</f>
        <v>0.46</v>
      </c>
      <c r="F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G653" s="106">
        <f>VLOOKUP($A653+ROUND((COLUMN()-2)/24,5),АТС!$A$41:$F$784,4)+VLOOKUP($A653+ROUND((COLUMN()-2)/24,5),'Расчет сбытовых надбавок'!$B$1539:'Расчет сбытовых надбавок'!$G$2283,4)</f>
        <v>119.69999999999999</v>
      </c>
      <c r="H653" s="106">
        <f>VLOOKUP($A653+ROUND((COLUMN()-2)/24,5),АТС!$A$41:$F$784,4)+VLOOKUP($A653+ROUND((COLUMN()-2)/24,5),'Расчет сбытовых надбавок'!$B$1539:'Расчет сбытовых надбавок'!$G$2283,4)</f>
        <v>307.43</v>
      </c>
      <c r="I653" s="106">
        <f>VLOOKUP($A653+ROUND((COLUMN()-2)/24,5),АТС!$A$41:$F$784,4)+VLOOKUP($A653+ROUND((COLUMN()-2)/24,5),'Расчет сбытовых надбавок'!$B$1539:'Расчет сбытовых надбавок'!$G$2283,4)</f>
        <v>82.699999999999989</v>
      </c>
      <c r="J653" s="106">
        <f>VLOOKUP($A653+ROUND((COLUMN()-2)/24,5),АТС!$A$41:$F$784,4)+VLOOKUP($A653+ROUND((COLUMN()-2)/24,5),'Расчет сбытовых надбавок'!$B$1539:'Расчет сбытовых надбавок'!$G$2283,4)</f>
        <v>14.51</v>
      </c>
      <c r="K653" s="106">
        <f>VLOOKUP($A653+ROUND((COLUMN()-2)/24,5),АТС!$A$41:$F$784,4)+VLOOKUP($A653+ROUND((COLUMN()-2)/24,5),'Расчет сбытовых надбавок'!$B$1539:'Расчет сбытовых надбавок'!$G$2283,4)</f>
        <v>35.64</v>
      </c>
      <c r="L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M653" s="106">
        <f>VLOOKUP($A653+ROUND((COLUMN()-2)/24,5),АТС!$A$41:$F$784,4)+VLOOKUP($A653+ROUND((COLUMN()-2)/24,5),'Расчет сбытовых надбавок'!$B$1539:'Расчет сбытовых надбавок'!$G$2283,4)</f>
        <v>0.01</v>
      </c>
      <c r="N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O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P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Q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R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S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T653" s="106">
        <f>VLOOKUP($A653+ROUND((COLUMN()-2)/24,5),АТС!$A$41:$F$784,4)+VLOOKUP($A653+ROUND((COLUMN()-2)/24,5),'Расчет сбытовых надбавок'!$B$1539:'Расчет сбытовых надбавок'!$G$2283,4)</f>
        <v>203.15</v>
      </c>
      <c r="U653" s="106">
        <f>VLOOKUP($A653+ROUND((COLUMN()-2)/24,5),АТС!$A$41:$F$784,4)+VLOOKUP($A653+ROUND((COLUMN()-2)/24,5),'Расчет сбытовых надбавок'!$B$1539:'Расчет сбытовых надбавок'!$G$2283,4)</f>
        <v>315.13</v>
      </c>
      <c r="V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W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X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Y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Z653" s="145"/>
    </row>
    <row r="654" spans="1:26" x14ac:dyDescent="0.2">
      <c r="A654" s="86">
        <f t="shared" si="19"/>
        <v>41920</v>
      </c>
      <c r="B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C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D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E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F654" s="106">
        <f>VLOOKUP($A654+ROUND((COLUMN()-2)/24,5),АТС!$A$41:$F$784,4)+VLOOKUP($A654+ROUND((COLUMN()-2)/24,5),'Расчет сбытовых надбавок'!$B$1539:'Расчет сбытовых надбавок'!$G$2283,4)</f>
        <v>25.720000000000002</v>
      </c>
      <c r="G654" s="106">
        <f>VLOOKUP($A654+ROUND((COLUMN()-2)/24,5),АТС!$A$41:$F$784,4)+VLOOKUP($A654+ROUND((COLUMN()-2)/24,5),'Расчет сбытовых надбавок'!$B$1539:'Расчет сбытовых надбавок'!$G$2283,4)</f>
        <v>162.44999999999999</v>
      </c>
      <c r="H654" s="106">
        <f>VLOOKUP($A654+ROUND((COLUMN()-2)/24,5),АТС!$A$41:$F$784,4)+VLOOKUP($A654+ROUND((COLUMN()-2)/24,5),'Расчет сбытовых надбавок'!$B$1539:'Расчет сбытовых надбавок'!$G$2283,4)</f>
        <v>162.92000000000002</v>
      </c>
      <c r="I654" s="106">
        <f>VLOOKUP($A654+ROUND((COLUMN()-2)/24,5),АТС!$A$41:$F$784,4)+VLOOKUP($A654+ROUND((COLUMN()-2)/24,5),'Расчет сбытовых надбавок'!$B$1539:'Расчет сбытовых надбавок'!$G$2283,4)</f>
        <v>166.65</v>
      </c>
      <c r="J654" s="106">
        <f>VLOOKUP($A654+ROUND((COLUMN()-2)/24,5),АТС!$A$41:$F$784,4)+VLOOKUP($A654+ROUND((COLUMN()-2)/24,5),'Расчет сбытовых надбавок'!$B$1539:'Расчет сбытовых надбавок'!$G$2283,4)</f>
        <v>124.74</v>
      </c>
      <c r="K654" s="106">
        <f>VLOOKUP($A654+ROUND((COLUMN()-2)/24,5),АТС!$A$41:$F$784,4)+VLOOKUP($A654+ROUND((COLUMN()-2)/24,5),'Расчет сбытовых надбавок'!$B$1539:'Расчет сбытовых надбавок'!$G$2283,4)</f>
        <v>0.01</v>
      </c>
      <c r="L654" s="106">
        <f>VLOOKUP($A654+ROUND((COLUMN()-2)/24,5),АТС!$A$41:$F$784,4)+VLOOKUP($A654+ROUND((COLUMN()-2)/24,5),'Расчет сбытовых надбавок'!$B$1539:'Расчет сбытовых надбавок'!$G$2283,4)</f>
        <v>134.13999999999999</v>
      </c>
      <c r="M654" s="106">
        <f>VLOOKUP($A654+ROUND((COLUMN()-2)/24,5),АТС!$A$41:$F$784,4)+VLOOKUP($A654+ROUND((COLUMN()-2)/24,5),'Расчет сбытовых надбавок'!$B$1539:'Расчет сбытовых надбавок'!$G$2283,4)</f>
        <v>48.05</v>
      </c>
      <c r="N654" s="106">
        <f>VLOOKUP($A654+ROUND((COLUMN()-2)/24,5),АТС!$A$41:$F$784,4)+VLOOKUP($A654+ROUND((COLUMN()-2)/24,5),'Расчет сбытовых надбавок'!$B$1539:'Расчет сбытовых надбавок'!$G$2283,4)</f>
        <v>43.519999999999996</v>
      </c>
      <c r="O654" s="106">
        <f>VLOOKUP($A654+ROUND((COLUMN()-2)/24,5),АТС!$A$41:$F$784,4)+VLOOKUP($A654+ROUND((COLUMN()-2)/24,5),'Расчет сбытовых надбавок'!$B$1539:'Расчет сбытовых надбавок'!$G$2283,4)</f>
        <v>44.12</v>
      </c>
      <c r="P654" s="106">
        <f>VLOOKUP($A654+ROUND((COLUMN()-2)/24,5),АТС!$A$41:$F$784,4)+VLOOKUP($A654+ROUND((COLUMN()-2)/24,5),'Расчет сбытовых надбавок'!$B$1539:'Расчет сбытовых надбавок'!$G$2283,4)</f>
        <v>34.590000000000003</v>
      </c>
      <c r="Q654" s="106">
        <f>VLOOKUP($A654+ROUND((COLUMN()-2)/24,5),АТС!$A$41:$F$784,4)+VLOOKUP($A654+ROUND((COLUMN()-2)/24,5),'Расчет сбытовых надбавок'!$B$1539:'Расчет сбытовых надбавок'!$G$2283,4)</f>
        <v>30.57</v>
      </c>
      <c r="R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S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T654" s="106">
        <f>VLOOKUP($A654+ROUND((COLUMN()-2)/24,5),АТС!$A$41:$F$784,4)+VLOOKUP($A654+ROUND((COLUMN()-2)/24,5),'Расчет сбытовых надбавок'!$B$1539:'Расчет сбытовых надбавок'!$G$2283,4)</f>
        <v>111.93</v>
      </c>
      <c r="U654" s="106">
        <f>VLOOKUP($A654+ROUND((COLUMN()-2)/24,5),АТС!$A$41:$F$784,4)+VLOOKUP($A654+ROUND((COLUMN()-2)/24,5),'Расчет сбытовых надбавок'!$B$1539:'Расчет сбытовых надбавок'!$G$2283,4)</f>
        <v>259.88</v>
      </c>
      <c r="V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W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X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Y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Z654" s="145"/>
    </row>
    <row r="655" spans="1:26" x14ac:dyDescent="0.2">
      <c r="A655" s="86">
        <f t="shared" si="19"/>
        <v>41921</v>
      </c>
      <c r="B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C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D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E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F655" s="106">
        <f>VLOOKUP($A655+ROUND((COLUMN()-2)/24,5),АТС!$A$41:$F$784,4)+VLOOKUP($A655+ROUND((COLUMN()-2)/24,5),'Расчет сбытовых надбавок'!$B$1539:'Расчет сбытовых надбавок'!$G$2283,4)</f>
        <v>128.42000000000002</v>
      </c>
      <c r="G655" s="106">
        <f>VLOOKUP($A655+ROUND((COLUMN()-2)/24,5),АТС!$A$41:$F$784,4)+VLOOKUP($A655+ROUND((COLUMN()-2)/24,5),'Расчет сбытовых надбавок'!$B$1539:'Расчет сбытовых надбавок'!$G$2283,4)</f>
        <v>110.38999999999999</v>
      </c>
      <c r="H655" s="106">
        <f>VLOOKUP($A655+ROUND((COLUMN()-2)/24,5),АТС!$A$41:$F$784,4)+VLOOKUP($A655+ROUND((COLUMN()-2)/24,5),'Расчет сбытовых надбавок'!$B$1539:'Расчет сбытовых надбавок'!$G$2283,4)</f>
        <v>239.16</v>
      </c>
      <c r="I655" s="106">
        <f>VLOOKUP($A655+ROUND((COLUMN()-2)/24,5),АТС!$A$41:$F$784,4)+VLOOKUP($A655+ROUND((COLUMN()-2)/24,5),'Расчет сбытовых надбавок'!$B$1539:'Расчет сбытовых надбавок'!$G$2283,4)</f>
        <v>0.45</v>
      </c>
      <c r="J655" s="106">
        <f>VLOOKUP($A655+ROUND((COLUMN()-2)/24,5),АТС!$A$41:$F$784,4)+VLOOKUP($A655+ROUND((COLUMN()-2)/24,5),'Расчет сбытовых надбавок'!$B$1539:'Расчет сбытовых надбавок'!$G$2283,4)</f>
        <v>21.32</v>
      </c>
      <c r="K655" s="106">
        <f>VLOOKUP($A655+ROUND((COLUMN()-2)/24,5),АТС!$A$41:$F$784,4)+VLOOKUP($A655+ROUND((COLUMN()-2)/24,5),'Расчет сбытовых надбавок'!$B$1539:'Расчет сбытовых надбавок'!$G$2283,4)</f>
        <v>0.54</v>
      </c>
      <c r="L655" s="106">
        <f>VLOOKUP($A655+ROUND((COLUMN()-2)/24,5),АТС!$A$41:$F$784,4)+VLOOKUP($A655+ROUND((COLUMN()-2)/24,5),'Расчет сбытовых надбавок'!$B$1539:'Расчет сбытовых надбавок'!$G$2283,4)</f>
        <v>0.04</v>
      </c>
      <c r="M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N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O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P655" s="106">
        <f>VLOOKUP($A655+ROUND((COLUMN()-2)/24,5),АТС!$A$41:$F$784,4)+VLOOKUP($A655+ROUND((COLUMN()-2)/24,5),'Расчет сбытовых надбавок'!$B$1539:'Расчет сбытовых надбавок'!$G$2283,4)</f>
        <v>68.989999999999995</v>
      </c>
      <c r="Q655" s="106">
        <f>VLOOKUP($A655+ROUND((COLUMN()-2)/24,5),АТС!$A$41:$F$784,4)+VLOOKUP($A655+ROUND((COLUMN()-2)/24,5),'Расчет сбытовых надбавок'!$B$1539:'Расчет сбытовых надбавок'!$G$2283,4)</f>
        <v>94.4</v>
      </c>
      <c r="R655" s="106">
        <f>VLOOKUP($A655+ROUND((COLUMN()-2)/24,5),АТС!$A$41:$F$784,4)+VLOOKUP($A655+ROUND((COLUMN()-2)/24,5),'Расчет сбытовых надбавок'!$B$1539:'Расчет сбытовых надбавок'!$G$2283,4)</f>
        <v>0.21000000000000002</v>
      </c>
      <c r="S655" s="106">
        <f>VLOOKUP($A655+ROUND((COLUMN()-2)/24,5),АТС!$A$41:$F$784,4)+VLOOKUP($A655+ROUND((COLUMN()-2)/24,5),'Расчет сбытовых надбавок'!$B$1539:'Расчет сбытовых надбавок'!$G$2283,4)</f>
        <v>100.48</v>
      </c>
      <c r="T655" s="106">
        <f>VLOOKUP($A655+ROUND((COLUMN()-2)/24,5),АТС!$A$41:$F$784,4)+VLOOKUP($A655+ROUND((COLUMN()-2)/24,5),'Расчет сбытовых надбавок'!$B$1539:'Расчет сбытовых надбавок'!$G$2283,4)</f>
        <v>236.54</v>
      </c>
      <c r="U655" s="106">
        <f>VLOOKUP($A655+ROUND((COLUMN()-2)/24,5),АТС!$A$41:$F$784,4)+VLOOKUP($A655+ROUND((COLUMN()-2)/24,5),'Расчет сбытовых надбавок'!$B$1539:'Расчет сбытовых надбавок'!$G$2283,4)</f>
        <v>701.16</v>
      </c>
      <c r="V655" s="106">
        <f>VLOOKUP($A655+ROUND((COLUMN()-2)/24,5),АТС!$A$41:$F$784,4)+VLOOKUP($A655+ROUND((COLUMN()-2)/24,5),'Расчет сбытовых надбавок'!$B$1539:'Расчет сбытовых надбавок'!$G$2283,4)</f>
        <v>359.18</v>
      </c>
      <c r="W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X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Y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Z655" s="145"/>
    </row>
    <row r="656" spans="1:26" x14ac:dyDescent="0.2">
      <c r="A656" s="86">
        <f t="shared" si="19"/>
        <v>41922</v>
      </c>
      <c r="B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C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D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E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F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G656" s="106">
        <f>VLOOKUP($A656+ROUND((COLUMN()-2)/24,5),АТС!$A$41:$F$784,4)+VLOOKUP($A656+ROUND((COLUMN()-2)/24,5),'Расчет сбытовых надбавок'!$B$1539:'Расчет сбытовых надбавок'!$G$2283,4)</f>
        <v>108.8</v>
      </c>
      <c r="H656" s="106">
        <f>VLOOKUP($A656+ROUND((COLUMN()-2)/24,5),АТС!$A$41:$F$784,4)+VLOOKUP($A656+ROUND((COLUMN()-2)/24,5),'Расчет сбытовых надбавок'!$B$1539:'Расчет сбытовых надбавок'!$G$2283,4)</f>
        <v>296.09000000000003</v>
      </c>
      <c r="I656" s="106">
        <f>VLOOKUP($A656+ROUND((COLUMN()-2)/24,5),АТС!$A$41:$F$784,4)+VLOOKUP($A656+ROUND((COLUMN()-2)/24,5),'Расчет сбытовых надбавок'!$B$1539:'Расчет сбытовых надбавок'!$G$2283,4)</f>
        <v>68</v>
      </c>
      <c r="J656" s="106">
        <f>VLOOKUP($A656+ROUND((COLUMN()-2)/24,5),АТС!$A$41:$F$784,4)+VLOOKUP($A656+ROUND((COLUMN()-2)/24,5),'Расчет сбытовых надбавок'!$B$1539:'Расчет сбытовых надбавок'!$G$2283,4)</f>
        <v>5.1100000000000003</v>
      </c>
      <c r="K656" s="106">
        <f>VLOOKUP($A656+ROUND((COLUMN()-2)/24,5),АТС!$A$41:$F$784,4)+VLOOKUP($A656+ROUND((COLUMN()-2)/24,5),'Расчет сбытовых надбавок'!$B$1539:'Расчет сбытовых надбавок'!$G$2283,4)</f>
        <v>11.02</v>
      </c>
      <c r="L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M656" s="106">
        <f>VLOOKUP($A656+ROUND((COLUMN()-2)/24,5),АТС!$A$41:$F$784,4)+VLOOKUP($A656+ROUND((COLUMN()-2)/24,5),'Расчет сбытовых надбавок'!$B$1539:'Расчет сбытовых надбавок'!$G$2283,4)</f>
        <v>0.01</v>
      </c>
      <c r="N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O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P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Q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R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S656" s="106">
        <f>VLOOKUP($A656+ROUND((COLUMN()-2)/24,5),АТС!$A$41:$F$784,4)+VLOOKUP($A656+ROUND((COLUMN()-2)/24,5),'Расчет сбытовых надбавок'!$B$1539:'Расчет сбытовых надбавок'!$G$2283,4)</f>
        <v>5.63</v>
      </c>
      <c r="T656" s="106">
        <f>VLOOKUP($A656+ROUND((COLUMN()-2)/24,5),АТС!$A$41:$F$784,4)+VLOOKUP($A656+ROUND((COLUMN()-2)/24,5),'Расчет сбытовых надбавок'!$B$1539:'Расчет сбытовых надбавок'!$G$2283,4)</f>
        <v>157.08999999999997</v>
      </c>
      <c r="U656" s="106">
        <f>VLOOKUP($A656+ROUND((COLUMN()-2)/24,5),АТС!$A$41:$F$784,4)+VLOOKUP($A656+ROUND((COLUMN()-2)/24,5),'Расчет сбытовых надбавок'!$B$1539:'Расчет сбытовых надбавок'!$G$2283,4)</f>
        <v>623.12</v>
      </c>
      <c r="V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W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X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Y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Z656" s="145"/>
    </row>
    <row r="657" spans="1:26" x14ac:dyDescent="0.2">
      <c r="A657" s="86">
        <f t="shared" si="19"/>
        <v>41923</v>
      </c>
      <c r="B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C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D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E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F657" s="106">
        <f>VLOOKUP($A657+ROUND((COLUMN()-2)/24,5),АТС!$A$41:$F$784,4)+VLOOKUP($A657+ROUND((COLUMN()-2)/24,5),'Расчет сбытовых надбавок'!$B$1539:'Расчет сбытовых надбавок'!$G$2283,4)</f>
        <v>34.6</v>
      </c>
      <c r="G657" s="106">
        <f>VLOOKUP($A657+ROUND((COLUMN()-2)/24,5),АТС!$A$41:$F$784,4)+VLOOKUP($A657+ROUND((COLUMN()-2)/24,5),'Расчет сбытовых надбавок'!$B$1539:'Расчет сбытовых надбавок'!$G$2283,4)</f>
        <v>30.16</v>
      </c>
      <c r="H657" s="106">
        <f>VLOOKUP($A657+ROUND((COLUMN()-2)/24,5),АТС!$A$41:$F$784,4)+VLOOKUP($A657+ROUND((COLUMN()-2)/24,5),'Расчет сбытовых надбавок'!$B$1539:'Расчет сбытовых надбавок'!$G$2283,4)</f>
        <v>78.359999999999985</v>
      </c>
      <c r="I657" s="106">
        <f>VLOOKUP($A657+ROUND((COLUMN()-2)/24,5),АТС!$A$41:$F$784,4)+VLOOKUP($A657+ROUND((COLUMN()-2)/24,5),'Расчет сбытовых надбавок'!$B$1539:'Расчет сбытовых надбавок'!$G$2283,4)</f>
        <v>215.17000000000002</v>
      </c>
      <c r="J657" s="106">
        <f>VLOOKUP($A657+ROUND((COLUMN()-2)/24,5),АТС!$A$41:$F$784,4)+VLOOKUP($A657+ROUND((COLUMN()-2)/24,5),'Расчет сбытовых надбавок'!$B$1539:'Расчет сбытовых надбавок'!$G$2283,4)</f>
        <v>133.26999999999998</v>
      </c>
      <c r="K657" s="106">
        <f>VLOOKUP($A657+ROUND((COLUMN()-2)/24,5),АТС!$A$41:$F$784,4)+VLOOKUP($A657+ROUND((COLUMN()-2)/24,5),'Расчет сбытовых надбавок'!$B$1539:'Расчет сбытовых надбавок'!$G$2283,4)</f>
        <v>63.83</v>
      </c>
      <c r="L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M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N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O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P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Q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R657" s="106">
        <f>VLOOKUP($A657+ROUND((COLUMN()-2)/24,5),АТС!$A$41:$F$784,4)+VLOOKUP($A657+ROUND((COLUMN()-2)/24,5),'Расчет сбытовых надбавок'!$B$1539:'Расчет сбытовых надбавок'!$G$2283,4)</f>
        <v>0.11</v>
      </c>
      <c r="S657" s="106">
        <f>VLOOKUP($A657+ROUND((COLUMN()-2)/24,5),АТС!$A$41:$F$784,4)+VLOOKUP($A657+ROUND((COLUMN()-2)/24,5),'Расчет сбытовых надбавок'!$B$1539:'Расчет сбытовых надбавок'!$G$2283,4)</f>
        <v>56.930000000000007</v>
      </c>
      <c r="T657" s="106">
        <f>VLOOKUP($A657+ROUND((COLUMN()-2)/24,5),АТС!$A$41:$F$784,4)+VLOOKUP($A657+ROUND((COLUMN()-2)/24,5),'Расчет сбытовых надбавок'!$B$1539:'Расчет сбытовых надбавок'!$G$2283,4)</f>
        <v>29.18</v>
      </c>
      <c r="U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V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W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X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Y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Z657" s="145"/>
    </row>
    <row r="658" spans="1:26" x14ac:dyDescent="0.2">
      <c r="A658" s="86">
        <f t="shared" si="19"/>
        <v>41924</v>
      </c>
      <c r="B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C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D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E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F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G658" s="106">
        <f>VLOOKUP($A658+ROUND((COLUMN()-2)/24,5),АТС!$A$41:$F$784,4)+VLOOKUP($A658+ROUND((COLUMN()-2)/24,5),'Расчет сбытовых надбавок'!$B$1539:'Расчет сбытовых надбавок'!$G$2283,4)</f>
        <v>10.76</v>
      </c>
      <c r="H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I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J658" s="106">
        <f>VLOOKUP($A658+ROUND((COLUMN()-2)/24,5),АТС!$A$41:$F$784,4)+VLOOKUP($A658+ROUND((COLUMN()-2)/24,5),'Расчет сбытовых надбавок'!$B$1539:'Расчет сбытовых надбавок'!$G$2283,4)</f>
        <v>35.519999999999996</v>
      </c>
      <c r="K658" s="106">
        <f>VLOOKUP($A658+ROUND((COLUMN()-2)/24,5),АТС!$A$41:$F$784,4)+VLOOKUP($A658+ROUND((COLUMN()-2)/24,5),'Расчет сбытовых надбавок'!$B$1539:'Расчет сбытовых надбавок'!$G$2283,4)</f>
        <v>18.11</v>
      </c>
      <c r="L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M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N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O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P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Q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R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S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T658" s="106">
        <f>VLOOKUP($A658+ROUND((COLUMN()-2)/24,5),АТС!$A$41:$F$784,4)+VLOOKUP($A658+ROUND((COLUMN()-2)/24,5),'Расчет сбытовых надбавок'!$B$1539:'Расчет сбытовых надбавок'!$G$2283,4)</f>
        <v>161.05000000000001</v>
      </c>
      <c r="U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V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W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X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Y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Z658" s="145"/>
    </row>
    <row r="659" spans="1:26" x14ac:dyDescent="0.2">
      <c r="A659" s="86">
        <f t="shared" si="19"/>
        <v>41925</v>
      </c>
      <c r="B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C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D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E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F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G659" s="106">
        <f>VLOOKUP($A659+ROUND((COLUMN()-2)/24,5),АТС!$A$41:$F$784,4)+VLOOKUP($A659+ROUND((COLUMN()-2)/24,5),'Расчет сбытовых надбавок'!$B$1539:'Расчет сбытовых надбавок'!$G$2283,4)</f>
        <v>46.19</v>
      </c>
      <c r="H659" s="106">
        <f>VLOOKUP($A659+ROUND((COLUMN()-2)/24,5),АТС!$A$41:$F$784,4)+VLOOKUP($A659+ROUND((COLUMN()-2)/24,5),'Расчет сбытовых надбавок'!$B$1539:'Расчет сбытовых надбавок'!$G$2283,4)</f>
        <v>228.79</v>
      </c>
      <c r="I659" s="106">
        <f>VLOOKUP($A659+ROUND((COLUMN()-2)/24,5),АТС!$A$41:$F$784,4)+VLOOKUP($A659+ROUND((COLUMN()-2)/24,5),'Расчет сбытовых надбавок'!$B$1539:'Расчет сбытовых надбавок'!$G$2283,4)</f>
        <v>399.16999999999996</v>
      </c>
      <c r="J659" s="106">
        <f>VLOOKUP($A659+ROUND((COLUMN()-2)/24,5),АТС!$A$41:$F$784,4)+VLOOKUP($A659+ROUND((COLUMN()-2)/24,5),'Расчет сбытовых надбавок'!$B$1539:'Расчет сбытовых надбавок'!$G$2283,4)</f>
        <v>299.18</v>
      </c>
      <c r="K659" s="106">
        <f>VLOOKUP($A659+ROUND((COLUMN()-2)/24,5),АТС!$A$41:$F$784,4)+VLOOKUP($A659+ROUND((COLUMN()-2)/24,5),'Расчет сбытовых надбавок'!$B$1539:'Расчет сбытовых надбавок'!$G$2283,4)</f>
        <v>45.24</v>
      </c>
      <c r="L659" s="106">
        <f>VLOOKUP($A659+ROUND((COLUMN()-2)/24,5),АТС!$A$41:$F$784,4)+VLOOKUP($A659+ROUND((COLUMN()-2)/24,5),'Расчет сбытовых надбавок'!$B$1539:'Расчет сбытовых надбавок'!$G$2283,4)</f>
        <v>40.36</v>
      </c>
      <c r="M659" s="106">
        <f>VLOOKUP($A659+ROUND((COLUMN()-2)/24,5),АТС!$A$41:$F$784,4)+VLOOKUP($A659+ROUND((COLUMN()-2)/24,5),'Расчет сбытовых надбавок'!$B$1539:'Расчет сбытовых надбавок'!$G$2283,4)</f>
        <v>11.53</v>
      </c>
      <c r="N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O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P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Q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R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S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T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U659" s="106">
        <f>VLOOKUP($A659+ROUND((COLUMN()-2)/24,5),АТС!$A$41:$F$784,4)+VLOOKUP($A659+ROUND((COLUMN()-2)/24,5),'Расчет сбытовых надбавок'!$B$1539:'Расчет сбытовых надбавок'!$G$2283,4)</f>
        <v>0.01</v>
      </c>
      <c r="V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W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X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Y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Z659" s="145"/>
    </row>
    <row r="660" spans="1:26" x14ac:dyDescent="0.2">
      <c r="A660" s="86">
        <f t="shared" si="19"/>
        <v>41926</v>
      </c>
      <c r="B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C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D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E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F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G660" s="106">
        <f>VLOOKUP($A660+ROUND((COLUMN()-2)/24,5),АТС!$A$41:$F$784,4)+VLOOKUP($A660+ROUND((COLUMN()-2)/24,5),'Расчет сбытовых надбавок'!$B$1539:'Расчет сбытовых надбавок'!$G$2283,4)</f>
        <v>54.39</v>
      </c>
      <c r="H660" s="106">
        <f>VLOOKUP($A660+ROUND((COLUMN()-2)/24,5),АТС!$A$41:$F$784,4)+VLOOKUP($A660+ROUND((COLUMN()-2)/24,5),'Расчет сбытовых надбавок'!$B$1539:'Расчет сбытовых надбавок'!$G$2283,4)</f>
        <v>199.62</v>
      </c>
      <c r="I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J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K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L660" s="106">
        <f>VLOOKUP($A660+ROUND((COLUMN()-2)/24,5),АТС!$A$41:$F$784,4)+VLOOKUP($A660+ROUND((COLUMN()-2)/24,5),'Расчет сбытовых надбавок'!$B$1539:'Расчет сбытовых надбавок'!$G$2283,4)</f>
        <v>0.01</v>
      </c>
      <c r="M660" s="106">
        <f>VLOOKUP($A660+ROUND((COLUMN()-2)/24,5),АТС!$A$41:$F$784,4)+VLOOKUP($A660+ROUND((COLUMN()-2)/24,5),'Расчет сбытовых надбавок'!$B$1539:'Расчет сбытовых надбавок'!$G$2283,4)</f>
        <v>0.01</v>
      </c>
      <c r="N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O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P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Q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R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S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T660" s="106">
        <f>VLOOKUP($A660+ROUND((COLUMN()-2)/24,5),АТС!$A$41:$F$784,4)+VLOOKUP($A660+ROUND((COLUMN()-2)/24,5),'Расчет сбытовых надбавок'!$B$1539:'Расчет сбытовых надбавок'!$G$2283,4)</f>
        <v>46.42</v>
      </c>
      <c r="U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V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W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X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Y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Z660" s="145"/>
    </row>
    <row r="661" spans="1:26" x14ac:dyDescent="0.2">
      <c r="A661" s="86">
        <f t="shared" si="19"/>
        <v>41927</v>
      </c>
      <c r="B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C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D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E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F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G661" s="106">
        <f>VLOOKUP($A661+ROUND((COLUMN()-2)/24,5),АТС!$A$41:$F$784,4)+VLOOKUP($A661+ROUND((COLUMN()-2)/24,5),'Расчет сбытовых надбавок'!$B$1539:'Расчет сбытовых надбавок'!$G$2283,4)</f>
        <v>42.120000000000005</v>
      </c>
      <c r="H661" s="106">
        <f>VLOOKUP($A661+ROUND((COLUMN()-2)/24,5),АТС!$A$41:$F$784,4)+VLOOKUP($A661+ROUND((COLUMN()-2)/24,5),'Расчет сбытовых надбавок'!$B$1539:'Расчет сбытовых надбавок'!$G$2283,4)</f>
        <v>248.01999999999998</v>
      </c>
      <c r="I661" s="106">
        <f>VLOOKUP($A661+ROUND((COLUMN()-2)/24,5),АТС!$A$41:$F$784,4)+VLOOKUP($A661+ROUND((COLUMN()-2)/24,5),'Расчет сбытовых надбавок'!$B$1539:'Расчет сбытовых надбавок'!$G$2283,4)</f>
        <v>30.040000000000003</v>
      </c>
      <c r="J661" s="106">
        <f>VLOOKUP($A661+ROUND((COLUMN()-2)/24,5),АТС!$A$41:$F$784,4)+VLOOKUP($A661+ROUND((COLUMN()-2)/24,5),'Расчет сбытовых надбавок'!$B$1539:'Расчет сбытовых надбавок'!$G$2283,4)</f>
        <v>33.22</v>
      </c>
      <c r="K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L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M661" s="106">
        <f>VLOOKUP($A661+ROUND((COLUMN()-2)/24,5),АТС!$A$41:$F$784,4)+VLOOKUP($A661+ROUND((COLUMN()-2)/24,5),'Расчет сбытовых надбавок'!$B$1539:'Расчет сбытовых надбавок'!$G$2283,4)</f>
        <v>0.01</v>
      </c>
      <c r="N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O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P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Q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R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S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T661" s="106">
        <f>VLOOKUP($A661+ROUND((COLUMN()-2)/24,5),АТС!$A$41:$F$784,4)+VLOOKUP($A661+ROUND((COLUMN()-2)/24,5),'Расчет сбытовых надбавок'!$B$1539:'Расчет сбытовых надбавок'!$G$2283,4)</f>
        <v>144.30000000000001</v>
      </c>
      <c r="U661" s="106">
        <f>VLOOKUP($A661+ROUND((COLUMN()-2)/24,5),АТС!$A$41:$F$784,4)+VLOOKUP($A661+ROUND((COLUMN()-2)/24,5),'Расчет сбытовых надбавок'!$B$1539:'Расчет сбытовых надбавок'!$G$2283,4)</f>
        <v>114.58</v>
      </c>
      <c r="V661" s="106">
        <f>VLOOKUP($A661+ROUND((COLUMN()-2)/24,5),АТС!$A$41:$F$784,4)+VLOOKUP($A661+ROUND((COLUMN()-2)/24,5),'Расчет сбытовых надбавок'!$B$1539:'Расчет сбытовых надбавок'!$G$2283,4)</f>
        <v>52.910000000000004</v>
      </c>
      <c r="W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X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Y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Z661" s="145"/>
    </row>
    <row r="662" spans="1:26" x14ac:dyDescent="0.2">
      <c r="A662" s="86">
        <f t="shared" si="19"/>
        <v>41928</v>
      </c>
      <c r="B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C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D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E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F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G662" s="106">
        <f>VLOOKUP($A662+ROUND((COLUMN()-2)/24,5),АТС!$A$41:$F$784,4)+VLOOKUP($A662+ROUND((COLUMN()-2)/24,5),'Расчет сбытовых надбавок'!$B$1539:'Расчет сбытовых надбавок'!$G$2283,4)</f>
        <v>104.98</v>
      </c>
      <c r="H662" s="106">
        <f>VLOOKUP($A662+ROUND((COLUMN()-2)/24,5),АТС!$A$41:$F$784,4)+VLOOKUP($A662+ROUND((COLUMN()-2)/24,5),'Расчет сбытовых надбавок'!$B$1539:'Расчет сбытовых надбавок'!$G$2283,4)</f>
        <v>349.38</v>
      </c>
      <c r="I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J662" s="106">
        <f>VLOOKUP($A662+ROUND((COLUMN()-2)/24,5),АТС!$A$41:$F$784,4)+VLOOKUP($A662+ROUND((COLUMN()-2)/24,5),'Расчет сбытовых надбавок'!$B$1539:'Расчет сбытовых надбавок'!$G$2283,4)</f>
        <v>45.83</v>
      </c>
      <c r="K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L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M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N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O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P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Q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R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S662" s="106">
        <f>VLOOKUP($A662+ROUND((COLUMN()-2)/24,5),АТС!$A$41:$F$784,4)+VLOOKUP($A662+ROUND((COLUMN()-2)/24,5),'Расчет сбытовых надбавок'!$B$1539:'Расчет сбытовых надбавок'!$G$2283,4)</f>
        <v>57.63</v>
      </c>
      <c r="T662" s="106">
        <f>VLOOKUP($A662+ROUND((COLUMN()-2)/24,5),АТС!$A$41:$F$784,4)+VLOOKUP($A662+ROUND((COLUMN()-2)/24,5),'Расчет сбытовых надбавок'!$B$1539:'Расчет сбытовых надбавок'!$G$2283,4)</f>
        <v>549.77</v>
      </c>
      <c r="U662" s="106">
        <f>VLOOKUP($A662+ROUND((COLUMN()-2)/24,5),АТС!$A$41:$F$784,4)+VLOOKUP($A662+ROUND((COLUMN()-2)/24,5),'Расчет сбытовых надбавок'!$B$1539:'Расчет сбытовых надбавок'!$G$2283,4)</f>
        <v>41.79</v>
      </c>
      <c r="V662" s="106">
        <f>VLOOKUP($A662+ROUND((COLUMN()-2)/24,5),АТС!$A$41:$F$784,4)+VLOOKUP($A662+ROUND((COLUMN()-2)/24,5),'Расчет сбытовых надбавок'!$B$1539:'Расчет сбытовых надбавок'!$G$2283,4)</f>
        <v>52.94</v>
      </c>
      <c r="W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X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Y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Z662" s="145"/>
    </row>
    <row r="663" spans="1:26" x14ac:dyDescent="0.2">
      <c r="A663" s="86">
        <f t="shared" si="19"/>
        <v>41929</v>
      </c>
      <c r="B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C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D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E663" s="106">
        <f>VLOOKUP($A663+ROUND((COLUMN()-2)/24,5),АТС!$A$41:$F$784,4)+VLOOKUP($A663+ROUND((COLUMN()-2)/24,5),'Расчет сбытовых надбавок'!$B$1539:'Расчет сбытовых надбавок'!$G$2283,4)</f>
        <v>28.42</v>
      </c>
      <c r="F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G663" s="106">
        <f>VLOOKUP($A663+ROUND((COLUMN()-2)/24,5),АТС!$A$41:$F$784,4)+VLOOKUP($A663+ROUND((COLUMN()-2)/24,5),'Расчет сбытовых надбавок'!$B$1539:'Расчет сбытовых надбавок'!$G$2283,4)</f>
        <v>87.07</v>
      </c>
      <c r="H663" s="106">
        <f>VLOOKUP($A663+ROUND((COLUMN()-2)/24,5),АТС!$A$41:$F$784,4)+VLOOKUP($A663+ROUND((COLUMN()-2)/24,5),'Расчет сбытовых надбавок'!$B$1539:'Расчет сбытовых надбавок'!$G$2283,4)</f>
        <v>332.45</v>
      </c>
      <c r="I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J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K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L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M663" s="106">
        <f>VLOOKUP($A663+ROUND((COLUMN()-2)/24,5),АТС!$A$41:$F$784,4)+VLOOKUP($A663+ROUND((COLUMN()-2)/24,5),'Расчет сбытовых надбавок'!$B$1539:'Расчет сбытовых надбавок'!$G$2283,4)</f>
        <v>0.01</v>
      </c>
      <c r="N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O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P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Q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R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S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T663" s="106">
        <f>VLOOKUP($A663+ROUND((COLUMN()-2)/24,5),АТС!$A$41:$F$784,4)+VLOOKUP($A663+ROUND((COLUMN()-2)/24,5),'Расчет сбытовых надбавок'!$B$1539:'Расчет сбытовых надбавок'!$G$2283,4)</f>
        <v>157.41</v>
      </c>
      <c r="U663" s="106">
        <f>VLOOKUP($A663+ROUND((COLUMN()-2)/24,5),АТС!$A$41:$F$784,4)+VLOOKUP($A663+ROUND((COLUMN()-2)/24,5),'Расчет сбытовых надбавок'!$B$1539:'Расчет сбытовых надбавок'!$G$2283,4)</f>
        <v>61.52</v>
      </c>
      <c r="V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W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X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Y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Z663" s="145"/>
    </row>
    <row r="664" spans="1:26" x14ac:dyDescent="0.2">
      <c r="A664" s="86">
        <f t="shared" si="19"/>
        <v>41930</v>
      </c>
      <c r="B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C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D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E664" s="106">
        <f>VLOOKUP($A664+ROUND((COLUMN()-2)/24,5),АТС!$A$41:$F$784,4)+VLOOKUP($A664+ROUND((COLUMN()-2)/24,5),'Расчет сбытовых надбавок'!$B$1539:'Расчет сбытовых надбавок'!$G$2283,4)</f>
        <v>13.42</v>
      </c>
      <c r="F664" s="106">
        <f>VLOOKUP($A664+ROUND((COLUMN()-2)/24,5),АТС!$A$41:$F$784,4)+VLOOKUP($A664+ROUND((COLUMN()-2)/24,5),'Расчет сбытовых надбавок'!$B$1539:'Расчет сбытовых надбавок'!$G$2283,4)</f>
        <v>57.800000000000004</v>
      </c>
      <c r="G664" s="106">
        <f>VLOOKUP($A664+ROUND((COLUMN()-2)/24,5),АТС!$A$41:$F$784,4)+VLOOKUP($A664+ROUND((COLUMN()-2)/24,5),'Расчет сбытовых надбавок'!$B$1539:'Расчет сбытовых надбавок'!$G$2283,4)</f>
        <v>59.599999999999994</v>
      </c>
      <c r="H664" s="106">
        <f>VLOOKUP($A664+ROUND((COLUMN()-2)/24,5),АТС!$A$41:$F$784,4)+VLOOKUP($A664+ROUND((COLUMN()-2)/24,5),'Расчет сбытовых надбавок'!$B$1539:'Расчет сбытовых надбавок'!$G$2283,4)</f>
        <v>84.169999999999987</v>
      </c>
      <c r="I664" s="106">
        <f>VLOOKUP($A664+ROUND((COLUMN()-2)/24,5),АТС!$A$41:$F$784,4)+VLOOKUP($A664+ROUND((COLUMN()-2)/24,5),'Расчет сбытовых надбавок'!$B$1539:'Расчет сбытовых надбавок'!$G$2283,4)</f>
        <v>321.18</v>
      </c>
      <c r="J664" s="106">
        <f>VLOOKUP($A664+ROUND((COLUMN()-2)/24,5),АТС!$A$41:$F$784,4)+VLOOKUP($A664+ROUND((COLUMN()-2)/24,5),'Расчет сбытовых надбавок'!$B$1539:'Расчет сбытовых надбавок'!$G$2283,4)</f>
        <v>28.32</v>
      </c>
      <c r="K664" s="106">
        <f>VLOOKUP($A664+ROUND((COLUMN()-2)/24,5),АТС!$A$41:$F$784,4)+VLOOKUP($A664+ROUND((COLUMN()-2)/24,5),'Расчет сбытовых надбавок'!$B$1539:'Расчет сбытовых надбавок'!$G$2283,4)</f>
        <v>78.820000000000007</v>
      </c>
      <c r="L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M664" s="106">
        <f>VLOOKUP($A664+ROUND((COLUMN()-2)/24,5),АТС!$A$41:$F$784,4)+VLOOKUP($A664+ROUND((COLUMN()-2)/24,5),'Расчет сбытовых надбавок'!$B$1539:'Расчет сбытовых надбавок'!$G$2283,4)</f>
        <v>73.959999999999994</v>
      </c>
      <c r="N664" s="106">
        <f>VLOOKUP($A664+ROUND((COLUMN()-2)/24,5),АТС!$A$41:$F$784,4)+VLOOKUP($A664+ROUND((COLUMN()-2)/24,5),'Расчет сбытовых надбавок'!$B$1539:'Расчет сбытовых надбавок'!$G$2283,4)</f>
        <v>50.580000000000005</v>
      </c>
      <c r="O664" s="106">
        <f>VLOOKUP($A664+ROUND((COLUMN()-2)/24,5),АТС!$A$41:$F$784,4)+VLOOKUP($A664+ROUND((COLUMN()-2)/24,5),'Расчет сбытовых надбавок'!$B$1539:'Расчет сбытовых надбавок'!$G$2283,4)</f>
        <v>68.78</v>
      </c>
      <c r="P664" s="106">
        <f>VLOOKUP($A664+ROUND((COLUMN()-2)/24,5),АТС!$A$41:$F$784,4)+VLOOKUP($A664+ROUND((COLUMN()-2)/24,5),'Расчет сбытовых надбавок'!$B$1539:'Расчет сбытовых надбавок'!$G$2283,4)</f>
        <v>19.829999999999998</v>
      </c>
      <c r="Q664" s="106">
        <f>VLOOKUP($A664+ROUND((COLUMN()-2)/24,5),АТС!$A$41:$F$784,4)+VLOOKUP($A664+ROUND((COLUMN()-2)/24,5),'Расчет сбытовых надбавок'!$B$1539:'Расчет сбытовых надбавок'!$G$2283,4)</f>
        <v>18.41</v>
      </c>
      <c r="R664" s="106">
        <f>VLOOKUP($A664+ROUND((COLUMN()-2)/24,5),АТС!$A$41:$F$784,4)+VLOOKUP($A664+ROUND((COLUMN()-2)/24,5),'Расчет сбытовых надбавок'!$B$1539:'Расчет сбытовых надбавок'!$G$2283,4)</f>
        <v>417.22</v>
      </c>
      <c r="S664" s="106">
        <f>VLOOKUP($A664+ROUND((COLUMN()-2)/24,5),АТС!$A$41:$F$784,4)+VLOOKUP($A664+ROUND((COLUMN()-2)/24,5),'Расчет сбытовых надбавок'!$B$1539:'Расчет сбытовых надбавок'!$G$2283,4)</f>
        <v>447.52</v>
      </c>
      <c r="T664" s="106">
        <f>VLOOKUP($A664+ROUND((COLUMN()-2)/24,5),АТС!$A$41:$F$784,4)+VLOOKUP($A664+ROUND((COLUMN()-2)/24,5),'Расчет сбытовых надбавок'!$B$1539:'Расчет сбытовых надбавок'!$G$2283,4)</f>
        <v>535.17999999999995</v>
      </c>
      <c r="U664" s="106">
        <f>VLOOKUP($A664+ROUND((COLUMN()-2)/24,5),АТС!$A$41:$F$784,4)+VLOOKUP($A664+ROUND((COLUMN()-2)/24,5),'Расчет сбытовых надбавок'!$B$1539:'Расчет сбытовых надбавок'!$G$2283,4)</f>
        <v>4260.18</v>
      </c>
      <c r="V664" s="106">
        <f>VLOOKUP($A664+ROUND((COLUMN()-2)/24,5),АТС!$A$41:$F$784,4)+VLOOKUP($A664+ROUND((COLUMN()-2)/24,5),'Расчет сбытовых надбавок'!$B$1539:'Расчет сбытовых надбавок'!$G$2283,4)</f>
        <v>387.04</v>
      </c>
      <c r="W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X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Y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Z664" s="145"/>
    </row>
    <row r="665" spans="1:26" x14ac:dyDescent="0.2">
      <c r="A665" s="86">
        <f t="shared" si="19"/>
        <v>41931</v>
      </c>
      <c r="B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C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D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E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F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G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H665" s="106">
        <f>VLOOKUP($A665+ROUND((COLUMN()-2)/24,5),АТС!$A$41:$F$784,4)+VLOOKUP($A665+ROUND((COLUMN()-2)/24,5),'Расчет сбытовых надбавок'!$B$1539:'Расчет сбытовых надбавок'!$G$2283,4)</f>
        <v>25.92</v>
      </c>
      <c r="I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J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K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L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M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N665" s="106">
        <f>VLOOKUP($A665+ROUND((COLUMN()-2)/24,5),АТС!$A$41:$F$784,4)+VLOOKUP($A665+ROUND((COLUMN()-2)/24,5),'Расчет сбытовых надбавок'!$B$1539:'Расчет сбытовых надбавок'!$G$2283,4)</f>
        <v>27.63</v>
      </c>
      <c r="O665" s="106">
        <f>VLOOKUP($A665+ROUND((COLUMN()-2)/24,5),АТС!$A$41:$F$784,4)+VLOOKUP($A665+ROUND((COLUMN()-2)/24,5),'Расчет сбытовых надбавок'!$B$1539:'Расчет сбытовых надбавок'!$G$2283,4)</f>
        <v>307.02999999999997</v>
      </c>
      <c r="P665" s="106">
        <f>VLOOKUP($A665+ROUND((COLUMN()-2)/24,5),АТС!$A$41:$F$784,4)+VLOOKUP($A665+ROUND((COLUMN()-2)/24,5),'Расчет сбытовых надбавок'!$B$1539:'Расчет сбытовых надбавок'!$G$2283,4)</f>
        <v>330.35999999999996</v>
      </c>
      <c r="Q665" s="106">
        <f>VLOOKUP($A665+ROUND((COLUMN()-2)/24,5),АТС!$A$41:$F$784,4)+VLOOKUP($A665+ROUND((COLUMN()-2)/24,5),'Расчет сбытовых надбавок'!$B$1539:'Расчет сбытовых надбавок'!$G$2283,4)</f>
        <v>314.81</v>
      </c>
      <c r="R665" s="106">
        <f>VLOOKUP($A665+ROUND((COLUMN()-2)/24,5),АТС!$A$41:$F$784,4)+VLOOKUP($A665+ROUND((COLUMN()-2)/24,5),'Расчет сбытовых надбавок'!$B$1539:'Расчет сбытовых надбавок'!$G$2283,4)</f>
        <v>332.51</v>
      </c>
      <c r="S665" s="106">
        <f>VLOOKUP($A665+ROUND((COLUMN()-2)/24,5),АТС!$A$41:$F$784,4)+VLOOKUP($A665+ROUND((COLUMN()-2)/24,5),'Расчет сбытовых надбавок'!$B$1539:'Расчет сбытовых надбавок'!$G$2283,4)</f>
        <v>419.40999999999997</v>
      </c>
      <c r="T665" s="106">
        <f>VLOOKUP($A665+ROUND((COLUMN()-2)/24,5),АТС!$A$41:$F$784,4)+VLOOKUP($A665+ROUND((COLUMN()-2)/24,5),'Расчет сбытовых надбавок'!$B$1539:'Расчет сбытовых надбавок'!$G$2283,4)</f>
        <v>4292.47</v>
      </c>
      <c r="U665" s="106">
        <f>VLOOKUP($A665+ROUND((COLUMN()-2)/24,5),АТС!$A$41:$F$784,4)+VLOOKUP($A665+ROUND((COLUMN()-2)/24,5),'Расчет сбытовых надбавок'!$B$1539:'Расчет сбытовых надбавок'!$G$2283,4)</f>
        <v>3894.56</v>
      </c>
      <c r="V665" s="106">
        <f>VLOOKUP($A665+ROUND((COLUMN()-2)/24,5),АТС!$A$41:$F$784,4)+VLOOKUP($A665+ROUND((COLUMN()-2)/24,5),'Расчет сбытовых надбавок'!$B$1539:'Расчет сбытовых надбавок'!$G$2283,4)</f>
        <v>3853.33</v>
      </c>
      <c r="W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X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Y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Z665" s="145"/>
    </row>
    <row r="666" spans="1:26" x14ac:dyDescent="0.2">
      <c r="A666" s="86">
        <f t="shared" si="19"/>
        <v>41932</v>
      </c>
      <c r="B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C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D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E666" s="106">
        <f>VLOOKUP($A666+ROUND((COLUMN()-2)/24,5),АТС!$A$41:$F$784,4)+VLOOKUP($A666+ROUND((COLUMN()-2)/24,5),'Расчет сбытовых надбавок'!$B$1539:'Расчет сбытовых надбавок'!$G$2283,4)</f>
        <v>384.94</v>
      </c>
      <c r="F666" s="106">
        <f>VLOOKUP($A666+ROUND((COLUMN()-2)/24,5),АТС!$A$41:$F$784,4)+VLOOKUP($A666+ROUND((COLUMN()-2)/24,5),'Расчет сбытовых надбавок'!$B$1539:'Расчет сбытовых надбавок'!$G$2283,4)</f>
        <v>453</v>
      </c>
      <c r="G666" s="106">
        <f>VLOOKUP($A666+ROUND((COLUMN()-2)/24,5),АТС!$A$41:$F$784,4)+VLOOKUP($A666+ROUND((COLUMN()-2)/24,5),'Расчет сбытовых надбавок'!$B$1539:'Расчет сбытовых надбавок'!$G$2283,4)</f>
        <v>18.190000000000001</v>
      </c>
      <c r="H666" s="106">
        <f>VLOOKUP($A666+ROUND((COLUMN()-2)/24,5),АТС!$A$41:$F$784,4)+VLOOKUP($A666+ROUND((COLUMN()-2)/24,5),'Расчет сбытовых надбавок'!$B$1539:'Расчет сбытовых надбавок'!$G$2283,4)</f>
        <v>108.36</v>
      </c>
      <c r="I666" s="106">
        <f>VLOOKUP($A666+ROUND((COLUMN()-2)/24,5),АТС!$A$41:$F$784,4)+VLOOKUP($A666+ROUND((COLUMN()-2)/24,5),'Расчет сбытовых надбавок'!$B$1539:'Расчет сбытовых надбавок'!$G$2283,4)</f>
        <v>64.34</v>
      </c>
      <c r="J666" s="106">
        <f>VLOOKUP($A666+ROUND((COLUMN()-2)/24,5),АТС!$A$41:$F$784,4)+VLOOKUP($A666+ROUND((COLUMN()-2)/24,5),'Расчет сбытовых надбавок'!$B$1539:'Расчет сбытовых надбавок'!$G$2283,4)</f>
        <v>779.23</v>
      </c>
      <c r="K666" s="106">
        <f>VLOOKUP($A666+ROUND((COLUMN()-2)/24,5),АТС!$A$41:$F$784,4)+VLOOKUP($A666+ROUND((COLUMN()-2)/24,5),'Расчет сбытовых надбавок'!$B$1539:'Расчет сбытовых надбавок'!$G$2283,4)</f>
        <v>0.01</v>
      </c>
      <c r="L666" s="106">
        <f>VLOOKUP($A666+ROUND((COLUMN()-2)/24,5),АТС!$A$41:$F$784,4)+VLOOKUP($A666+ROUND((COLUMN()-2)/24,5),'Расчет сбытовых надбавок'!$B$1539:'Расчет сбытовых надбавок'!$G$2283,4)</f>
        <v>795.78</v>
      </c>
      <c r="M666" s="106">
        <f>VLOOKUP($A666+ROUND((COLUMN()-2)/24,5),АТС!$A$41:$F$784,4)+VLOOKUP($A666+ROUND((COLUMN()-2)/24,5),'Расчет сбытовых надбавок'!$B$1539:'Расчет сбытовых надбавок'!$G$2283,4)</f>
        <v>0.01</v>
      </c>
      <c r="N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O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P666" s="106">
        <f>VLOOKUP($A666+ROUND((COLUMN()-2)/24,5),АТС!$A$41:$F$784,4)+VLOOKUP($A666+ROUND((COLUMN()-2)/24,5),'Расчет сбытовых надбавок'!$B$1539:'Расчет сбытовых надбавок'!$G$2283,4)</f>
        <v>765.37</v>
      </c>
      <c r="Q666" s="106">
        <f>VLOOKUP($A666+ROUND((COLUMN()-2)/24,5),АТС!$A$41:$F$784,4)+VLOOKUP($A666+ROUND((COLUMN()-2)/24,5),'Расчет сбытовых надбавок'!$B$1539:'Расчет сбытовых надбавок'!$G$2283,4)</f>
        <v>840.49</v>
      </c>
      <c r="R666" s="106">
        <f>VLOOKUP($A666+ROUND((COLUMN()-2)/24,5),АТС!$A$41:$F$784,4)+VLOOKUP($A666+ROUND((COLUMN()-2)/24,5),'Расчет сбытовых надбавок'!$B$1539:'Расчет сбытовых надбавок'!$G$2283,4)</f>
        <v>120.66</v>
      </c>
      <c r="S666" s="106">
        <f>VLOOKUP($A666+ROUND((COLUMN()-2)/24,5),АТС!$A$41:$F$784,4)+VLOOKUP($A666+ROUND((COLUMN()-2)/24,5),'Расчет сбытовых надбавок'!$B$1539:'Расчет сбытовых надбавок'!$G$2283,4)</f>
        <v>166.2</v>
      </c>
      <c r="T666" s="106">
        <f>VLOOKUP($A666+ROUND((COLUMN()-2)/24,5),АТС!$A$41:$F$784,4)+VLOOKUP($A666+ROUND((COLUMN()-2)/24,5),'Расчет сбытовых надбавок'!$B$1539:'Расчет сбытовых надбавок'!$G$2283,4)</f>
        <v>351.44000000000005</v>
      </c>
      <c r="U666" s="106">
        <f>VLOOKUP($A666+ROUND((COLUMN()-2)/24,5),АТС!$A$41:$F$784,4)+VLOOKUP($A666+ROUND((COLUMN()-2)/24,5),'Расчет сбытовых надбавок'!$B$1539:'Расчет сбытовых надбавок'!$G$2283,4)</f>
        <v>153.82999999999998</v>
      </c>
      <c r="V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W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X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Y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Z666" s="145"/>
    </row>
    <row r="667" spans="1:26" x14ac:dyDescent="0.2">
      <c r="A667" s="86">
        <f t="shared" si="19"/>
        <v>41933</v>
      </c>
      <c r="B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C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D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E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F667" s="106">
        <f>VLOOKUP($A667+ROUND((COLUMN()-2)/24,5),АТС!$A$41:$F$784,4)+VLOOKUP($A667+ROUND((COLUMN()-2)/24,5),'Расчет сбытовых надбавок'!$B$1539:'Расчет сбытовых надбавок'!$G$2283,4)</f>
        <v>94.81</v>
      </c>
      <c r="G667" s="106">
        <f>VLOOKUP($A667+ROUND((COLUMN()-2)/24,5),АТС!$A$41:$F$784,4)+VLOOKUP($A667+ROUND((COLUMN()-2)/24,5),'Расчет сбытовых надбавок'!$B$1539:'Расчет сбытовых надбавок'!$G$2283,4)</f>
        <v>643.77</v>
      </c>
      <c r="H667" s="106">
        <f>VLOOKUP($A667+ROUND((COLUMN()-2)/24,5),АТС!$A$41:$F$784,4)+VLOOKUP($A667+ROUND((COLUMN()-2)/24,5),'Расчет сбытовых надбавок'!$B$1539:'Расчет сбытовых надбавок'!$G$2283,4)</f>
        <v>575.66</v>
      </c>
      <c r="I667" s="106">
        <f>VLOOKUP($A667+ROUND((COLUMN()-2)/24,5),АТС!$A$41:$F$784,4)+VLOOKUP($A667+ROUND((COLUMN()-2)/24,5),'Расчет сбытовых надбавок'!$B$1539:'Расчет сбытовых надбавок'!$G$2283,4)</f>
        <v>142.37</v>
      </c>
      <c r="J667" s="106">
        <f>VLOOKUP($A667+ROUND((COLUMN()-2)/24,5),АТС!$A$41:$F$784,4)+VLOOKUP($A667+ROUND((COLUMN()-2)/24,5),'Расчет сбытовых надбавок'!$B$1539:'Расчет сбытовых надбавок'!$G$2283,4)</f>
        <v>68.89</v>
      </c>
      <c r="K667" s="106">
        <f>VLOOKUP($A667+ROUND((COLUMN()-2)/24,5),АТС!$A$41:$F$784,4)+VLOOKUP($A667+ROUND((COLUMN()-2)/24,5),'Расчет сбытовых надбавок'!$B$1539:'Расчет сбытовых надбавок'!$G$2283,4)</f>
        <v>47.47</v>
      </c>
      <c r="L667" s="106">
        <f>VLOOKUP($A667+ROUND((COLUMN()-2)/24,5),АТС!$A$41:$F$784,4)+VLOOKUP($A667+ROUND((COLUMN()-2)/24,5),'Расчет сбытовых надбавок'!$B$1539:'Расчет сбытовых надбавок'!$G$2283,4)</f>
        <v>49.239999999999995</v>
      </c>
      <c r="M667" s="106">
        <f>VLOOKUP($A667+ROUND((COLUMN()-2)/24,5),АТС!$A$41:$F$784,4)+VLOOKUP($A667+ROUND((COLUMN()-2)/24,5),'Расчет сбытовых надбавок'!$B$1539:'Расчет сбытовых надбавок'!$G$2283,4)</f>
        <v>38.71</v>
      </c>
      <c r="N667" s="106">
        <f>VLOOKUP($A667+ROUND((COLUMN()-2)/24,5),АТС!$A$41:$F$784,4)+VLOOKUP($A667+ROUND((COLUMN()-2)/24,5),'Расчет сбытовых надбавок'!$B$1539:'Расчет сбытовых надбавок'!$G$2283,4)</f>
        <v>104.68</v>
      </c>
      <c r="O667" s="106">
        <f>VLOOKUP($A667+ROUND((COLUMN()-2)/24,5),АТС!$A$41:$F$784,4)+VLOOKUP($A667+ROUND((COLUMN()-2)/24,5),'Расчет сбытовых надбавок'!$B$1539:'Расчет сбытовых надбавок'!$G$2283,4)</f>
        <v>104.78</v>
      </c>
      <c r="P667" s="106">
        <f>VLOOKUP($A667+ROUND((COLUMN()-2)/24,5),АТС!$A$41:$F$784,4)+VLOOKUP($A667+ROUND((COLUMN()-2)/24,5),'Расчет сбытовых надбавок'!$B$1539:'Расчет сбытовых надбавок'!$G$2283,4)</f>
        <v>108.64</v>
      </c>
      <c r="Q667" s="106">
        <f>VLOOKUP($A667+ROUND((COLUMN()-2)/24,5),АТС!$A$41:$F$784,4)+VLOOKUP($A667+ROUND((COLUMN()-2)/24,5),'Расчет сбытовых надбавок'!$B$1539:'Расчет сбытовых надбавок'!$G$2283,4)</f>
        <v>106.78</v>
      </c>
      <c r="R667" s="106">
        <f>VLOOKUP($A667+ROUND((COLUMN()-2)/24,5),АТС!$A$41:$F$784,4)+VLOOKUP($A667+ROUND((COLUMN()-2)/24,5),'Расчет сбытовых надбавок'!$B$1539:'Расчет сбытовых надбавок'!$G$2283,4)</f>
        <v>103.62</v>
      </c>
      <c r="S667" s="106">
        <f>VLOOKUP($A667+ROUND((COLUMN()-2)/24,5),АТС!$A$41:$F$784,4)+VLOOKUP($A667+ROUND((COLUMN()-2)/24,5),'Расчет сбытовых надбавок'!$B$1539:'Расчет сбытовых надбавок'!$G$2283,4)</f>
        <v>825.30000000000007</v>
      </c>
      <c r="T667" s="106">
        <f>VLOOKUP($A667+ROUND((COLUMN()-2)/24,5),АТС!$A$41:$F$784,4)+VLOOKUP($A667+ROUND((COLUMN()-2)/24,5),'Расчет сбытовых надбавок'!$B$1539:'Расчет сбытовых надбавок'!$G$2283,4)</f>
        <v>268.47000000000003</v>
      </c>
      <c r="U667" s="106">
        <f>VLOOKUP($A667+ROUND((COLUMN()-2)/24,5),АТС!$A$41:$F$784,4)+VLOOKUP($A667+ROUND((COLUMN()-2)/24,5),'Расчет сбытовых надбавок'!$B$1539:'Расчет сбытовых надбавок'!$G$2283,4)</f>
        <v>149.96</v>
      </c>
      <c r="V667" s="106">
        <f>VLOOKUP($A667+ROUND((COLUMN()-2)/24,5),АТС!$A$41:$F$784,4)+VLOOKUP($A667+ROUND((COLUMN()-2)/24,5),'Расчет сбытовых надбавок'!$B$1539:'Расчет сбытовых надбавок'!$G$2283,4)</f>
        <v>38.549999999999997</v>
      </c>
      <c r="W667" s="106">
        <f>VLOOKUP($A667+ROUND((COLUMN()-2)/24,5),АТС!$A$41:$F$784,4)+VLOOKUP($A667+ROUND((COLUMN()-2)/24,5),'Расчет сбытовых надбавок'!$B$1539:'Расчет сбытовых надбавок'!$G$2283,4)</f>
        <v>43.22</v>
      </c>
      <c r="X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Y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Z667" s="145"/>
    </row>
    <row r="668" spans="1:26" x14ac:dyDescent="0.2">
      <c r="A668" s="86">
        <f t="shared" si="19"/>
        <v>41934</v>
      </c>
      <c r="B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C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D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E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F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G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H668" s="106">
        <f>VLOOKUP($A668+ROUND((COLUMN()-2)/24,5),АТС!$A$41:$F$784,4)+VLOOKUP($A668+ROUND((COLUMN()-2)/24,5),'Расчет сбытовых надбавок'!$B$1539:'Расчет сбытовых надбавок'!$G$2283,4)</f>
        <v>155.22999999999999</v>
      </c>
      <c r="I668" s="106">
        <f>VLOOKUP($A668+ROUND((COLUMN()-2)/24,5),АТС!$A$41:$F$784,4)+VLOOKUP($A668+ROUND((COLUMN()-2)/24,5),'Расчет сбытовых надбавок'!$B$1539:'Расчет сбытовых надбавок'!$G$2283,4)</f>
        <v>33.700000000000003</v>
      </c>
      <c r="J668" s="106">
        <f>VLOOKUP($A668+ROUND((COLUMN()-2)/24,5),АТС!$A$41:$F$784,4)+VLOOKUP($A668+ROUND((COLUMN()-2)/24,5),'Расчет сбытовых надбавок'!$B$1539:'Расчет сбытовых надбавок'!$G$2283,4)</f>
        <v>82.990000000000009</v>
      </c>
      <c r="K668" s="106">
        <f>VLOOKUP($A668+ROUND((COLUMN()-2)/24,5),АТС!$A$41:$F$784,4)+VLOOKUP($A668+ROUND((COLUMN()-2)/24,5),'Расчет сбытовых надбавок'!$B$1539:'Расчет сбытовых надбавок'!$G$2283,4)</f>
        <v>20.68</v>
      </c>
      <c r="L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M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N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O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P668" s="106">
        <f>VLOOKUP($A668+ROUND((COLUMN()-2)/24,5),АТС!$A$41:$F$784,4)+VLOOKUP($A668+ROUND((COLUMN()-2)/24,5),'Расчет сбытовых надбавок'!$B$1539:'Расчет сбытовых надбавок'!$G$2283,4)</f>
        <v>39.64</v>
      </c>
      <c r="Q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R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S668" s="106">
        <f>VLOOKUP($A668+ROUND((COLUMN()-2)/24,5),АТС!$A$41:$F$784,4)+VLOOKUP($A668+ROUND((COLUMN()-2)/24,5),'Расчет сбытовых надбавок'!$B$1539:'Расчет сбытовых надбавок'!$G$2283,4)</f>
        <v>23.45</v>
      </c>
      <c r="T668" s="106">
        <f>VLOOKUP($A668+ROUND((COLUMN()-2)/24,5),АТС!$A$41:$F$784,4)+VLOOKUP($A668+ROUND((COLUMN()-2)/24,5),'Расчет сбытовых надбавок'!$B$1539:'Расчет сбытовых надбавок'!$G$2283,4)</f>
        <v>179.82</v>
      </c>
      <c r="U668" s="106">
        <f>VLOOKUP($A668+ROUND((COLUMN()-2)/24,5),АТС!$A$41:$F$784,4)+VLOOKUP($A668+ROUND((COLUMN()-2)/24,5),'Расчет сбытовых надбавок'!$B$1539:'Расчет сбытовых надбавок'!$G$2283,4)</f>
        <v>75.12</v>
      </c>
      <c r="V668" s="106">
        <f>VLOOKUP($A668+ROUND((COLUMN()-2)/24,5),АТС!$A$41:$F$784,4)+VLOOKUP($A668+ROUND((COLUMN()-2)/24,5),'Расчет сбытовых надбавок'!$B$1539:'Расчет сбытовых надбавок'!$G$2283,4)</f>
        <v>36.11</v>
      </c>
      <c r="W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X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Y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Z668" s="145"/>
    </row>
    <row r="669" spans="1:26" x14ac:dyDescent="0.2">
      <c r="A669" s="86">
        <f t="shared" si="19"/>
        <v>41935</v>
      </c>
      <c r="B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C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D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E669" s="106">
        <f>VLOOKUP($A669+ROUND((COLUMN()-2)/24,5),АТС!$A$41:$F$784,4)+VLOOKUP($A669+ROUND((COLUMN()-2)/24,5),'Расчет сбытовых надбавок'!$B$1539:'Расчет сбытовых надбавок'!$G$2283,4)</f>
        <v>59.79</v>
      </c>
      <c r="F669" s="106">
        <f>VLOOKUP($A669+ROUND((COLUMN()-2)/24,5),АТС!$A$41:$F$784,4)+VLOOKUP($A669+ROUND((COLUMN()-2)/24,5),'Расчет сбытовых надбавок'!$B$1539:'Расчет сбытовых надбавок'!$G$2283,4)</f>
        <v>82.19</v>
      </c>
      <c r="G669" s="106">
        <f>VLOOKUP($A669+ROUND((COLUMN()-2)/24,5),АТС!$A$41:$F$784,4)+VLOOKUP($A669+ROUND((COLUMN()-2)/24,5),'Расчет сбытовых надбавок'!$B$1539:'Расчет сбытовых надбавок'!$G$2283,4)</f>
        <v>543.15</v>
      </c>
      <c r="H669" s="106">
        <f>VLOOKUP($A669+ROUND((COLUMN()-2)/24,5),АТС!$A$41:$F$784,4)+VLOOKUP($A669+ROUND((COLUMN()-2)/24,5),'Расчет сбытовых надбавок'!$B$1539:'Расчет сбытовых надбавок'!$G$2283,4)</f>
        <v>499.02</v>
      </c>
      <c r="I669" s="106">
        <f>VLOOKUP($A669+ROUND((COLUMN()-2)/24,5),АТС!$A$41:$F$784,4)+VLOOKUP($A669+ROUND((COLUMN()-2)/24,5),'Расчет сбытовых надбавок'!$B$1539:'Расчет сбытовых надбавок'!$G$2283,4)</f>
        <v>6.81</v>
      </c>
      <c r="J669" s="106">
        <f>VLOOKUP($A669+ROUND((COLUMN()-2)/24,5),АТС!$A$41:$F$784,4)+VLOOKUP($A669+ROUND((COLUMN()-2)/24,5),'Расчет сбытовых надбавок'!$B$1539:'Расчет сбытовых надбавок'!$G$2283,4)</f>
        <v>95.25</v>
      </c>
      <c r="K669" s="106">
        <f>VLOOKUP($A669+ROUND((COLUMN()-2)/24,5),АТС!$A$41:$F$784,4)+VLOOKUP($A669+ROUND((COLUMN()-2)/24,5),'Расчет сбытовых надбавок'!$B$1539:'Расчет сбытовых надбавок'!$G$2283,4)</f>
        <v>8.01</v>
      </c>
      <c r="L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M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N669" s="106">
        <f>VLOOKUP($A669+ROUND((COLUMN()-2)/24,5),АТС!$A$41:$F$784,4)+VLOOKUP($A669+ROUND((COLUMN()-2)/24,5),'Расчет сбытовых надбавок'!$B$1539:'Расчет сбытовых надбавок'!$G$2283,4)</f>
        <v>84.29</v>
      </c>
      <c r="O669" s="106">
        <f>VLOOKUP($A669+ROUND((COLUMN()-2)/24,5),АТС!$A$41:$F$784,4)+VLOOKUP($A669+ROUND((COLUMN()-2)/24,5),'Расчет сбытовых надбавок'!$B$1539:'Расчет сбытовых надбавок'!$G$2283,4)</f>
        <v>86.19</v>
      </c>
      <c r="P669" s="106">
        <f>VLOOKUP($A669+ROUND((COLUMN()-2)/24,5),АТС!$A$41:$F$784,4)+VLOOKUP($A669+ROUND((COLUMN()-2)/24,5),'Расчет сбытовых надбавок'!$B$1539:'Расчет сбытовых надбавок'!$G$2283,4)</f>
        <v>70.62</v>
      </c>
      <c r="Q669" s="106">
        <f>VLOOKUP($A669+ROUND((COLUMN()-2)/24,5),АТС!$A$41:$F$784,4)+VLOOKUP($A669+ROUND((COLUMN()-2)/24,5),'Расчет сбытовых надбавок'!$B$1539:'Расчет сбытовых надбавок'!$G$2283,4)</f>
        <v>71.63</v>
      </c>
      <c r="R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S669" s="106">
        <f>VLOOKUP($A669+ROUND((COLUMN()-2)/24,5),АТС!$A$41:$F$784,4)+VLOOKUP($A669+ROUND((COLUMN()-2)/24,5),'Расчет сбытовых надбавок'!$B$1539:'Расчет сбытовых надбавок'!$G$2283,4)</f>
        <v>18.62</v>
      </c>
      <c r="T669" s="106">
        <f>VLOOKUP($A669+ROUND((COLUMN()-2)/24,5),АТС!$A$41:$F$784,4)+VLOOKUP($A669+ROUND((COLUMN()-2)/24,5),'Расчет сбытовых надбавок'!$B$1539:'Расчет сбытовых надбавок'!$G$2283,4)</f>
        <v>141.12</v>
      </c>
      <c r="U669" s="106">
        <f>VLOOKUP($A669+ROUND((COLUMN()-2)/24,5),АТС!$A$41:$F$784,4)+VLOOKUP($A669+ROUND((COLUMN()-2)/24,5),'Расчет сбытовых надбавок'!$B$1539:'Расчет сбытовых надбавок'!$G$2283,4)</f>
        <v>21.89</v>
      </c>
      <c r="V669" s="106">
        <f>VLOOKUP($A669+ROUND((COLUMN()-2)/24,5),АТС!$A$41:$F$784,4)+VLOOKUP($A669+ROUND((COLUMN()-2)/24,5),'Расчет сбытовых надбавок'!$B$1539:'Расчет сбытовых надбавок'!$G$2283,4)</f>
        <v>9.5299999999999994</v>
      </c>
      <c r="W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X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Y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Z669" s="145"/>
    </row>
    <row r="670" spans="1:26" x14ac:dyDescent="0.2">
      <c r="A670" s="86">
        <f t="shared" si="19"/>
        <v>41936</v>
      </c>
      <c r="B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C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D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E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F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G670" s="106">
        <f>VLOOKUP($A670+ROUND((COLUMN()-2)/24,5),АТС!$A$41:$F$784,4)+VLOOKUP($A670+ROUND((COLUMN()-2)/24,5),'Расчет сбытовых надбавок'!$B$1539:'Расчет сбытовых надбавок'!$G$2283,4)</f>
        <v>131.07</v>
      </c>
      <c r="H670" s="106">
        <f>VLOOKUP($A670+ROUND((COLUMN()-2)/24,5),АТС!$A$41:$F$784,4)+VLOOKUP($A670+ROUND((COLUMN()-2)/24,5),'Расчет сбытовых надбавок'!$B$1539:'Расчет сбытовых надбавок'!$G$2283,4)</f>
        <v>542.04999999999995</v>
      </c>
      <c r="I670" s="106">
        <f>VLOOKUP($A670+ROUND((COLUMN()-2)/24,5),АТС!$A$41:$F$784,4)+VLOOKUP($A670+ROUND((COLUMN()-2)/24,5),'Расчет сбытовых надбавок'!$B$1539:'Расчет сбытовых надбавок'!$G$2283,4)</f>
        <v>77.66</v>
      </c>
      <c r="J670" s="106">
        <f>VLOOKUP($A670+ROUND((COLUMN()-2)/24,5),АТС!$A$41:$F$784,4)+VLOOKUP($A670+ROUND((COLUMN()-2)/24,5),'Расчет сбытовых надбавок'!$B$1539:'Расчет сбытовых надбавок'!$G$2283,4)</f>
        <v>54.92</v>
      </c>
      <c r="K670" s="106">
        <f>VLOOKUP($A670+ROUND((COLUMN()-2)/24,5),АТС!$A$41:$F$784,4)+VLOOKUP($A670+ROUND((COLUMN()-2)/24,5),'Расчет сбытовых надбавок'!$B$1539:'Расчет сбытовых надбавок'!$G$2283,4)</f>
        <v>117.43</v>
      </c>
      <c r="L670" s="106">
        <f>VLOOKUP($A670+ROUND((COLUMN()-2)/24,5),АТС!$A$41:$F$784,4)+VLOOKUP($A670+ROUND((COLUMN()-2)/24,5),'Расчет сбытовых надбавок'!$B$1539:'Расчет сбытовых надбавок'!$G$2283,4)</f>
        <v>52.61</v>
      </c>
      <c r="M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N670" s="106">
        <f>VLOOKUP($A670+ROUND((COLUMN()-2)/24,5),АТС!$A$41:$F$784,4)+VLOOKUP($A670+ROUND((COLUMN()-2)/24,5),'Расчет сбытовых надбавок'!$B$1539:'Расчет сбытовых надбавок'!$G$2283,4)</f>
        <v>110.29</v>
      </c>
      <c r="O670" s="106">
        <f>VLOOKUP($A670+ROUND((COLUMN()-2)/24,5),АТС!$A$41:$F$784,4)+VLOOKUP($A670+ROUND((COLUMN()-2)/24,5),'Расчет сбытовых надбавок'!$B$1539:'Расчет сбытовых надбавок'!$G$2283,4)</f>
        <v>116.75</v>
      </c>
      <c r="P670" s="106">
        <f>VLOOKUP($A670+ROUND((COLUMN()-2)/24,5),АТС!$A$41:$F$784,4)+VLOOKUP($A670+ROUND((COLUMN()-2)/24,5),'Расчет сбытовых надбавок'!$B$1539:'Расчет сбытовых надбавок'!$G$2283,4)</f>
        <v>86</v>
      </c>
      <c r="Q670" s="106">
        <f>VLOOKUP($A670+ROUND((COLUMN()-2)/24,5),АТС!$A$41:$F$784,4)+VLOOKUP($A670+ROUND((COLUMN()-2)/24,5),'Расчет сбытовых надбавок'!$B$1539:'Расчет сбытовых надбавок'!$G$2283,4)</f>
        <v>101.07</v>
      </c>
      <c r="R670" s="106">
        <f>VLOOKUP($A670+ROUND((COLUMN()-2)/24,5),АТС!$A$41:$F$784,4)+VLOOKUP($A670+ROUND((COLUMN()-2)/24,5),'Расчет сбытовых надбавок'!$B$1539:'Расчет сбытовых надбавок'!$G$2283,4)</f>
        <v>3.38</v>
      </c>
      <c r="S670" s="106">
        <f>VLOOKUP($A670+ROUND((COLUMN()-2)/24,5),АТС!$A$41:$F$784,4)+VLOOKUP($A670+ROUND((COLUMN()-2)/24,5),'Расчет сбытовых надбавок'!$B$1539:'Расчет сбытовых надбавок'!$G$2283,4)</f>
        <v>73.27</v>
      </c>
      <c r="T670" s="106">
        <f>VLOOKUP($A670+ROUND((COLUMN()-2)/24,5),АТС!$A$41:$F$784,4)+VLOOKUP($A670+ROUND((COLUMN()-2)/24,5),'Расчет сбытовых надбавок'!$B$1539:'Расчет сбытовых надбавок'!$G$2283,4)</f>
        <v>571.06999999999994</v>
      </c>
      <c r="U670" s="106">
        <f>VLOOKUP($A670+ROUND((COLUMN()-2)/24,5),АТС!$A$41:$F$784,4)+VLOOKUP($A670+ROUND((COLUMN()-2)/24,5),'Расчет сбытовых надбавок'!$B$1539:'Расчет сбытовых надбавок'!$G$2283,4)</f>
        <v>297.90999999999997</v>
      </c>
      <c r="V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W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X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Y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Z670" s="145"/>
    </row>
    <row r="671" spans="1:26" x14ac:dyDescent="0.2">
      <c r="A671" s="86">
        <f t="shared" si="19"/>
        <v>41937</v>
      </c>
      <c r="B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C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D671" s="106">
        <f>VLOOKUP($A671+ROUND((COLUMN()-2)/24,5),АТС!$A$41:$F$784,4)+VLOOKUP($A671+ROUND((COLUMN()-2)/24,5),'Расчет сбытовых надбавок'!$B$1539:'Расчет сбытовых надбавок'!$G$2283,4)</f>
        <v>3.36</v>
      </c>
      <c r="E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F671" s="106">
        <f>VLOOKUP($A671+ROUND((COLUMN()-2)/24,5),АТС!$A$41:$F$784,4)+VLOOKUP($A671+ROUND((COLUMN()-2)/24,5),'Расчет сбытовых надбавок'!$B$1539:'Расчет сбытовых надбавок'!$G$2283,4)</f>
        <v>9.27</v>
      </c>
      <c r="G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H671" s="106">
        <f>VLOOKUP($A671+ROUND((COLUMN()-2)/24,5),АТС!$A$41:$F$784,4)+VLOOKUP($A671+ROUND((COLUMN()-2)/24,5),'Расчет сбытовых надбавок'!$B$1539:'Расчет сбытовых надбавок'!$G$2283,4)</f>
        <v>793.5</v>
      </c>
      <c r="I671" s="106">
        <f>VLOOKUP($A671+ROUND((COLUMN()-2)/24,5),АТС!$A$41:$F$784,4)+VLOOKUP($A671+ROUND((COLUMN()-2)/24,5),'Расчет сбытовых надбавок'!$B$1539:'Расчет сбытовых надбавок'!$G$2283,4)</f>
        <v>309.62</v>
      </c>
      <c r="J671" s="106">
        <f>VLOOKUP($A671+ROUND((COLUMN()-2)/24,5),АТС!$A$41:$F$784,4)+VLOOKUP($A671+ROUND((COLUMN()-2)/24,5),'Расчет сбытовых надбавок'!$B$1539:'Расчет сбытовых надбавок'!$G$2283,4)</f>
        <v>254.47</v>
      </c>
      <c r="K671" s="106">
        <f>VLOOKUP($A671+ROUND((COLUMN()-2)/24,5),АТС!$A$41:$F$784,4)+VLOOKUP($A671+ROUND((COLUMN()-2)/24,5),'Расчет сбытовых надбавок'!$B$1539:'Расчет сбытовых надбавок'!$G$2283,4)</f>
        <v>177.51</v>
      </c>
      <c r="L671" s="106">
        <f>VLOOKUP($A671+ROUND((COLUMN()-2)/24,5),АТС!$A$41:$F$784,4)+VLOOKUP($A671+ROUND((COLUMN()-2)/24,5),'Расчет сбытовых надбавок'!$B$1539:'Расчет сбытовых надбавок'!$G$2283,4)</f>
        <v>189.45</v>
      </c>
      <c r="M671" s="106">
        <f>VLOOKUP($A671+ROUND((COLUMN()-2)/24,5),АТС!$A$41:$F$784,4)+VLOOKUP($A671+ROUND((COLUMN()-2)/24,5),'Расчет сбытовых надбавок'!$B$1539:'Расчет сбытовых надбавок'!$G$2283,4)</f>
        <v>197.23000000000002</v>
      </c>
      <c r="N671" s="106">
        <f>VLOOKUP($A671+ROUND((COLUMN()-2)/24,5),АТС!$A$41:$F$784,4)+VLOOKUP($A671+ROUND((COLUMN()-2)/24,5),'Расчет сбытовых надбавок'!$B$1539:'Расчет сбытовых надбавок'!$G$2283,4)</f>
        <v>55.480000000000004</v>
      </c>
      <c r="O671" s="106">
        <f>VLOOKUP($A671+ROUND((COLUMN()-2)/24,5),АТС!$A$41:$F$784,4)+VLOOKUP($A671+ROUND((COLUMN()-2)/24,5),'Расчет сбытовых надбавок'!$B$1539:'Расчет сбытовых надбавок'!$G$2283,4)</f>
        <v>23.52</v>
      </c>
      <c r="P671" s="106">
        <f>VLOOKUP($A671+ROUND((COLUMN()-2)/24,5),АТС!$A$41:$F$784,4)+VLOOKUP($A671+ROUND((COLUMN()-2)/24,5),'Расчет сбытовых надбавок'!$B$1539:'Расчет сбытовых надбавок'!$G$2283,4)</f>
        <v>79.069999999999993</v>
      </c>
      <c r="Q671" s="106">
        <f>VLOOKUP($A671+ROUND((COLUMN()-2)/24,5),АТС!$A$41:$F$784,4)+VLOOKUP($A671+ROUND((COLUMN()-2)/24,5),'Расчет сбытовых надбавок'!$B$1539:'Расчет сбытовых надбавок'!$G$2283,4)</f>
        <v>97.64</v>
      </c>
      <c r="R671" s="106">
        <f>VLOOKUP($A671+ROUND((COLUMN()-2)/24,5),АТС!$A$41:$F$784,4)+VLOOKUP($A671+ROUND((COLUMN()-2)/24,5),'Расчет сбытовых надбавок'!$B$1539:'Расчет сбытовых надбавок'!$G$2283,4)</f>
        <v>130.96</v>
      </c>
      <c r="S671" s="106">
        <f>VLOOKUP($A671+ROUND((COLUMN()-2)/24,5),АТС!$A$41:$F$784,4)+VLOOKUP($A671+ROUND((COLUMN()-2)/24,5),'Расчет сбытовых надбавок'!$B$1539:'Расчет сбытовых надбавок'!$G$2283,4)</f>
        <v>263.98</v>
      </c>
      <c r="T671" s="106">
        <f>VLOOKUP($A671+ROUND((COLUMN()-2)/24,5),АТС!$A$41:$F$784,4)+VLOOKUP($A671+ROUND((COLUMN()-2)/24,5),'Расчет сбытовых надбавок'!$B$1539:'Расчет сбытовых надбавок'!$G$2283,4)</f>
        <v>210.54999999999998</v>
      </c>
      <c r="U671" s="106">
        <f>VLOOKUP($A671+ROUND((COLUMN()-2)/24,5),АТС!$A$41:$F$784,4)+VLOOKUP($A671+ROUND((COLUMN()-2)/24,5),'Расчет сбытовых надбавок'!$B$1539:'Расчет сбытовых надбавок'!$G$2283,4)</f>
        <v>127.81</v>
      </c>
      <c r="V671" s="106">
        <f>VLOOKUP($A671+ROUND((COLUMN()-2)/24,5),АТС!$A$41:$F$784,4)+VLOOKUP($A671+ROUND((COLUMN()-2)/24,5),'Расчет сбытовых надбавок'!$B$1539:'Расчет сбытовых надбавок'!$G$2283,4)</f>
        <v>49.21</v>
      </c>
      <c r="W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X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Y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Z671" s="145"/>
    </row>
    <row r="672" spans="1:26" x14ac:dyDescent="0.2">
      <c r="A672" s="86">
        <f t="shared" si="19"/>
        <v>41938</v>
      </c>
      <c r="B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C672" s="106">
        <f>VLOOKUP($A672+ROUND((COLUMN()-2)/24,5),АТС!$A$41:$F$784,4)+VLOOKUP($A672+ROUND((COLUMN()-2)/24,5),'Расчет сбытовых надбавок'!$B$1539:'Расчет сбытовых надбавок'!$G$2283,4)</f>
        <v>15.75</v>
      </c>
      <c r="D672" s="106">
        <f>VLOOKUP($A672+ROUND((COLUMN()-2)/24,5),АТС!$A$41:$F$784,4)+VLOOKUP($A672+ROUND((COLUMN()-2)/24,5),'Расчет сбытовых надбавок'!$B$1539:'Расчет сбытовых надбавок'!$G$2283,4)</f>
        <v>28.259999999999998</v>
      </c>
      <c r="E672" s="106">
        <f>VLOOKUP($A672+ROUND((COLUMN()-2)/24,5),АТС!$A$41:$F$784,4)+VLOOKUP($A672+ROUND((COLUMN()-2)/24,5),'Расчет сбытовых надбавок'!$B$1539:'Расчет сбытовых надбавок'!$G$2283,4)</f>
        <v>124.36</v>
      </c>
      <c r="F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G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H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I672" s="106">
        <f>VLOOKUP($A672+ROUND((COLUMN()-2)/24,5),АТС!$A$41:$F$784,4)+VLOOKUP($A672+ROUND((COLUMN()-2)/24,5),'Расчет сбытовых надбавок'!$B$1539:'Расчет сбытовых надбавок'!$G$2283,4)</f>
        <v>0.48000000000000004</v>
      </c>
      <c r="J672" s="106">
        <f>VLOOKUP($A672+ROUND((COLUMN()-2)/24,5),АТС!$A$41:$F$784,4)+VLOOKUP($A672+ROUND((COLUMN()-2)/24,5),'Расчет сбытовых надбавок'!$B$1539:'Расчет сбытовых надбавок'!$G$2283,4)</f>
        <v>53.08</v>
      </c>
      <c r="K672" s="106">
        <f>VLOOKUP($A672+ROUND((COLUMN()-2)/24,5),АТС!$A$41:$F$784,4)+VLOOKUP($A672+ROUND((COLUMN()-2)/24,5),'Расчет сбытовых надбавок'!$B$1539:'Расчет сбытовых надбавок'!$G$2283,4)</f>
        <v>81.759999999999991</v>
      </c>
      <c r="L672" s="106">
        <f>VLOOKUP($A672+ROUND((COLUMN()-2)/24,5),АТС!$A$41:$F$784,4)+VLOOKUP($A672+ROUND((COLUMN()-2)/24,5),'Расчет сбытовых надбавок'!$B$1539:'Расчет сбытовых надбавок'!$G$2283,4)</f>
        <v>9.99</v>
      </c>
      <c r="M672" s="106">
        <f>VLOOKUP($A672+ROUND((COLUMN()-2)/24,5),АТС!$A$41:$F$784,4)+VLOOKUP($A672+ROUND((COLUMN()-2)/24,5),'Расчет сбытовых надбавок'!$B$1539:'Расчет сбытовых надбавок'!$G$2283,4)</f>
        <v>3.94</v>
      </c>
      <c r="N672" s="106">
        <f>VLOOKUP($A672+ROUND((COLUMN()-2)/24,5),АТС!$A$41:$F$784,4)+VLOOKUP($A672+ROUND((COLUMN()-2)/24,5),'Расчет сбытовых надбавок'!$B$1539:'Расчет сбытовых надбавок'!$G$2283,4)</f>
        <v>2.8499999999999996</v>
      </c>
      <c r="O672" s="106">
        <f>VLOOKUP($A672+ROUND((COLUMN()-2)/24,5),АТС!$A$41:$F$784,4)+VLOOKUP($A672+ROUND((COLUMN()-2)/24,5),'Расчет сбытовых надбавок'!$B$1539:'Расчет сбытовых надбавок'!$G$2283,4)</f>
        <v>2.89</v>
      </c>
      <c r="P672" s="106">
        <f>VLOOKUP($A672+ROUND((COLUMN()-2)/24,5),АТС!$A$41:$F$784,4)+VLOOKUP($A672+ROUND((COLUMN()-2)/24,5),'Расчет сбытовых надбавок'!$B$1539:'Расчет сбытовых надбавок'!$G$2283,4)</f>
        <v>4.6100000000000003</v>
      </c>
      <c r="Q672" s="106">
        <f>VLOOKUP($A672+ROUND((COLUMN()-2)/24,5),АТС!$A$41:$F$784,4)+VLOOKUP($A672+ROUND((COLUMN()-2)/24,5),'Расчет сбытовых надбавок'!$B$1539:'Расчет сбытовых надбавок'!$G$2283,4)</f>
        <v>2.62</v>
      </c>
      <c r="R672" s="106">
        <f>VLOOKUP($A672+ROUND((COLUMN()-2)/24,5),АТС!$A$41:$F$784,4)+VLOOKUP($A672+ROUND((COLUMN()-2)/24,5),'Расчет сбытовых надбавок'!$B$1539:'Расчет сбытовых надбавок'!$G$2283,4)</f>
        <v>107.24</v>
      </c>
      <c r="S672" s="106">
        <f>VLOOKUP($A672+ROUND((COLUMN()-2)/24,5),АТС!$A$41:$F$784,4)+VLOOKUP($A672+ROUND((COLUMN()-2)/24,5),'Расчет сбытовых надбавок'!$B$1539:'Расчет сбытовых надбавок'!$G$2283,4)</f>
        <v>2293.8200000000002</v>
      </c>
      <c r="T672" s="106">
        <f>VLOOKUP($A672+ROUND((COLUMN()-2)/24,5),АТС!$A$41:$F$784,4)+VLOOKUP($A672+ROUND((COLUMN()-2)/24,5),'Расчет сбытовых надбавок'!$B$1539:'Расчет сбытовых надбавок'!$G$2283,4)</f>
        <v>100.58</v>
      </c>
      <c r="U672" s="106">
        <f>VLOOKUP($A672+ROUND((COLUMN()-2)/24,5),АТС!$A$41:$F$784,4)+VLOOKUP($A672+ROUND((COLUMN()-2)/24,5),'Расчет сбытовых надбавок'!$B$1539:'Расчет сбытовых надбавок'!$G$2283,4)</f>
        <v>53.49</v>
      </c>
      <c r="V672" s="106">
        <f>VLOOKUP($A672+ROUND((COLUMN()-2)/24,5),АТС!$A$41:$F$784,4)+VLOOKUP($A672+ROUND((COLUMN()-2)/24,5),'Расчет сбытовых надбавок'!$B$1539:'Расчет сбытовых надбавок'!$G$2283,4)</f>
        <v>30.05</v>
      </c>
      <c r="W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X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Y672" s="106">
        <v>0</v>
      </c>
      <c r="Z672" s="106">
        <v>15.76</v>
      </c>
    </row>
    <row r="673" spans="1:26" x14ac:dyDescent="0.2">
      <c r="A673" s="86">
        <f t="shared" si="19"/>
        <v>41939</v>
      </c>
      <c r="B673" s="106">
        <f>VLOOKUP($A673+ROUND((COLUMN()-2)/24,5),АТС!$A$41:$F$784,4)+VLOOKUP($A673+ROUND((COLUMN()-2)/24,5),'Расчет сбытовых надбавок'!$B$1539:'Расчет сбытовых надбавок'!$G$2283,4)</f>
        <v>5.05</v>
      </c>
      <c r="C673" s="106">
        <f>VLOOKUP($A673+ROUND((COLUMN()-2)/24,5),АТС!$A$41:$F$784,4)+VLOOKUP($A673+ROUND((COLUMN()-2)/24,5),'Расчет сбытовых надбавок'!$B$1539:'Расчет сбытовых надбавок'!$G$2283,4)</f>
        <v>28.310000000000002</v>
      </c>
      <c r="D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E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F673" s="106">
        <f>VLOOKUP($A673+ROUND((COLUMN()-2)/24,5),АТС!$A$41:$F$784,4)+VLOOKUP($A673+ROUND((COLUMN()-2)/24,5),'Расчет сбытовых надбавок'!$B$1539:'Расчет сбытовых надбавок'!$G$2283,4)</f>
        <v>545</v>
      </c>
      <c r="G673" s="106">
        <f>VLOOKUP($A673+ROUND((COLUMN()-2)/24,5),АТС!$A$41:$F$784,4)+VLOOKUP($A673+ROUND((COLUMN()-2)/24,5),'Расчет сбытовых надбавок'!$B$1539:'Расчет сбытовых надбавок'!$G$2283,4)</f>
        <v>491.03</v>
      </c>
      <c r="H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I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J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K673" s="106">
        <f>VLOOKUP($A673+ROUND((COLUMN()-2)/24,5),АТС!$A$41:$F$784,4)+VLOOKUP($A673+ROUND((COLUMN()-2)/24,5),'Расчет сбытовых надбавок'!$B$1539:'Расчет сбытовых надбавок'!$G$2283,4)</f>
        <v>730.74</v>
      </c>
      <c r="L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M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N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O673" s="106">
        <f>VLOOKUP($A673+ROUND((COLUMN()-2)/24,5),АТС!$A$41:$F$784,4)+VLOOKUP($A673+ROUND((COLUMN()-2)/24,5),'Расчет сбытовых надбавок'!$B$1539:'Расчет сбытовых надбавок'!$G$2283,4)</f>
        <v>1.38</v>
      </c>
      <c r="P673" s="106">
        <f>VLOOKUP($A673+ROUND((COLUMN()-2)/24,5),АТС!$A$41:$F$784,4)+VLOOKUP($A673+ROUND((COLUMN()-2)/24,5),'Расчет сбытовых надбавок'!$B$1539:'Расчет сбытовых надбавок'!$G$2283,4)</f>
        <v>1.31</v>
      </c>
      <c r="Q673" s="106">
        <f>VLOOKUP($A673+ROUND((COLUMN()-2)/24,5),АТС!$A$41:$F$784,4)+VLOOKUP($A673+ROUND((COLUMN()-2)/24,5),'Расчет сбытовых надбавок'!$B$1539:'Расчет сбытовых надбавок'!$G$2283,4)</f>
        <v>53.18</v>
      </c>
      <c r="R673" s="106">
        <f>VLOOKUP($A673+ROUND((COLUMN()-2)/24,5),АТС!$A$41:$F$784,4)+VLOOKUP($A673+ROUND((COLUMN()-2)/24,5),'Расчет сбытовых надбавок'!$B$1539:'Расчет сбытовых надбавок'!$G$2283,4)</f>
        <v>77.11</v>
      </c>
      <c r="S673" s="106">
        <f>VLOOKUP($A673+ROUND((COLUMN()-2)/24,5),АТС!$A$41:$F$784,4)+VLOOKUP($A673+ROUND((COLUMN()-2)/24,5),'Расчет сбытовых надбавок'!$B$1539:'Расчет сбытовых надбавок'!$G$2283,4)</f>
        <v>271.89</v>
      </c>
      <c r="T673" s="106">
        <f>VLOOKUP($A673+ROUND((COLUMN()-2)/24,5),АТС!$A$41:$F$784,4)+VLOOKUP($A673+ROUND((COLUMN()-2)/24,5),'Расчет сбытовых надбавок'!$B$1539:'Расчет сбытовых надбавок'!$G$2283,4)</f>
        <v>134.35</v>
      </c>
      <c r="U673" s="106">
        <f>VLOOKUP($A673+ROUND((COLUMN()-2)/24,5),АТС!$A$41:$F$784,4)+VLOOKUP($A673+ROUND((COLUMN()-2)/24,5),'Расчет сбытовых надбавок'!$B$1539:'Расчет сбытовых надбавок'!$G$2283,4)</f>
        <v>36.56</v>
      </c>
      <c r="V673" s="106">
        <f>VLOOKUP($A673+ROUND((COLUMN()-2)/24,5),АТС!$A$41:$F$784,4)+VLOOKUP($A673+ROUND((COLUMN()-2)/24,5),'Расчет сбытовых надбавок'!$B$1539:'Расчет сбытовых надбавок'!$G$2283,4)</f>
        <v>43.48</v>
      </c>
      <c r="W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X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Y673" s="106">
        <f>VLOOKUP($A673+ROUND((COLUMN()-2)/24,5),АТС!$A$41:$F$784,4)+VLOOKUP($A673+ROUND((COLUMN()-2)/24,5),'Расчет сбытовых надбавок'!$B$1539:'Расчет сбытовых надбавок'!$G$2283,4)</f>
        <v>201.34</v>
      </c>
      <c r="Z673" s="145"/>
    </row>
    <row r="674" spans="1:26" x14ac:dyDescent="0.2">
      <c r="A674" s="86">
        <f t="shared" si="19"/>
        <v>41940</v>
      </c>
      <c r="B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C674" s="106">
        <f>VLOOKUP($A674+ROUND((COLUMN()-2)/24,5),АТС!$A$41:$F$784,4)+VLOOKUP($A674+ROUND((COLUMN()-2)/24,5),'Расчет сбытовых надбавок'!$B$1539:'Расчет сбытовых надбавок'!$G$2283,4)</f>
        <v>0.37</v>
      </c>
      <c r="D674" s="106">
        <f>VLOOKUP($A674+ROUND((COLUMN()-2)/24,5),АТС!$A$41:$F$784,4)+VLOOKUP($A674+ROUND((COLUMN()-2)/24,5),'Расчет сбытовых надбавок'!$B$1539:'Расчет сбытовых надбавок'!$G$2283,4)</f>
        <v>13</v>
      </c>
      <c r="E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F674" s="106">
        <f>VLOOKUP($A674+ROUND((COLUMN()-2)/24,5),АТС!$A$41:$F$784,4)+VLOOKUP($A674+ROUND((COLUMN()-2)/24,5),'Расчет сбытовых надбавок'!$B$1539:'Расчет сбытовых надбавок'!$G$2283,4)</f>
        <v>66.150000000000006</v>
      </c>
      <c r="G674" s="106">
        <f>VLOOKUP($A674+ROUND((COLUMN()-2)/24,5),АТС!$A$41:$F$784,4)+VLOOKUP($A674+ROUND((COLUMN()-2)/24,5),'Расчет сбытовых надбавок'!$B$1539:'Расчет сбытовых надбавок'!$G$2283,4)</f>
        <v>552.39</v>
      </c>
      <c r="H674" s="106">
        <f>VLOOKUP($A674+ROUND((COLUMN()-2)/24,5),АТС!$A$41:$F$784,4)+VLOOKUP($A674+ROUND((COLUMN()-2)/24,5),'Расчет сбытовых надбавок'!$B$1539:'Расчет сбытовых надбавок'!$G$2283,4)</f>
        <v>394.83000000000004</v>
      </c>
      <c r="I674" s="106">
        <f>VLOOKUP($A674+ROUND((COLUMN()-2)/24,5),АТС!$A$41:$F$784,4)+VLOOKUP($A674+ROUND((COLUMN()-2)/24,5),'Расчет сбытовых надбавок'!$B$1539:'Расчет сбытовых надбавок'!$G$2283,4)</f>
        <v>0.54</v>
      </c>
      <c r="J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K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L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M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N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O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P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Q674" s="106">
        <f>VLOOKUP($A674+ROUND((COLUMN()-2)/24,5),АТС!$A$41:$F$784,4)+VLOOKUP($A674+ROUND((COLUMN()-2)/24,5),'Расчет сбытовых надбавок'!$B$1539:'Расчет сбытовых надбавок'!$G$2283,4)</f>
        <v>3.09</v>
      </c>
      <c r="R674" s="106">
        <f>VLOOKUP($A674+ROUND((COLUMN()-2)/24,5),АТС!$A$41:$F$784,4)+VLOOKUP($A674+ROUND((COLUMN()-2)/24,5),'Расчет сбытовых надбавок'!$B$1539:'Расчет сбытовых надбавок'!$G$2283,4)</f>
        <v>22.57</v>
      </c>
      <c r="S674" s="106">
        <f>VLOOKUP($A674+ROUND((COLUMN()-2)/24,5),АТС!$A$41:$F$784,4)+VLOOKUP($A674+ROUND((COLUMN()-2)/24,5),'Расчет сбытовых надбавок'!$B$1539:'Расчет сбытовых надбавок'!$G$2283,4)</f>
        <v>203.5</v>
      </c>
      <c r="T674" s="106">
        <f>VLOOKUP($A674+ROUND((COLUMN()-2)/24,5),АТС!$A$41:$F$784,4)+VLOOKUP($A674+ROUND((COLUMN()-2)/24,5),'Расчет сбытовых надбавок'!$B$1539:'Расчет сбытовых надбавок'!$G$2283,4)</f>
        <v>78.709999999999994</v>
      </c>
      <c r="U674" s="106">
        <f>VLOOKUP($A674+ROUND((COLUMN()-2)/24,5),АТС!$A$41:$F$784,4)+VLOOKUP($A674+ROUND((COLUMN()-2)/24,5),'Расчет сбытовых надбавок'!$B$1539:'Расчет сбытовых надбавок'!$G$2283,4)</f>
        <v>37.6</v>
      </c>
      <c r="V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W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X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Y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Z674" s="145"/>
    </row>
    <row r="675" spans="1:26" x14ac:dyDescent="0.2">
      <c r="A675" s="86">
        <f t="shared" si="19"/>
        <v>41941</v>
      </c>
      <c r="B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C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D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E675" s="106">
        <f>VLOOKUP($A675+ROUND((COLUMN()-2)/24,5),АТС!$A$41:$F$784,4)+VLOOKUP($A675+ROUND((COLUMN()-2)/24,5),'Расчет сбытовых надбавок'!$B$1539:'Расчет сбытовых надбавок'!$G$2283,4)</f>
        <v>1.02</v>
      </c>
      <c r="F675" s="106">
        <f>VLOOKUP($A675+ROUND((COLUMN()-2)/24,5),АТС!$A$41:$F$784,4)+VLOOKUP($A675+ROUND((COLUMN()-2)/24,5),'Расчет сбытовых надбавок'!$B$1539:'Расчет сбытовых надбавок'!$G$2283,4)</f>
        <v>573</v>
      </c>
      <c r="G675" s="106">
        <f>VLOOKUP($A675+ROUND((COLUMN()-2)/24,5),АТС!$A$41:$F$784,4)+VLOOKUP($A675+ROUND((COLUMN()-2)/24,5),'Расчет сбытовых надбавок'!$B$1539:'Расчет сбытовых надбавок'!$G$2283,4)</f>
        <v>91.08</v>
      </c>
      <c r="H675" s="106">
        <f>VLOOKUP($A675+ROUND((COLUMN()-2)/24,5),АТС!$A$41:$F$784,4)+VLOOKUP($A675+ROUND((COLUMN()-2)/24,5),'Расчет сбытовых надбавок'!$B$1539:'Расчет сбытовых надбавок'!$G$2283,4)</f>
        <v>159.56</v>
      </c>
      <c r="I675" s="106">
        <f>VLOOKUP($A675+ROUND((COLUMN()-2)/24,5),АТС!$A$41:$F$784,4)+VLOOKUP($A675+ROUND((COLUMN()-2)/24,5),'Расчет сбытовых надбавок'!$B$1539:'Расчет сбытовых надбавок'!$G$2283,4)</f>
        <v>111.65</v>
      </c>
      <c r="J675" s="106">
        <f>VLOOKUP($A675+ROUND((COLUMN()-2)/24,5),АТС!$A$41:$F$784,4)+VLOOKUP($A675+ROUND((COLUMN()-2)/24,5),'Расчет сбытовых надбавок'!$B$1539:'Расчет сбытовых надбавок'!$G$2283,4)</f>
        <v>42.940000000000005</v>
      </c>
      <c r="K675" s="106">
        <f>VLOOKUP($A675+ROUND((COLUMN()-2)/24,5),АТС!$A$41:$F$784,4)+VLOOKUP($A675+ROUND((COLUMN()-2)/24,5),'Расчет сбытовых надбавок'!$B$1539:'Расчет сбытовых надбавок'!$G$2283,4)</f>
        <v>35.260000000000005</v>
      </c>
      <c r="L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M675" s="106">
        <f>VLOOKUP($A675+ROUND((COLUMN()-2)/24,5),АТС!$A$41:$F$784,4)+VLOOKUP($A675+ROUND((COLUMN()-2)/24,5),'Расчет сбытовых надбавок'!$B$1539:'Расчет сбытовых надбавок'!$G$2283,4)</f>
        <v>0.01</v>
      </c>
      <c r="N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O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P675" s="106">
        <f>VLOOKUP($A675+ROUND((COLUMN()-2)/24,5),АТС!$A$41:$F$784,4)+VLOOKUP($A675+ROUND((COLUMN()-2)/24,5),'Расчет сбытовых надбавок'!$B$1539:'Расчет сбытовых надбавок'!$G$2283,4)</f>
        <v>98.66</v>
      </c>
      <c r="Q675" s="106">
        <f>VLOOKUP($A675+ROUND((COLUMN()-2)/24,5),АТС!$A$41:$F$784,4)+VLOOKUP($A675+ROUND((COLUMN()-2)/24,5),'Расчет сбытовых надбавок'!$B$1539:'Расчет сбытовых надбавок'!$G$2283,4)</f>
        <v>114.12</v>
      </c>
      <c r="R675" s="106">
        <f>VLOOKUP($A675+ROUND((COLUMN()-2)/24,5),АТС!$A$41:$F$784,4)+VLOOKUP($A675+ROUND((COLUMN()-2)/24,5),'Расчет сбытовых надбавок'!$B$1539:'Расчет сбытовых надбавок'!$G$2283,4)</f>
        <v>225.24</v>
      </c>
      <c r="S675" s="106">
        <f>VLOOKUP($A675+ROUND((COLUMN()-2)/24,5),АТС!$A$41:$F$784,4)+VLOOKUP($A675+ROUND((COLUMN()-2)/24,5),'Расчет сбытовых надбавок'!$B$1539:'Расчет сбытовых надбавок'!$G$2283,4)</f>
        <v>220.66</v>
      </c>
      <c r="T675" s="106">
        <f>VLOOKUP($A675+ROUND((COLUMN()-2)/24,5),АТС!$A$41:$F$784,4)+VLOOKUP($A675+ROUND((COLUMN()-2)/24,5),'Расчет сбытовых надбавок'!$B$1539:'Расчет сбытовых надбавок'!$G$2283,4)</f>
        <v>42.199999999999996</v>
      </c>
      <c r="U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V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W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X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Y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Z675" s="145"/>
    </row>
    <row r="676" spans="1:26" x14ac:dyDescent="0.2">
      <c r="A676" s="86">
        <f t="shared" si="19"/>
        <v>41942</v>
      </c>
      <c r="B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C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D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E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F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G676" s="106">
        <f>VLOOKUP($A676+ROUND((COLUMN()-2)/24,5),АТС!$A$41:$F$784,4)+VLOOKUP($A676+ROUND((COLUMN()-2)/24,5),'Расчет сбытовых надбавок'!$B$1539:'Расчет сбытовых надбавок'!$G$2283,4)</f>
        <v>6.1300000000000008</v>
      </c>
      <c r="H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I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J676" s="106">
        <f>VLOOKUP($A676+ROUND((COLUMN()-2)/24,5),АТС!$A$41:$F$784,4)+VLOOKUP($A676+ROUND((COLUMN()-2)/24,5),'Расчет сбытовых надбавок'!$B$1539:'Расчет сбытовых надбавок'!$G$2283,4)</f>
        <v>0.11</v>
      </c>
      <c r="K676" s="106">
        <f>VLOOKUP($A676+ROUND((COLUMN()-2)/24,5),АТС!$A$41:$F$784,4)+VLOOKUP($A676+ROUND((COLUMN()-2)/24,5),'Расчет сбытовых надбавок'!$B$1539:'Расчет сбытовых надбавок'!$G$2283,4)</f>
        <v>0.01</v>
      </c>
      <c r="L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M676" s="106">
        <f>VLOOKUP($A676+ROUND((COLUMN()-2)/24,5),АТС!$A$41:$F$784,4)+VLOOKUP($A676+ROUND((COLUMN()-2)/24,5),'Расчет сбытовых надбавок'!$B$1539:'Расчет сбытовых надбавок'!$G$2283,4)</f>
        <v>0.01</v>
      </c>
      <c r="N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O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P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Q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R676" s="106">
        <f>VLOOKUP($A676+ROUND((COLUMN()-2)/24,5),АТС!$A$41:$F$784,4)+VLOOKUP($A676+ROUND((COLUMN()-2)/24,5),'Расчет сбытовых надбавок'!$B$1539:'Расчет сбытовых надбавок'!$G$2283,4)</f>
        <v>11.809999999999999</v>
      </c>
      <c r="S676" s="106">
        <f>VLOOKUP($A676+ROUND((COLUMN()-2)/24,5),АТС!$A$41:$F$784,4)+VLOOKUP($A676+ROUND((COLUMN()-2)/24,5),'Расчет сбытовых надбавок'!$B$1539:'Расчет сбытовых надбавок'!$G$2283,4)</f>
        <v>43.75</v>
      </c>
      <c r="T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U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V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W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X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Y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Z676" s="145"/>
    </row>
    <row r="677" spans="1:26" x14ac:dyDescent="0.2">
      <c r="A677" s="86">
        <f t="shared" si="19"/>
        <v>41943</v>
      </c>
      <c r="B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C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D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E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F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G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H677" s="106">
        <f>VLOOKUP($A677+ROUND((COLUMN()-2)/24,5),АТС!$A$41:$F$784,4)+VLOOKUP($A677+ROUND((COLUMN()-2)/24,5),'Расчет сбытовых надбавок'!$B$1539:'Расчет сбытовых надбавок'!$G$2283,4)</f>
        <v>512.63</v>
      </c>
      <c r="I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J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K677" s="106">
        <f>VLOOKUP($A677+ROUND((COLUMN()-2)/24,5),АТС!$A$41:$F$784,4)+VLOOKUP($A677+ROUND((COLUMN()-2)/24,5),'Расчет сбытовых надбавок'!$B$1539:'Расчет сбытовых надбавок'!$G$2283,4)</f>
        <v>9.4499999999999993</v>
      </c>
      <c r="L677" s="106">
        <f>VLOOKUP($A677+ROUND((COLUMN()-2)/24,5),АТС!$A$41:$F$784,4)+VLOOKUP($A677+ROUND((COLUMN()-2)/24,5),'Расчет сбытовых надбавок'!$B$1539:'Расчет сбытовых надбавок'!$G$2283,4)</f>
        <v>0.01</v>
      </c>
      <c r="M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N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O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P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Q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R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S677" s="106">
        <f>VLOOKUP($A677+ROUND((COLUMN()-2)/24,5),АТС!$A$41:$F$784,4)+VLOOKUP($A677+ROUND((COLUMN()-2)/24,5),'Расчет сбытовых надбавок'!$B$1539:'Расчет сбытовых надбавок'!$G$2283,4)</f>
        <v>62.160000000000004</v>
      </c>
      <c r="T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U677" s="106">
        <f>VLOOKUP($A677+ROUND((COLUMN()-2)/24,5),АТС!$A$41:$F$784,4)+VLOOKUP($A677+ROUND((COLUMN()-2)/24,5),'Расчет сбытовых надбавок'!$B$1539:'Расчет сбытовых надбавок'!$G$2283,4)</f>
        <v>0.01</v>
      </c>
      <c r="V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W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X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Y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Z677" s="145"/>
    </row>
    <row r="678" spans="1:26" ht="12.75" customHeight="1" x14ac:dyDescent="0.25">
      <c r="A678" s="100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9"/>
    </row>
    <row r="679" spans="1:26" x14ac:dyDescent="0.25">
      <c r="A679" s="94" t="s">
        <v>158</v>
      </c>
      <c r="B679" s="85"/>
      <c r="C679" s="85"/>
      <c r="D679" s="85"/>
    </row>
    <row r="680" spans="1:26" ht="12.75" customHeight="1" x14ac:dyDescent="0.2">
      <c r="A680" s="184" t="s">
        <v>49</v>
      </c>
      <c r="B680" s="172" t="s">
        <v>160</v>
      </c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</row>
    <row r="681" spans="1:26" ht="12.75" customHeight="1" x14ac:dyDescent="0.2">
      <c r="A681" s="185"/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</row>
    <row r="682" spans="1:26" s="119" customFormat="1" ht="12.75" customHeight="1" x14ac:dyDescent="0.2">
      <c r="A682" s="185"/>
      <c r="B682" s="225" t="s">
        <v>129</v>
      </c>
      <c r="C682" s="213" t="s">
        <v>130</v>
      </c>
      <c r="D682" s="213" t="s">
        <v>131</v>
      </c>
      <c r="E682" s="213" t="s">
        <v>132</v>
      </c>
      <c r="F682" s="213" t="s">
        <v>133</v>
      </c>
      <c r="G682" s="213" t="s">
        <v>134</v>
      </c>
      <c r="H682" s="213" t="s">
        <v>135</v>
      </c>
      <c r="I682" s="213" t="s">
        <v>136</v>
      </c>
      <c r="J682" s="213" t="s">
        <v>137</v>
      </c>
      <c r="K682" s="213" t="s">
        <v>138</v>
      </c>
      <c r="L682" s="213" t="s">
        <v>139</v>
      </c>
      <c r="M682" s="213" t="s">
        <v>140</v>
      </c>
      <c r="N682" s="223" t="s">
        <v>141</v>
      </c>
      <c r="O682" s="213" t="s">
        <v>142</v>
      </c>
      <c r="P682" s="213" t="s">
        <v>143</v>
      </c>
      <c r="Q682" s="213" t="s">
        <v>144</v>
      </c>
      <c r="R682" s="213" t="s">
        <v>145</v>
      </c>
      <c r="S682" s="213" t="s">
        <v>146</v>
      </c>
      <c r="T682" s="213" t="s">
        <v>147</v>
      </c>
      <c r="U682" s="213" t="s">
        <v>148</v>
      </c>
      <c r="V682" s="213" t="s">
        <v>149</v>
      </c>
      <c r="W682" s="213" t="s">
        <v>150</v>
      </c>
      <c r="X682" s="213" t="s">
        <v>151</v>
      </c>
      <c r="Y682" s="213" t="s">
        <v>152</v>
      </c>
      <c r="Z682" s="213" t="s">
        <v>152</v>
      </c>
    </row>
    <row r="683" spans="1:26" s="119" customFormat="1" ht="11.25" customHeight="1" x14ac:dyDescent="0.2">
      <c r="A683" s="186"/>
      <c r="B683" s="226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4"/>
      <c r="N683" s="224"/>
      <c r="O683" s="214"/>
      <c r="P683" s="214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</row>
    <row r="684" spans="1:26" ht="15.75" customHeight="1" x14ac:dyDescent="0.2">
      <c r="A684" s="86">
        <f>A647</f>
        <v>41913</v>
      </c>
      <c r="B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C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D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E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F684" s="106">
        <f>VLOOKUP($A684+ROUND((COLUMN()-2)/24,5),АТС!$A$41:$F$784,4)+VLOOKUP($A684+ROUND((COLUMN()-2)/24,5),'Расчет сбытовых надбавок'!$B$1539:'Расчет сбытовых надбавок'!$G$2283,5)</f>
        <v>19.7</v>
      </c>
      <c r="G684" s="106">
        <f>VLOOKUP($A684+ROUND((COLUMN()-2)/24,5),АТС!$A$41:$F$784,4)+VLOOKUP($A684+ROUND((COLUMN()-2)/24,5),'Расчет сбытовых надбавок'!$B$1539:'Расчет сбытовых надбавок'!$G$2283,5)</f>
        <v>100.72999999999999</v>
      </c>
      <c r="H684" s="106">
        <f>VLOOKUP($A684+ROUND((COLUMN()-2)/24,5),АТС!$A$41:$F$784,4)+VLOOKUP($A684+ROUND((COLUMN()-2)/24,5),'Расчет сбытовых надбавок'!$B$1539:'Расчет сбытовых надбавок'!$G$2283,5)</f>
        <v>392.26000000000005</v>
      </c>
      <c r="I684" s="106">
        <f>VLOOKUP($A684+ROUND((COLUMN()-2)/24,5),АТС!$A$41:$F$784,4)+VLOOKUP($A684+ROUND((COLUMN()-2)/24,5),'Расчет сбытовых надбавок'!$B$1539:'Расчет сбытовых надбавок'!$G$2283,5)</f>
        <v>105.16999999999999</v>
      </c>
      <c r="J684" s="106">
        <f>VLOOKUP($A684+ROUND((COLUMN()-2)/24,5),АТС!$A$41:$F$784,4)+VLOOKUP($A684+ROUND((COLUMN()-2)/24,5),'Расчет сбытовых надбавок'!$B$1539:'Расчет сбытовых надбавок'!$G$2283,5)</f>
        <v>61.89</v>
      </c>
      <c r="K684" s="106">
        <f>VLOOKUP($A684+ROUND((COLUMN()-2)/24,5),АТС!$A$41:$F$784,4)+VLOOKUP($A684+ROUND((COLUMN()-2)/24,5),'Расчет сбытовых надбавок'!$B$1539:'Расчет сбытовых надбавок'!$G$2283,5)</f>
        <v>0.01</v>
      </c>
      <c r="L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M684" s="106">
        <f>VLOOKUP($A684+ROUND((COLUMN()-2)/24,5),АТС!$A$41:$F$784,4)+VLOOKUP($A684+ROUND((COLUMN()-2)/24,5),'Расчет сбытовых надбавок'!$B$1539:'Расчет сбытовых надбавок'!$G$2283,5)</f>
        <v>0.01</v>
      </c>
      <c r="N684" s="106">
        <f>VLOOKUP($A684+ROUND((COLUMN()-2)/24,5),АТС!$A$41:$F$784,4)+VLOOKUP($A684+ROUND((COLUMN()-2)/24,5),'Расчет сбытовых надбавок'!$B$1539:'Расчет сбытовых надбавок'!$G$2283,5)</f>
        <v>344.59000000000003</v>
      </c>
      <c r="O684" s="106">
        <f>VLOOKUP($A684+ROUND((COLUMN()-2)/24,5),АТС!$A$41:$F$784,4)+VLOOKUP($A684+ROUND((COLUMN()-2)/24,5),'Расчет сбытовых надбавок'!$B$1539:'Расчет сбытовых надбавок'!$G$2283,5)</f>
        <v>7.58</v>
      </c>
      <c r="P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Q684" s="106">
        <f>VLOOKUP($A684+ROUND((COLUMN()-2)/24,5),АТС!$A$41:$F$784,4)+VLOOKUP($A684+ROUND((COLUMN()-2)/24,5),'Расчет сбытовых надбавок'!$B$1539:'Расчет сбытовых надбавок'!$G$2283,5)</f>
        <v>73.960000000000008</v>
      </c>
      <c r="R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S684" s="106">
        <f>VLOOKUP($A684+ROUND((COLUMN()-2)/24,5),АТС!$A$41:$F$784,4)+VLOOKUP($A684+ROUND((COLUMN()-2)/24,5),'Расчет сбытовых надбавок'!$B$1539:'Расчет сбытовых надбавок'!$G$2283,5)</f>
        <v>7.42</v>
      </c>
      <c r="T684" s="106">
        <f>VLOOKUP($A684+ROUND((COLUMN()-2)/24,5),АТС!$A$41:$F$784,4)+VLOOKUP($A684+ROUND((COLUMN()-2)/24,5),'Расчет сбытовых надбавок'!$B$1539:'Расчет сбытовых надбавок'!$G$2283,5)</f>
        <v>87.789999999999992</v>
      </c>
      <c r="U684" s="106">
        <f>VLOOKUP($A684+ROUND((COLUMN()-2)/24,5),АТС!$A$41:$F$784,4)+VLOOKUP($A684+ROUND((COLUMN()-2)/24,5),'Расчет сбытовых надбавок'!$B$1539:'Расчет сбытовых надбавок'!$G$2283,5)</f>
        <v>32.74</v>
      </c>
      <c r="V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W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X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Y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Z684" s="145"/>
    </row>
    <row r="685" spans="1:26" x14ac:dyDescent="0.2">
      <c r="A685" s="86">
        <f>A684+1</f>
        <v>41914</v>
      </c>
      <c r="B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C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D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E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F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G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H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I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J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K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L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M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N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O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P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Q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R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S685" s="106">
        <f>VLOOKUP($A685+ROUND((COLUMN()-2)/24,5),АТС!$A$41:$F$784,4)+VLOOKUP($A685+ROUND((COLUMN()-2)/24,5),'Расчет сбытовых надбавок'!$B$1539:'Расчет сбытовых надбавок'!$G$2283,5)</f>
        <v>1098.0900000000001</v>
      </c>
      <c r="T685" s="106">
        <f>VLOOKUP($A685+ROUND((COLUMN()-2)/24,5),АТС!$A$41:$F$784,4)+VLOOKUP($A685+ROUND((COLUMN()-2)/24,5),'Расчет сбытовых надбавок'!$B$1539:'Расчет сбытовых надбавок'!$G$2283,5)</f>
        <v>2.12</v>
      </c>
      <c r="U685" s="106">
        <f>VLOOKUP($A685+ROUND((COLUMN()-2)/24,5),АТС!$A$41:$F$784,4)+VLOOKUP($A685+ROUND((COLUMN()-2)/24,5),'Расчет сбытовых надбавок'!$B$1539:'Расчет сбытовых надбавок'!$G$2283,5)</f>
        <v>889.61</v>
      </c>
      <c r="V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W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X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Y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Z685" s="145"/>
    </row>
    <row r="686" spans="1:26" x14ac:dyDescent="0.2">
      <c r="A686" s="86">
        <f t="shared" ref="A686:A714" si="20">A685+1</f>
        <v>41915</v>
      </c>
      <c r="B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C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D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E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F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G686" s="106">
        <f>VLOOKUP($A686+ROUND((COLUMN()-2)/24,5),АТС!$A$41:$F$784,4)+VLOOKUP($A686+ROUND((COLUMN()-2)/24,5),'Расчет сбытовых надбавок'!$B$1539:'Расчет сбытовых надбавок'!$G$2283,5)</f>
        <v>7.95</v>
      </c>
      <c r="H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I686" s="106">
        <f>VLOOKUP($A686+ROUND((COLUMN()-2)/24,5),АТС!$A$41:$F$784,4)+VLOOKUP($A686+ROUND((COLUMN()-2)/24,5),'Расчет сбытовых надбавок'!$B$1539:'Расчет сбытовых надбавок'!$G$2283,5)</f>
        <v>5.09</v>
      </c>
      <c r="J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K686" s="106">
        <f>VLOOKUP($A686+ROUND((COLUMN()-2)/24,5),АТС!$A$41:$F$784,4)+VLOOKUP($A686+ROUND((COLUMN()-2)/24,5),'Расчет сбытовых надбавок'!$B$1539:'Расчет сбытовых надбавок'!$G$2283,5)</f>
        <v>0.01</v>
      </c>
      <c r="L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M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N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O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P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Q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R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S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T686" s="106">
        <f>VLOOKUP($A686+ROUND((COLUMN()-2)/24,5),АТС!$A$41:$F$784,4)+VLOOKUP($A686+ROUND((COLUMN()-2)/24,5),'Расчет сбытовых надбавок'!$B$1539:'Расчет сбытовых надбавок'!$G$2283,5)</f>
        <v>23.19</v>
      </c>
      <c r="U686" s="106">
        <f>VLOOKUP($A686+ROUND((COLUMN()-2)/24,5),АТС!$A$41:$F$784,4)+VLOOKUP($A686+ROUND((COLUMN()-2)/24,5),'Расчет сбытовых надбавок'!$B$1539:'Расчет сбытовых надбавок'!$G$2283,5)</f>
        <v>221.07</v>
      </c>
      <c r="V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W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X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Y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Z686" s="145"/>
    </row>
    <row r="687" spans="1:26" x14ac:dyDescent="0.2">
      <c r="A687" s="86">
        <f t="shared" si="20"/>
        <v>41916</v>
      </c>
      <c r="B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C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D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E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F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G687" s="106">
        <f>VLOOKUP($A687+ROUND((COLUMN()-2)/24,5),АТС!$A$41:$F$784,4)+VLOOKUP($A687+ROUND((COLUMN()-2)/24,5),'Расчет сбытовых надбавок'!$B$1539:'Расчет сбытовых надбавок'!$G$2283,5)</f>
        <v>21.66</v>
      </c>
      <c r="H687" s="106">
        <f>VLOOKUP($A687+ROUND((COLUMN()-2)/24,5),АТС!$A$41:$F$784,4)+VLOOKUP($A687+ROUND((COLUMN()-2)/24,5),'Расчет сбытовых надбавок'!$B$1539:'Расчет сбытовых надбавок'!$G$2283,5)</f>
        <v>104.53</v>
      </c>
      <c r="I687" s="106">
        <f>VLOOKUP($A687+ROUND((COLUMN()-2)/24,5),АТС!$A$41:$F$784,4)+VLOOKUP($A687+ROUND((COLUMN()-2)/24,5),'Расчет сбытовых надбавок'!$B$1539:'Расчет сбытовых надбавок'!$G$2283,5)</f>
        <v>283.75</v>
      </c>
      <c r="J687" s="106">
        <f>VLOOKUP($A687+ROUND((COLUMN()-2)/24,5),АТС!$A$41:$F$784,4)+VLOOKUP($A687+ROUND((COLUMN()-2)/24,5),'Расчет сбытовых надбавок'!$B$1539:'Расчет сбытовых надбавок'!$G$2283,5)</f>
        <v>34.049999999999997</v>
      </c>
      <c r="K687" s="106">
        <f>VLOOKUP($A687+ROUND((COLUMN()-2)/24,5),АТС!$A$41:$F$784,4)+VLOOKUP($A687+ROUND((COLUMN()-2)/24,5),'Расчет сбытовых надбавок'!$B$1539:'Расчет сбытовых надбавок'!$G$2283,5)</f>
        <v>73.930000000000007</v>
      </c>
      <c r="L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M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N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O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P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Q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R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S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T687" s="106">
        <f>VLOOKUP($A687+ROUND((COLUMN()-2)/24,5),АТС!$A$41:$F$784,4)+VLOOKUP($A687+ROUND((COLUMN()-2)/24,5),'Расчет сбытовых надбавок'!$B$1539:'Расчет сбытовых надбавок'!$G$2283,5)</f>
        <v>0.03</v>
      </c>
      <c r="U687" s="106">
        <f>VLOOKUP($A687+ROUND((COLUMN()-2)/24,5),АТС!$A$41:$F$784,4)+VLOOKUP($A687+ROUND((COLUMN()-2)/24,5),'Расчет сбытовых надбавок'!$B$1539:'Расчет сбытовых надбавок'!$G$2283,5)</f>
        <v>81.17</v>
      </c>
      <c r="V687" s="106">
        <f>VLOOKUP($A687+ROUND((COLUMN()-2)/24,5),АТС!$A$41:$F$784,4)+VLOOKUP($A687+ROUND((COLUMN()-2)/24,5),'Расчет сбытовых надбавок'!$B$1539:'Расчет сбытовых надбавок'!$G$2283,5)</f>
        <v>104.14</v>
      </c>
      <c r="W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X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Y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Z687" s="145"/>
    </row>
    <row r="688" spans="1:26" x14ac:dyDescent="0.2">
      <c r="A688" s="86">
        <f t="shared" si="20"/>
        <v>41917</v>
      </c>
      <c r="B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C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D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E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F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G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H688" s="106">
        <f>VLOOKUP($A688+ROUND((COLUMN()-2)/24,5),АТС!$A$41:$F$784,4)+VLOOKUP($A688+ROUND((COLUMN()-2)/24,5),'Расчет сбытовых надбавок'!$B$1539:'Расчет сбытовых надбавок'!$G$2283,5)</f>
        <v>20.21</v>
      </c>
      <c r="I688" s="106">
        <f>VLOOKUP($A688+ROUND((COLUMN()-2)/24,5),АТС!$A$41:$F$784,4)+VLOOKUP($A688+ROUND((COLUMN()-2)/24,5),'Расчет сбытовых надбавок'!$B$1539:'Расчет сбытовых надбавок'!$G$2283,5)</f>
        <v>64.569999999999993</v>
      </c>
      <c r="J688" s="106">
        <f>VLOOKUP($A688+ROUND((COLUMN()-2)/24,5),АТС!$A$41:$F$784,4)+VLOOKUP($A688+ROUND((COLUMN()-2)/24,5),'Расчет сбытовых надбавок'!$B$1539:'Расчет сбытовых надбавок'!$G$2283,5)</f>
        <v>146.56</v>
      </c>
      <c r="K688" s="106">
        <f>VLOOKUP($A688+ROUND((COLUMN()-2)/24,5),АТС!$A$41:$F$784,4)+VLOOKUP($A688+ROUND((COLUMN()-2)/24,5),'Расчет сбытовых надбавок'!$B$1539:'Расчет сбытовых надбавок'!$G$2283,5)</f>
        <v>135.12</v>
      </c>
      <c r="L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M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N688" s="106">
        <f>VLOOKUP($A688+ROUND((COLUMN()-2)/24,5),АТС!$A$41:$F$784,4)+VLOOKUP($A688+ROUND((COLUMN()-2)/24,5),'Расчет сбытовых надбавок'!$B$1539:'Расчет сбытовых надбавок'!$G$2283,5)</f>
        <v>27.38</v>
      </c>
      <c r="O688" s="106">
        <f>VLOOKUP($A688+ROUND((COLUMN()-2)/24,5),АТС!$A$41:$F$784,4)+VLOOKUP($A688+ROUND((COLUMN()-2)/24,5),'Расчет сбытовых надбавок'!$B$1539:'Расчет сбытовых надбавок'!$G$2283,5)</f>
        <v>63.870000000000005</v>
      </c>
      <c r="P688" s="106">
        <f>VLOOKUP($A688+ROUND((COLUMN()-2)/24,5),АТС!$A$41:$F$784,4)+VLOOKUP($A688+ROUND((COLUMN()-2)/24,5),'Расчет сбытовых надбавок'!$B$1539:'Расчет сбытовых надбавок'!$G$2283,5)</f>
        <v>63.84</v>
      </c>
      <c r="Q688" s="106">
        <f>VLOOKUP($A688+ROUND((COLUMN()-2)/24,5),АТС!$A$41:$F$784,4)+VLOOKUP($A688+ROUND((COLUMN()-2)/24,5),'Расчет сбытовых надбавок'!$B$1539:'Расчет сбытовых надбавок'!$G$2283,5)</f>
        <v>96.55</v>
      </c>
      <c r="R688" s="106">
        <f>VLOOKUP($A688+ROUND((COLUMN()-2)/24,5),АТС!$A$41:$F$784,4)+VLOOKUP($A688+ROUND((COLUMN()-2)/24,5),'Расчет сбытовых надбавок'!$B$1539:'Расчет сбытовых надбавок'!$G$2283,5)</f>
        <v>40.019999999999996</v>
      </c>
      <c r="S688" s="106">
        <f>VLOOKUP($A688+ROUND((COLUMN()-2)/24,5),АТС!$A$41:$F$784,4)+VLOOKUP($A688+ROUND((COLUMN()-2)/24,5),'Расчет сбытовых надбавок'!$B$1539:'Расчет сбытовых надбавок'!$G$2283,5)</f>
        <v>92.639999999999986</v>
      </c>
      <c r="T688" s="106">
        <f>VLOOKUP($A688+ROUND((COLUMN()-2)/24,5),АТС!$A$41:$F$784,4)+VLOOKUP($A688+ROUND((COLUMN()-2)/24,5),'Расчет сбытовых надбавок'!$B$1539:'Расчет сбытовых надбавок'!$G$2283,5)</f>
        <v>150.71</v>
      </c>
      <c r="U688" s="106">
        <f>VLOOKUP($A688+ROUND((COLUMN()-2)/24,5),АТС!$A$41:$F$784,4)+VLOOKUP($A688+ROUND((COLUMN()-2)/24,5),'Расчет сбытовых надбавок'!$B$1539:'Расчет сбытовых надбавок'!$G$2283,5)</f>
        <v>351.02</v>
      </c>
      <c r="V688" s="106">
        <f>VLOOKUP($A688+ROUND((COLUMN()-2)/24,5),АТС!$A$41:$F$784,4)+VLOOKUP($A688+ROUND((COLUMN()-2)/24,5),'Расчет сбытовых надбавок'!$B$1539:'Расчет сбытовых надбавок'!$G$2283,5)</f>
        <v>1065.06</v>
      </c>
      <c r="W688" s="106">
        <f>VLOOKUP($A688+ROUND((COLUMN()-2)/24,5),АТС!$A$41:$F$784,4)+VLOOKUP($A688+ROUND((COLUMN()-2)/24,5),'Расчет сбытовых надбавок'!$B$1539:'Расчет сбытовых надбавок'!$G$2283,5)</f>
        <v>90.820000000000007</v>
      </c>
      <c r="X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Y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Z688" s="145"/>
    </row>
    <row r="689" spans="1:26" x14ac:dyDescent="0.2">
      <c r="A689" s="86">
        <f t="shared" si="20"/>
        <v>41918</v>
      </c>
      <c r="B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C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D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E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F689" s="106">
        <f>VLOOKUP($A689+ROUND((COLUMN()-2)/24,5),АТС!$A$41:$F$784,4)+VLOOKUP($A689+ROUND((COLUMN()-2)/24,5),'Расчет сбытовых надбавок'!$B$1539:'Расчет сбытовых надбавок'!$G$2283,5)</f>
        <v>0.55000000000000004</v>
      </c>
      <c r="G689" s="106">
        <f>VLOOKUP($A689+ROUND((COLUMN()-2)/24,5),АТС!$A$41:$F$784,4)+VLOOKUP($A689+ROUND((COLUMN()-2)/24,5),'Расчет сбытовых надбавок'!$B$1539:'Расчет сбытовых надбавок'!$G$2283,5)</f>
        <v>49.54</v>
      </c>
      <c r="H689" s="106">
        <f>VLOOKUP($A689+ROUND((COLUMN()-2)/24,5),АТС!$A$41:$F$784,4)+VLOOKUP($A689+ROUND((COLUMN()-2)/24,5),'Расчет сбытовых надбавок'!$B$1539:'Расчет сбытовых надбавок'!$G$2283,5)</f>
        <v>307.71999999999997</v>
      </c>
      <c r="I689" s="106">
        <f>VLOOKUP($A689+ROUND((COLUMN()-2)/24,5),АТС!$A$41:$F$784,4)+VLOOKUP($A689+ROUND((COLUMN()-2)/24,5),'Расчет сбытовых надбавок'!$B$1539:'Расчет сбытовых надбавок'!$G$2283,5)</f>
        <v>25.990000000000002</v>
      </c>
      <c r="J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K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L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M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N689" s="106">
        <f>VLOOKUP($A689+ROUND((COLUMN()-2)/24,5),АТС!$A$41:$F$784,4)+VLOOKUP($A689+ROUND((COLUMN()-2)/24,5),'Расчет сбытовых надбавок'!$B$1539:'Расчет сбытовых надбавок'!$G$2283,5)</f>
        <v>2481.69</v>
      </c>
      <c r="O689" s="106">
        <f>VLOOKUP($A689+ROUND((COLUMN()-2)/24,5),АТС!$A$41:$F$784,4)+VLOOKUP($A689+ROUND((COLUMN()-2)/24,5),'Расчет сбытовых надбавок'!$B$1539:'Расчет сбытовых надбавок'!$G$2283,5)</f>
        <v>2488.12</v>
      </c>
      <c r="P689" s="106">
        <f>VLOOKUP($A689+ROUND((COLUMN()-2)/24,5),АТС!$A$41:$F$784,4)+VLOOKUP($A689+ROUND((COLUMN()-2)/24,5),'Расчет сбытовых надбавок'!$B$1539:'Расчет сбытовых надбавок'!$G$2283,5)</f>
        <v>1223.01</v>
      </c>
      <c r="Q689" s="106">
        <f>VLOOKUP($A689+ROUND((COLUMN()-2)/24,5),АТС!$A$41:$F$784,4)+VLOOKUP($A689+ROUND((COLUMN()-2)/24,5),'Расчет сбытовых надбавок'!$B$1539:'Расчет сбытовых надбавок'!$G$2283,5)</f>
        <v>238.72</v>
      </c>
      <c r="R689" s="106">
        <f>VLOOKUP($A689+ROUND((COLUMN()-2)/24,5),АТС!$A$41:$F$784,4)+VLOOKUP($A689+ROUND((COLUMN()-2)/24,5),'Расчет сбытовых надбавок'!$B$1539:'Расчет сбытовых надбавок'!$G$2283,5)</f>
        <v>364.87</v>
      </c>
      <c r="S689" s="106">
        <f>VLOOKUP($A689+ROUND((COLUMN()-2)/24,5),АТС!$A$41:$F$784,4)+VLOOKUP($A689+ROUND((COLUMN()-2)/24,5),'Расчет сбытовых надбавок'!$B$1539:'Расчет сбытовых надбавок'!$G$2283,5)</f>
        <v>328.86</v>
      </c>
      <c r="T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U689" s="106">
        <f>VLOOKUP($A689+ROUND((COLUMN()-2)/24,5),АТС!$A$41:$F$784,4)+VLOOKUP($A689+ROUND((COLUMN()-2)/24,5),'Расчет сбытовых надбавок'!$B$1539:'Расчет сбытовых надбавок'!$G$2283,5)</f>
        <v>2569.66</v>
      </c>
      <c r="V689" s="106">
        <f>VLOOKUP($A689+ROUND((COLUMN()-2)/24,5),АТС!$A$41:$F$784,4)+VLOOKUP($A689+ROUND((COLUMN()-2)/24,5),'Расчет сбытовых надбавок'!$B$1539:'Расчет сбытовых надбавок'!$G$2283,5)</f>
        <v>646.05000000000007</v>
      </c>
      <c r="W689" s="106">
        <f>VLOOKUP($A689+ROUND((COLUMN()-2)/24,5),АТС!$A$41:$F$784,4)+VLOOKUP($A689+ROUND((COLUMN()-2)/24,5),'Расчет сбытовых надбавок'!$B$1539:'Расчет сбытовых надбавок'!$G$2283,5)</f>
        <v>37.07</v>
      </c>
      <c r="X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Y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Z689" s="145"/>
    </row>
    <row r="690" spans="1:26" x14ac:dyDescent="0.2">
      <c r="A690" s="86">
        <f t="shared" si="20"/>
        <v>41919</v>
      </c>
      <c r="B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C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D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E690" s="106">
        <f>VLOOKUP($A690+ROUND((COLUMN()-2)/24,5),АТС!$A$41:$F$784,4)+VLOOKUP($A690+ROUND((COLUMN()-2)/24,5),'Расчет сбытовых надбавок'!$B$1539:'Расчет сбытовых надбавок'!$G$2283,5)</f>
        <v>0.43</v>
      </c>
      <c r="F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G690" s="106">
        <f>VLOOKUP($A690+ROUND((COLUMN()-2)/24,5),АТС!$A$41:$F$784,4)+VLOOKUP($A690+ROUND((COLUMN()-2)/24,5),'Расчет сбытовых надбавок'!$B$1539:'Расчет сбытовых надбавок'!$G$2283,5)</f>
        <v>113.11</v>
      </c>
      <c r="H690" s="106">
        <f>VLOOKUP($A690+ROUND((COLUMN()-2)/24,5),АТС!$A$41:$F$784,4)+VLOOKUP($A690+ROUND((COLUMN()-2)/24,5),'Расчет сбытовых надбавок'!$B$1539:'Расчет сбытовых надбавок'!$G$2283,5)</f>
        <v>290.48</v>
      </c>
      <c r="I690" s="106">
        <f>VLOOKUP($A690+ROUND((COLUMN()-2)/24,5),АТС!$A$41:$F$784,4)+VLOOKUP($A690+ROUND((COLUMN()-2)/24,5),'Расчет сбытовых надбавок'!$B$1539:'Расчет сбытовых надбавок'!$G$2283,5)</f>
        <v>78.14</v>
      </c>
      <c r="J690" s="106">
        <f>VLOOKUP($A690+ROUND((COLUMN()-2)/24,5),АТС!$A$41:$F$784,4)+VLOOKUP($A690+ROUND((COLUMN()-2)/24,5),'Расчет сбытовых надбавок'!$B$1539:'Расчет сбытовых надбавок'!$G$2283,5)</f>
        <v>13.71</v>
      </c>
      <c r="K690" s="106">
        <f>VLOOKUP($A690+ROUND((COLUMN()-2)/24,5),АТС!$A$41:$F$784,4)+VLOOKUP($A690+ROUND((COLUMN()-2)/24,5),'Расчет сбытовых надбавок'!$B$1539:'Расчет сбытовых надбавок'!$G$2283,5)</f>
        <v>33.67</v>
      </c>
      <c r="L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M690" s="106">
        <f>VLOOKUP($A690+ROUND((COLUMN()-2)/24,5),АТС!$A$41:$F$784,4)+VLOOKUP($A690+ROUND((COLUMN()-2)/24,5),'Расчет сбытовых надбавок'!$B$1539:'Расчет сбытовых надбавок'!$G$2283,5)</f>
        <v>0.01</v>
      </c>
      <c r="N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O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P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Q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R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S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T690" s="106">
        <f>VLOOKUP($A690+ROUND((COLUMN()-2)/24,5),АТС!$A$41:$F$784,4)+VLOOKUP($A690+ROUND((COLUMN()-2)/24,5),'Расчет сбытовых надбавок'!$B$1539:'Расчет сбытовых надбавок'!$G$2283,5)</f>
        <v>191.95000000000002</v>
      </c>
      <c r="U690" s="106">
        <f>VLOOKUP($A690+ROUND((COLUMN()-2)/24,5),АТС!$A$41:$F$784,4)+VLOOKUP($A690+ROUND((COLUMN()-2)/24,5),'Расчет сбытовых надбавок'!$B$1539:'Расчет сбытовых надбавок'!$G$2283,5)</f>
        <v>297.76</v>
      </c>
      <c r="V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W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X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Y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Z690" s="145"/>
    </row>
    <row r="691" spans="1:26" x14ac:dyDescent="0.2">
      <c r="A691" s="86">
        <f t="shared" si="20"/>
        <v>41920</v>
      </c>
      <c r="B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C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D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E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F691" s="106">
        <f>VLOOKUP($A691+ROUND((COLUMN()-2)/24,5),АТС!$A$41:$F$784,4)+VLOOKUP($A691+ROUND((COLUMN()-2)/24,5),'Расчет сбытовых надбавок'!$B$1539:'Расчет сбытовых надбавок'!$G$2283,5)</f>
        <v>24.310000000000002</v>
      </c>
      <c r="G691" s="106">
        <f>VLOOKUP($A691+ROUND((COLUMN()-2)/24,5),АТС!$A$41:$F$784,4)+VLOOKUP($A691+ROUND((COLUMN()-2)/24,5),'Расчет сбытовых надбавок'!$B$1539:'Расчет сбытовых надбавок'!$G$2283,5)</f>
        <v>153.49</v>
      </c>
      <c r="H691" s="106">
        <f>VLOOKUP($A691+ROUND((COLUMN()-2)/24,5),АТС!$A$41:$F$784,4)+VLOOKUP($A691+ROUND((COLUMN()-2)/24,5),'Расчет сбытовых надбавок'!$B$1539:'Расчет сбытовых надбавок'!$G$2283,5)</f>
        <v>153.94</v>
      </c>
      <c r="I691" s="106">
        <f>VLOOKUP($A691+ROUND((COLUMN()-2)/24,5),АТС!$A$41:$F$784,4)+VLOOKUP($A691+ROUND((COLUMN()-2)/24,5),'Расчет сбытовых надбавок'!$B$1539:'Расчет сбытовых надбавок'!$G$2283,5)</f>
        <v>157.47000000000003</v>
      </c>
      <c r="J691" s="106">
        <f>VLOOKUP($A691+ROUND((COLUMN()-2)/24,5),АТС!$A$41:$F$784,4)+VLOOKUP($A691+ROUND((COLUMN()-2)/24,5),'Расчет сбытовых надбавок'!$B$1539:'Расчет сбытовых надбавок'!$G$2283,5)</f>
        <v>117.87</v>
      </c>
      <c r="K691" s="106">
        <f>VLOOKUP($A691+ROUND((COLUMN()-2)/24,5),АТС!$A$41:$F$784,4)+VLOOKUP($A691+ROUND((COLUMN()-2)/24,5),'Расчет сбытовых надбавок'!$B$1539:'Расчет сбытовых надбавок'!$G$2283,5)</f>
        <v>0.01</v>
      </c>
      <c r="L691" s="106">
        <f>VLOOKUP($A691+ROUND((COLUMN()-2)/24,5),АТС!$A$41:$F$784,4)+VLOOKUP($A691+ROUND((COLUMN()-2)/24,5),'Расчет сбытовых надбавок'!$B$1539:'Расчет сбытовых надбавок'!$G$2283,5)</f>
        <v>126.74</v>
      </c>
      <c r="M691" s="106">
        <f>VLOOKUP($A691+ROUND((COLUMN()-2)/24,5),АТС!$A$41:$F$784,4)+VLOOKUP($A691+ROUND((COLUMN()-2)/24,5),'Расчет сбытовых надбавок'!$B$1539:'Расчет сбытовых надбавок'!$G$2283,5)</f>
        <v>45.4</v>
      </c>
      <c r="N691" s="106">
        <f>VLOOKUP($A691+ROUND((COLUMN()-2)/24,5),АТС!$A$41:$F$784,4)+VLOOKUP($A691+ROUND((COLUMN()-2)/24,5),'Расчет сбытовых надбавок'!$B$1539:'Расчет сбытовых надбавок'!$G$2283,5)</f>
        <v>41.12</v>
      </c>
      <c r="O691" s="106">
        <f>VLOOKUP($A691+ROUND((COLUMN()-2)/24,5),АТС!$A$41:$F$784,4)+VLOOKUP($A691+ROUND((COLUMN()-2)/24,5),'Расчет сбытовых надбавок'!$B$1539:'Расчет сбытовых надбавок'!$G$2283,5)</f>
        <v>41.69</v>
      </c>
      <c r="P691" s="106">
        <f>VLOOKUP($A691+ROUND((COLUMN()-2)/24,5),АТС!$A$41:$F$784,4)+VLOOKUP($A691+ROUND((COLUMN()-2)/24,5),'Расчет сбытовых надбавок'!$B$1539:'Расчет сбытовых надбавок'!$G$2283,5)</f>
        <v>32.68</v>
      </c>
      <c r="Q691" s="106">
        <f>VLOOKUP($A691+ROUND((COLUMN()-2)/24,5),АТС!$A$41:$F$784,4)+VLOOKUP($A691+ROUND((COLUMN()-2)/24,5),'Расчет сбытовых надбавок'!$B$1539:'Расчет сбытовых надбавок'!$G$2283,5)</f>
        <v>28.89</v>
      </c>
      <c r="R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S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T691" s="106">
        <f>VLOOKUP($A691+ROUND((COLUMN()-2)/24,5),АТС!$A$41:$F$784,4)+VLOOKUP($A691+ROUND((COLUMN()-2)/24,5),'Расчет сбытовых надбавок'!$B$1539:'Расчет сбытовых надбавок'!$G$2283,5)</f>
        <v>105.76</v>
      </c>
      <c r="U691" s="106">
        <f>VLOOKUP($A691+ROUND((COLUMN()-2)/24,5),АТС!$A$41:$F$784,4)+VLOOKUP($A691+ROUND((COLUMN()-2)/24,5),'Расчет сбытовых надбавок'!$B$1539:'Расчет сбытовых надбавок'!$G$2283,5)</f>
        <v>245.56</v>
      </c>
      <c r="V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W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X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Y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Z691" s="145"/>
    </row>
    <row r="692" spans="1:26" x14ac:dyDescent="0.2">
      <c r="A692" s="86">
        <f t="shared" si="20"/>
        <v>41921</v>
      </c>
      <c r="B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C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D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E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F692" s="106">
        <f>VLOOKUP($A692+ROUND((COLUMN()-2)/24,5),АТС!$A$41:$F$784,4)+VLOOKUP($A692+ROUND((COLUMN()-2)/24,5),'Расчет сбытовых надбавок'!$B$1539:'Расчет сбытовых надбавок'!$G$2283,5)</f>
        <v>121.34</v>
      </c>
      <c r="G692" s="106">
        <f>VLOOKUP($A692+ROUND((COLUMN()-2)/24,5),АТС!$A$41:$F$784,4)+VLOOKUP($A692+ROUND((COLUMN()-2)/24,5),'Расчет сбытовых надбавок'!$B$1539:'Расчет сбытовых надбавок'!$G$2283,5)</f>
        <v>104.30999999999999</v>
      </c>
      <c r="H692" s="106">
        <f>VLOOKUP($A692+ROUND((COLUMN()-2)/24,5),АТС!$A$41:$F$784,4)+VLOOKUP($A692+ROUND((COLUMN()-2)/24,5),'Расчет сбытовых надбавок'!$B$1539:'Расчет сбытовых надбавок'!$G$2283,5)</f>
        <v>225.98000000000002</v>
      </c>
      <c r="I692" s="106">
        <f>VLOOKUP($A692+ROUND((COLUMN()-2)/24,5),АТС!$A$41:$F$784,4)+VLOOKUP($A692+ROUND((COLUMN()-2)/24,5),'Расчет сбытовых надбавок'!$B$1539:'Расчет сбытовых надбавок'!$G$2283,5)</f>
        <v>0.42</v>
      </c>
      <c r="J692" s="106">
        <f>VLOOKUP($A692+ROUND((COLUMN()-2)/24,5),АТС!$A$41:$F$784,4)+VLOOKUP($A692+ROUND((COLUMN()-2)/24,5),'Расчет сбытовых надбавок'!$B$1539:'Расчет сбытовых надбавок'!$G$2283,5)</f>
        <v>20.149999999999999</v>
      </c>
      <c r="K692" s="106">
        <f>VLOOKUP($A692+ROUND((COLUMN()-2)/24,5),АТС!$A$41:$F$784,4)+VLOOKUP($A692+ROUND((COLUMN()-2)/24,5),'Расчет сбытовых надбавок'!$B$1539:'Расчет сбытовых надбавок'!$G$2283,5)</f>
        <v>0.51</v>
      </c>
      <c r="L692" s="106">
        <f>VLOOKUP($A692+ROUND((COLUMN()-2)/24,5),АТС!$A$41:$F$784,4)+VLOOKUP($A692+ROUND((COLUMN()-2)/24,5),'Расчет сбытовых надбавок'!$B$1539:'Расчет сбытовых надбавок'!$G$2283,5)</f>
        <v>0.03</v>
      </c>
      <c r="M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N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O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P692" s="106">
        <f>VLOOKUP($A692+ROUND((COLUMN()-2)/24,5),АТС!$A$41:$F$784,4)+VLOOKUP($A692+ROUND((COLUMN()-2)/24,5),'Расчет сбытовых надбавок'!$B$1539:'Расчет сбытовых надбавок'!$G$2283,5)</f>
        <v>65.19</v>
      </c>
      <c r="Q692" s="106">
        <f>VLOOKUP($A692+ROUND((COLUMN()-2)/24,5),АТС!$A$41:$F$784,4)+VLOOKUP($A692+ROUND((COLUMN()-2)/24,5),'Расчет сбытовых надбавок'!$B$1539:'Расчет сбытовых надбавок'!$G$2283,5)</f>
        <v>89.2</v>
      </c>
      <c r="R692" s="106">
        <f>VLOOKUP($A692+ROUND((COLUMN()-2)/24,5),АТС!$A$41:$F$784,4)+VLOOKUP($A692+ROUND((COLUMN()-2)/24,5),'Расчет сбытовых надбавок'!$B$1539:'Расчет сбытовых надбавок'!$G$2283,5)</f>
        <v>0.19</v>
      </c>
      <c r="S692" s="106">
        <f>VLOOKUP($A692+ROUND((COLUMN()-2)/24,5),АТС!$A$41:$F$784,4)+VLOOKUP($A692+ROUND((COLUMN()-2)/24,5),'Расчет сбытовых надбавок'!$B$1539:'Расчет сбытовых надбавок'!$G$2283,5)</f>
        <v>94.94</v>
      </c>
      <c r="T692" s="106">
        <f>VLOOKUP($A692+ROUND((COLUMN()-2)/24,5),АТС!$A$41:$F$784,4)+VLOOKUP($A692+ROUND((COLUMN()-2)/24,5),'Расчет сбытовых надбавок'!$B$1539:'Расчет сбытовых надбавок'!$G$2283,5)</f>
        <v>223.5</v>
      </c>
      <c r="U692" s="106">
        <f>VLOOKUP($A692+ROUND((COLUMN()-2)/24,5),АТС!$A$41:$F$784,4)+VLOOKUP($A692+ROUND((COLUMN()-2)/24,5),'Расчет сбытовых надбавок'!$B$1539:'Расчет сбытовых надбавок'!$G$2283,5)</f>
        <v>662.51</v>
      </c>
      <c r="V692" s="106">
        <f>VLOOKUP($A692+ROUND((COLUMN()-2)/24,5),АТС!$A$41:$F$784,4)+VLOOKUP($A692+ROUND((COLUMN()-2)/24,5),'Расчет сбытовых надбавок'!$B$1539:'Расчет сбытовых надбавок'!$G$2283,5)</f>
        <v>339.38</v>
      </c>
      <c r="W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X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Y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Z692" s="145"/>
    </row>
    <row r="693" spans="1:26" x14ac:dyDescent="0.2">
      <c r="A693" s="86">
        <f t="shared" si="20"/>
        <v>41922</v>
      </c>
      <c r="B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C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D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E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F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G693" s="106">
        <f>VLOOKUP($A693+ROUND((COLUMN()-2)/24,5),АТС!$A$41:$F$784,4)+VLOOKUP($A693+ROUND((COLUMN()-2)/24,5),'Расчет сбытовых надбавок'!$B$1539:'Расчет сбытовых надбавок'!$G$2283,5)</f>
        <v>102.8</v>
      </c>
      <c r="H693" s="106">
        <f>VLOOKUP($A693+ROUND((COLUMN()-2)/24,5),АТС!$A$41:$F$784,4)+VLOOKUP($A693+ROUND((COLUMN()-2)/24,5),'Расчет сбытовых надбавок'!$B$1539:'Расчет сбытовых надбавок'!$G$2283,5)</f>
        <v>279.77</v>
      </c>
      <c r="I693" s="106">
        <f>VLOOKUP($A693+ROUND((COLUMN()-2)/24,5),АТС!$A$41:$F$784,4)+VLOOKUP($A693+ROUND((COLUMN()-2)/24,5),'Расчет сбытовых надбавок'!$B$1539:'Расчет сбытовых надбавок'!$G$2283,5)</f>
        <v>64.25</v>
      </c>
      <c r="J693" s="106">
        <f>VLOOKUP($A693+ROUND((COLUMN()-2)/24,5),АТС!$A$41:$F$784,4)+VLOOKUP($A693+ROUND((COLUMN()-2)/24,5),'Расчет сбытовых надбавок'!$B$1539:'Расчет сбытовых надбавок'!$G$2283,5)</f>
        <v>4.83</v>
      </c>
      <c r="K693" s="106">
        <f>VLOOKUP($A693+ROUND((COLUMN()-2)/24,5),АТС!$A$41:$F$784,4)+VLOOKUP($A693+ROUND((COLUMN()-2)/24,5),'Расчет сбытовых надбавок'!$B$1539:'Расчет сбытовых надбавок'!$G$2283,5)</f>
        <v>10.42</v>
      </c>
      <c r="L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M693" s="106">
        <f>VLOOKUP($A693+ROUND((COLUMN()-2)/24,5),АТС!$A$41:$F$784,4)+VLOOKUP($A693+ROUND((COLUMN()-2)/24,5),'Расчет сбытовых надбавок'!$B$1539:'Расчет сбытовых надбавок'!$G$2283,5)</f>
        <v>0.01</v>
      </c>
      <c r="N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O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P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Q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R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S693" s="106">
        <f>VLOOKUP($A693+ROUND((COLUMN()-2)/24,5),АТС!$A$41:$F$784,4)+VLOOKUP($A693+ROUND((COLUMN()-2)/24,5),'Расчет сбытовых надбавок'!$B$1539:'Расчет сбытовых надбавок'!$G$2283,5)</f>
        <v>5.32</v>
      </c>
      <c r="T693" s="106">
        <f>VLOOKUP($A693+ROUND((COLUMN()-2)/24,5),АТС!$A$41:$F$784,4)+VLOOKUP($A693+ROUND((COLUMN()-2)/24,5),'Расчет сбытовых надбавок'!$B$1539:'Расчет сбытовых надбавок'!$G$2283,5)</f>
        <v>148.42999999999998</v>
      </c>
      <c r="U693" s="106">
        <f>VLOOKUP($A693+ROUND((COLUMN()-2)/24,5),АТС!$A$41:$F$784,4)+VLOOKUP($A693+ROUND((COLUMN()-2)/24,5),'Расчет сбытовых надбавок'!$B$1539:'Расчет сбытовых надбавок'!$G$2283,5)</f>
        <v>588.78</v>
      </c>
      <c r="V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W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X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Y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Z693" s="145"/>
    </row>
    <row r="694" spans="1:26" x14ac:dyDescent="0.2">
      <c r="A694" s="86">
        <f t="shared" si="20"/>
        <v>41923</v>
      </c>
      <c r="B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C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D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E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F694" s="106">
        <f>VLOOKUP($A694+ROUND((COLUMN()-2)/24,5),АТС!$A$41:$F$784,4)+VLOOKUP($A694+ROUND((COLUMN()-2)/24,5),'Расчет сбытовых надбавок'!$B$1539:'Расчет сбытовых надбавок'!$G$2283,5)</f>
        <v>32.69</v>
      </c>
      <c r="G694" s="106">
        <f>VLOOKUP($A694+ROUND((COLUMN()-2)/24,5),АТС!$A$41:$F$784,4)+VLOOKUP($A694+ROUND((COLUMN()-2)/24,5),'Расчет сбытовых надбавок'!$B$1539:'Расчет сбытовых надбавок'!$G$2283,5)</f>
        <v>28.5</v>
      </c>
      <c r="H694" s="106">
        <f>VLOOKUP($A694+ROUND((COLUMN()-2)/24,5),АТС!$A$41:$F$784,4)+VLOOKUP($A694+ROUND((COLUMN()-2)/24,5),'Расчет сбытовых надбавок'!$B$1539:'Расчет сбытовых надбавок'!$G$2283,5)</f>
        <v>74.039999999999992</v>
      </c>
      <c r="I694" s="106">
        <f>VLOOKUP($A694+ROUND((COLUMN()-2)/24,5),АТС!$A$41:$F$784,4)+VLOOKUP($A694+ROUND((COLUMN()-2)/24,5),'Расчет сбытовых надбавок'!$B$1539:'Расчет сбытовых надбавок'!$G$2283,5)</f>
        <v>203.31</v>
      </c>
      <c r="J694" s="106">
        <f>VLOOKUP($A694+ROUND((COLUMN()-2)/24,5),АТС!$A$41:$F$784,4)+VLOOKUP($A694+ROUND((COLUMN()-2)/24,5),'Расчет сбытовых надбавок'!$B$1539:'Расчет сбытовых надбавок'!$G$2283,5)</f>
        <v>125.91999999999999</v>
      </c>
      <c r="K694" s="106">
        <f>VLOOKUP($A694+ROUND((COLUMN()-2)/24,5),АТС!$A$41:$F$784,4)+VLOOKUP($A694+ROUND((COLUMN()-2)/24,5),'Расчет сбытовых надбавок'!$B$1539:'Расчет сбытовых надбавок'!$G$2283,5)</f>
        <v>60.309999999999995</v>
      </c>
      <c r="L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M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N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O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P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Q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R694" s="106">
        <f>VLOOKUP($A694+ROUND((COLUMN()-2)/24,5),АТС!$A$41:$F$784,4)+VLOOKUP($A694+ROUND((COLUMN()-2)/24,5),'Расчет сбытовых надбавок'!$B$1539:'Расчет сбытовых надбавок'!$G$2283,5)</f>
        <v>9.9999999999999992E-2</v>
      </c>
      <c r="S694" s="106">
        <f>VLOOKUP($A694+ROUND((COLUMN()-2)/24,5),АТС!$A$41:$F$784,4)+VLOOKUP($A694+ROUND((COLUMN()-2)/24,5),'Расчет сбытовых надбавок'!$B$1539:'Расчет сбытовых надбавок'!$G$2283,5)</f>
        <v>53.790000000000006</v>
      </c>
      <c r="T694" s="106">
        <f>VLOOKUP($A694+ROUND((COLUMN()-2)/24,5),АТС!$A$41:$F$784,4)+VLOOKUP($A694+ROUND((COLUMN()-2)/24,5),'Расчет сбытовых надбавок'!$B$1539:'Расчет сбытовых надбавок'!$G$2283,5)</f>
        <v>27.57</v>
      </c>
      <c r="U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V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W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X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Y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Z694" s="145"/>
    </row>
    <row r="695" spans="1:26" x14ac:dyDescent="0.2">
      <c r="A695" s="86">
        <f t="shared" si="20"/>
        <v>41924</v>
      </c>
      <c r="B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C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D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E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F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G695" s="106">
        <f>VLOOKUP($A695+ROUND((COLUMN()-2)/24,5),АТС!$A$41:$F$784,4)+VLOOKUP($A695+ROUND((COLUMN()-2)/24,5),'Расчет сбытовых надбавок'!$B$1539:'Расчет сбытовых надбавок'!$G$2283,5)</f>
        <v>10.17</v>
      </c>
      <c r="H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I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J695" s="106">
        <f>VLOOKUP($A695+ROUND((COLUMN()-2)/24,5),АТС!$A$41:$F$784,4)+VLOOKUP($A695+ROUND((COLUMN()-2)/24,5),'Расчет сбытовых надбавок'!$B$1539:'Расчет сбытовых надбавок'!$G$2283,5)</f>
        <v>33.56</v>
      </c>
      <c r="K695" s="106">
        <f>VLOOKUP($A695+ROUND((COLUMN()-2)/24,5),АТС!$A$41:$F$784,4)+VLOOKUP($A695+ROUND((COLUMN()-2)/24,5),'Расчет сбытовых надбавок'!$B$1539:'Расчет сбытовых надбавок'!$G$2283,5)</f>
        <v>17.11</v>
      </c>
      <c r="L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M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N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O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P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Q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R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S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T695" s="106">
        <f>VLOOKUP($A695+ROUND((COLUMN()-2)/24,5),АТС!$A$41:$F$784,4)+VLOOKUP($A695+ROUND((COLUMN()-2)/24,5),'Расчет сбытовых надбавок'!$B$1539:'Расчет сбытовых надбавок'!$G$2283,5)</f>
        <v>152.16999999999999</v>
      </c>
      <c r="U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V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W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X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Y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Z695" s="145"/>
    </row>
    <row r="696" spans="1:26" x14ac:dyDescent="0.2">
      <c r="A696" s="86">
        <f t="shared" si="20"/>
        <v>41925</v>
      </c>
      <c r="B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C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D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E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F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G696" s="106">
        <f>VLOOKUP($A696+ROUND((COLUMN()-2)/24,5),АТС!$A$41:$F$784,4)+VLOOKUP($A696+ROUND((COLUMN()-2)/24,5),'Расчет сбытовых надбавок'!$B$1539:'Расчет сбытовых надбавок'!$G$2283,5)</f>
        <v>43.65</v>
      </c>
      <c r="H696" s="106">
        <f>VLOOKUP($A696+ROUND((COLUMN()-2)/24,5),АТС!$A$41:$F$784,4)+VLOOKUP($A696+ROUND((COLUMN()-2)/24,5),'Расчет сбытовых надбавок'!$B$1539:'Расчет сбытовых надбавок'!$G$2283,5)</f>
        <v>216.18</v>
      </c>
      <c r="I696" s="106">
        <f>VLOOKUP($A696+ROUND((COLUMN()-2)/24,5),АТС!$A$41:$F$784,4)+VLOOKUP($A696+ROUND((COLUMN()-2)/24,5),'Расчет сбытовых надбавок'!$B$1539:'Расчет сбытовых надбавок'!$G$2283,5)</f>
        <v>377.16999999999996</v>
      </c>
      <c r="J696" s="106">
        <f>VLOOKUP($A696+ROUND((COLUMN()-2)/24,5),АТС!$A$41:$F$784,4)+VLOOKUP($A696+ROUND((COLUMN()-2)/24,5),'Расчет сбытовых надбавок'!$B$1539:'Расчет сбытовых надбавок'!$G$2283,5)</f>
        <v>282.69</v>
      </c>
      <c r="K696" s="106">
        <f>VLOOKUP($A696+ROUND((COLUMN()-2)/24,5),АТС!$A$41:$F$784,4)+VLOOKUP($A696+ROUND((COLUMN()-2)/24,5),'Расчет сбытовых надбавок'!$B$1539:'Расчет сбытовых надбавок'!$G$2283,5)</f>
        <v>42.74</v>
      </c>
      <c r="L696" s="106">
        <f>VLOOKUP($A696+ROUND((COLUMN()-2)/24,5),АТС!$A$41:$F$784,4)+VLOOKUP($A696+ROUND((COLUMN()-2)/24,5),'Расчет сбытовых надбавок'!$B$1539:'Расчет сбытовых надбавок'!$G$2283,5)</f>
        <v>38.14</v>
      </c>
      <c r="M696" s="106">
        <f>VLOOKUP($A696+ROUND((COLUMN()-2)/24,5),АТС!$A$41:$F$784,4)+VLOOKUP($A696+ROUND((COLUMN()-2)/24,5),'Расчет сбытовых надбавок'!$B$1539:'Расчет сбытовых надбавок'!$G$2283,5)</f>
        <v>10.899999999999999</v>
      </c>
      <c r="N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O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P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Q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R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S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T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U696" s="106">
        <f>VLOOKUP($A696+ROUND((COLUMN()-2)/24,5),АТС!$A$41:$F$784,4)+VLOOKUP($A696+ROUND((COLUMN()-2)/24,5),'Расчет сбытовых надбавок'!$B$1539:'Расчет сбытовых надбавок'!$G$2283,5)</f>
        <v>0.01</v>
      </c>
      <c r="V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W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X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Y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Z696" s="145"/>
    </row>
    <row r="697" spans="1:26" x14ac:dyDescent="0.2">
      <c r="A697" s="86">
        <f t="shared" si="20"/>
        <v>41926</v>
      </c>
      <c r="B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C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D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E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F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G697" s="106">
        <f>VLOOKUP($A697+ROUND((COLUMN()-2)/24,5),АТС!$A$41:$F$784,4)+VLOOKUP($A697+ROUND((COLUMN()-2)/24,5),'Расчет сбытовых надбавок'!$B$1539:'Расчет сбытовых надбавок'!$G$2283,5)</f>
        <v>51.39</v>
      </c>
      <c r="H697" s="106">
        <f>VLOOKUP($A697+ROUND((COLUMN()-2)/24,5),АТС!$A$41:$F$784,4)+VLOOKUP($A697+ROUND((COLUMN()-2)/24,5),'Расчет сбытовых надбавок'!$B$1539:'Расчет сбытовых надбавок'!$G$2283,5)</f>
        <v>188.62</v>
      </c>
      <c r="I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J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K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L697" s="106">
        <f>VLOOKUP($A697+ROUND((COLUMN()-2)/24,5),АТС!$A$41:$F$784,4)+VLOOKUP($A697+ROUND((COLUMN()-2)/24,5),'Расчет сбытовых надбавок'!$B$1539:'Расчет сбытовых надбавок'!$G$2283,5)</f>
        <v>0.01</v>
      </c>
      <c r="M697" s="106">
        <f>VLOOKUP($A697+ROUND((COLUMN()-2)/24,5),АТС!$A$41:$F$784,4)+VLOOKUP($A697+ROUND((COLUMN()-2)/24,5),'Расчет сбытовых надбавок'!$B$1539:'Расчет сбытовых надбавок'!$G$2283,5)</f>
        <v>0.01</v>
      </c>
      <c r="N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O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P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Q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R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S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T697" s="106">
        <f>VLOOKUP($A697+ROUND((COLUMN()-2)/24,5),АТС!$A$41:$F$784,4)+VLOOKUP($A697+ROUND((COLUMN()-2)/24,5),'Расчет сбытовых надбавок'!$B$1539:'Расчет сбытовых надбавок'!$G$2283,5)</f>
        <v>43.86</v>
      </c>
      <c r="U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V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W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X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Y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Z697" s="145"/>
    </row>
    <row r="698" spans="1:26" x14ac:dyDescent="0.2">
      <c r="A698" s="86">
        <f t="shared" si="20"/>
        <v>41927</v>
      </c>
      <c r="B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C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D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E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F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G698" s="106">
        <f>VLOOKUP($A698+ROUND((COLUMN()-2)/24,5),АТС!$A$41:$F$784,4)+VLOOKUP($A698+ROUND((COLUMN()-2)/24,5),'Расчет сбытовых надбавок'!$B$1539:'Расчет сбытовых надбавок'!$G$2283,5)</f>
        <v>39.800000000000004</v>
      </c>
      <c r="H698" s="106">
        <f>VLOOKUP($A698+ROUND((COLUMN()-2)/24,5),АТС!$A$41:$F$784,4)+VLOOKUP($A698+ROUND((COLUMN()-2)/24,5),'Расчет сбытовых надбавок'!$B$1539:'Расчет сбытовых надбавок'!$G$2283,5)</f>
        <v>234.35</v>
      </c>
      <c r="I698" s="106">
        <f>VLOOKUP($A698+ROUND((COLUMN()-2)/24,5),АТС!$A$41:$F$784,4)+VLOOKUP($A698+ROUND((COLUMN()-2)/24,5),'Расчет сбытовых надбавок'!$B$1539:'Расчет сбытовых надбавок'!$G$2283,5)</f>
        <v>28.380000000000003</v>
      </c>
      <c r="J698" s="106">
        <f>VLOOKUP($A698+ROUND((COLUMN()-2)/24,5),АТС!$A$41:$F$784,4)+VLOOKUP($A698+ROUND((COLUMN()-2)/24,5),'Расчет сбытовых надбавок'!$B$1539:'Расчет сбытовых надбавок'!$G$2283,5)</f>
        <v>31.39</v>
      </c>
      <c r="K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L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M698" s="106">
        <f>VLOOKUP($A698+ROUND((COLUMN()-2)/24,5),АТС!$A$41:$F$784,4)+VLOOKUP($A698+ROUND((COLUMN()-2)/24,5),'Расчет сбытовых надбавок'!$B$1539:'Расчет сбытовых надбавок'!$G$2283,5)</f>
        <v>0.01</v>
      </c>
      <c r="N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O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P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Q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R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S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T698" s="106">
        <f>VLOOKUP($A698+ROUND((COLUMN()-2)/24,5),АТС!$A$41:$F$784,4)+VLOOKUP($A698+ROUND((COLUMN()-2)/24,5),'Расчет сбытовых надбавок'!$B$1539:'Расчет сбытовых надбавок'!$G$2283,5)</f>
        <v>136.35</v>
      </c>
      <c r="U698" s="106">
        <f>VLOOKUP($A698+ROUND((COLUMN()-2)/24,5),АТС!$A$41:$F$784,4)+VLOOKUP($A698+ROUND((COLUMN()-2)/24,5),'Расчет сбытовых надбавок'!$B$1539:'Расчет сбытовых надбавок'!$G$2283,5)</f>
        <v>108.26</v>
      </c>
      <c r="V698" s="106">
        <f>VLOOKUP($A698+ROUND((COLUMN()-2)/24,5),АТС!$A$41:$F$784,4)+VLOOKUP($A698+ROUND((COLUMN()-2)/24,5),'Расчет сбытовых надбавок'!$B$1539:'Расчет сбытовых надбавок'!$G$2283,5)</f>
        <v>50</v>
      </c>
      <c r="W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X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Y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Z698" s="145"/>
    </row>
    <row r="699" spans="1:26" x14ac:dyDescent="0.2">
      <c r="A699" s="86">
        <f t="shared" si="20"/>
        <v>41928</v>
      </c>
      <c r="B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C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D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E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F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G699" s="106">
        <f>VLOOKUP($A699+ROUND((COLUMN()-2)/24,5),АТС!$A$41:$F$784,4)+VLOOKUP($A699+ROUND((COLUMN()-2)/24,5),'Расчет сбытовых надбавок'!$B$1539:'Расчет сбытовых надбавок'!$G$2283,5)</f>
        <v>99.19</v>
      </c>
      <c r="H699" s="106">
        <f>VLOOKUP($A699+ROUND((COLUMN()-2)/24,5),АТС!$A$41:$F$784,4)+VLOOKUP($A699+ROUND((COLUMN()-2)/24,5),'Расчет сбытовых надбавок'!$B$1539:'Расчет сбытовых надбавок'!$G$2283,5)</f>
        <v>330.12</v>
      </c>
      <c r="I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J699" s="106">
        <f>VLOOKUP($A699+ROUND((COLUMN()-2)/24,5),АТС!$A$41:$F$784,4)+VLOOKUP($A699+ROUND((COLUMN()-2)/24,5),'Расчет сбытовых надбавок'!$B$1539:'Расчет сбытовых надбавок'!$G$2283,5)</f>
        <v>43.3</v>
      </c>
      <c r="K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L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M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N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O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P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Q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R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S699" s="106">
        <f>VLOOKUP($A699+ROUND((COLUMN()-2)/24,5),АТС!$A$41:$F$784,4)+VLOOKUP($A699+ROUND((COLUMN()-2)/24,5),'Расчет сбытовых надбавок'!$B$1539:'Расчет сбытовых надбавок'!$G$2283,5)</f>
        <v>54.45</v>
      </c>
      <c r="T699" s="106">
        <f>VLOOKUP($A699+ROUND((COLUMN()-2)/24,5),АТС!$A$41:$F$784,4)+VLOOKUP($A699+ROUND((COLUMN()-2)/24,5),'Расчет сбытовых надбавок'!$B$1539:'Расчет сбытовых надбавок'!$G$2283,5)</f>
        <v>519.47</v>
      </c>
      <c r="U699" s="106">
        <f>VLOOKUP($A699+ROUND((COLUMN()-2)/24,5),АТС!$A$41:$F$784,4)+VLOOKUP($A699+ROUND((COLUMN()-2)/24,5),'Расчет сбытовых надбавок'!$B$1539:'Расчет сбытовых надбавок'!$G$2283,5)</f>
        <v>39.49</v>
      </c>
      <c r="V699" s="106">
        <f>VLOOKUP($A699+ROUND((COLUMN()-2)/24,5),АТС!$A$41:$F$784,4)+VLOOKUP($A699+ROUND((COLUMN()-2)/24,5),'Расчет сбытовых надбавок'!$B$1539:'Расчет сбытовых надбавок'!$G$2283,5)</f>
        <v>50.019999999999996</v>
      </c>
      <c r="W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X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Y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Z699" s="145"/>
    </row>
    <row r="700" spans="1:26" x14ac:dyDescent="0.2">
      <c r="A700" s="86">
        <f t="shared" si="20"/>
        <v>41929</v>
      </c>
      <c r="B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C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D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E700" s="106">
        <f>VLOOKUP($A700+ROUND((COLUMN()-2)/24,5),АТС!$A$41:$F$784,4)+VLOOKUP($A700+ROUND((COLUMN()-2)/24,5),'Расчет сбытовых надбавок'!$B$1539:'Расчет сбытовых надбавок'!$G$2283,5)</f>
        <v>26.85</v>
      </c>
      <c r="F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G700" s="106">
        <f>VLOOKUP($A700+ROUND((COLUMN()-2)/24,5),АТС!$A$41:$F$784,4)+VLOOKUP($A700+ROUND((COLUMN()-2)/24,5),'Расчет сбытовых надбавок'!$B$1539:'Расчет сбытовых надбавок'!$G$2283,5)</f>
        <v>82.28</v>
      </c>
      <c r="H700" s="106">
        <f>VLOOKUP($A700+ROUND((COLUMN()-2)/24,5),АТС!$A$41:$F$784,4)+VLOOKUP($A700+ROUND((COLUMN()-2)/24,5),'Расчет сбытовых надбавок'!$B$1539:'Расчет сбытовых надбавок'!$G$2283,5)</f>
        <v>314.13</v>
      </c>
      <c r="I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J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K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L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M700" s="106">
        <f>VLOOKUP($A700+ROUND((COLUMN()-2)/24,5),АТС!$A$41:$F$784,4)+VLOOKUP($A700+ROUND((COLUMN()-2)/24,5),'Расчет сбытовых надбавок'!$B$1539:'Расчет сбытовых надбавок'!$G$2283,5)</f>
        <v>0.01</v>
      </c>
      <c r="N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O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P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Q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R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S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T700" s="106">
        <f>VLOOKUP($A700+ROUND((COLUMN()-2)/24,5),АТС!$A$41:$F$784,4)+VLOOKUP($A700+ROUND((COLUMN()-2)/24,5),'Расчет сбытовых надбавок'!$B$1539:'Расчет сбытовых надбавок'!$G$2283,5)</f>
        <v>148.73000000000002</v>
      </c>
      <c r="U700" s="106">
        <f>VLOOKUP($A700+ROUND((COLUMN()-2)/24,5),АТС!$A$41:$F$784,4)+VLOOKUP($A700+ROUND((COLUMN()-2)/24,5),'Расчет сбытовых надбавок'!$B$1539:'Расчет сбытовых надбавок'!$G$2283,5)</f>
        <v>58.13</v>
      </c>
      <c r="V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W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X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Y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Z700" s="145"/>
    </row>
    <row r="701" spans="1:26" x14ac:dyDescent="0.2">
      <c r="A701" s="86">
        <f t="shared" si="20"/>
        <v>41930</v>
      </c>
      <c r="B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C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D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E701" s="106">
        <f>VLOOKUP($A701+ROUND((COLUMN()-2)/24,5),АТС!$A$41:$F$784,4)+VLOOKUP($A701+ROUND((COLUMN()-2)/24,5),'Расчет сбытовых надбавок'!$B$1539:'Расчет сбытовых надбавок'!$G$2283,5)</f>
        <v>12.68</v>
      </c>
      <c r="F701" s="106">
        <f>VLOOKUP($A701+ROUND((COLUMN()-2)/24,5),АТС!$A$41:$F$784,4)+VLOOKUP($A701+ROUND((COLUMN()-2)/24,5),'Расчет сбытовых надбавок'!$B$1539:'Расчет сбытовых надбавок'!$G$2283,5)</f>
        <v>54.61</v>
      </c>
      <c r="G701" s="106">
        <f>VLOOKUP($A701+ROUND((COLUMN()-2)/24,5),АТС!$A$41:$F$784,4)+VLOOKUP($A701+ROUND((COLUMN()-2)/24,5),'Расчет сбытовых надбавок'!$B$1539:'Расчет сбытовых надбавок'!$G$2283,5)</f>
        <v>56.309999999999995</v>
      </c>
      <c r="H701" s="106">
        <f>VLOOKUP($A701+ROUND((COLUMN()-2)/24,5),АТС!$A$41:$F$784,4)+VLOOKUP($A701+ROUND((COLUMN()-2)/24,5),'Расчет сбытовых надбавок'!$B$1539:'Расчет сбытовых надбавок'!$G$2283,5)</f>
        <v>79.53</v>
      </c>
      <c r="I701" s="106">
        <f>VLOOKUP($A701+ROUND((COLUMN()-2)/24,5),АТС!$A$41:$F$784,4)+VLOOKUP($A701+ROUND((COLUMN()-2)/24,5),'Расчет сбытовых надбавок'!$B$1539:'Расчет сбытовых надбавок'!$G$2283,5)</f>
        <v>303.48</v>
      </c>
      <c r="J701" s="106">
        <f>VLOOKUP($A701+ROUND((COLUMN()-2)/24,5),АТС!$A$41:$F$784,4)+VLOOKUP($A701+ROUND((COLUMN()-2)/24,5),'Расчет сбытовых надбавок'!$B$1539:'Расчет сбытовых надбавок'!$G$2283,5)</f>
        <v>26.759999999999998</v>
      </c>
      <c r="K701" s="106">
        <f>VLOOKUP($A701+ROUND((COLUMN()-2)/24,5),АТС!$A$41:$F$784,4)+VLOOKUP($A701+ROUND((COLUMN()-2)/24,5),'Расчет сбытовых надбавок'!$B$1539:'Расчет сбытовых надбавок'!$G$2283,5)</f>
        <v>74.47</v>
      </c>
      <c r="L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M701" s="106">
        <f>VLOOKUP($A701+ROUND((COLUMN()-2)/24,5),АТС!$A$41:$F$784,4)+VLOOKUP($A701+ROUND((COLUMN()-2)/24,5),'Расчет сбытовых надбавок'!$B$1539:'Расчет сбытовых надбавок'!$G$2283,5)</f>
        <v>69.88</v>
      </c>
      <c r="N701" s="106">
        <f>VLOOKUP($A701+ROUND((COLUMN()-2)/24,5),АТС!$A$41:$F$784,4)+VLOOKUP($A701+ROUND((COLUMN()-2)/24,5),'Расчет сбытовых надбавок'!$B$1539:'Расчет сбытовых надбавок'!$G$2283,5)</f>
        <v>47.790000000000006</v>
      </c>
      <c r="O701" s="106">
        <f>VLOOKUP($A701+ROUND((COLUMN()-2)/24,5),АТС!$A$41:$F$784,4)+VLOOKUP($A701+ROUND((COLUMN()-2)/24,5),'Расчет сбытовых надбавок'!$B$1539:'Расчет сбытовых надбавок'!$G$2283,5)</f>
        <v>64.989999999999995</v>
      </c>
      <c r="P701" s="106">
        <f>VLOOKUP($A701+ROUND((COLUMN()-2)/24,5),АТС!$A$41:$F$784,4)+VLOOKUP($A701+ROUND((COLUMN()-2)/24,5),'Расчет сбытовых надбавок'!$B$1539:'Расчет сбытовых надбавок'!$G$2283,5)</f>
        <v>18.729999999999997</v>
      </c>
      <c r="Q701" s="106">
        <f>VLOOKUP($A701+ROUND((COLUMN()-2)/24,5),АТС!$A$41:$F$784,4)+VLOOKUP($A701+ROUND((COLUMN()-2)/24,5),'Расчет сбытовых надбавок'!$B$1539:'Расчет сбытовых надбавок'!$G$2283,5)</f>
        <v>17.399999999999999</v>
      </c>
      <c r="R701" s="106">
        <f>VLOOKUP($A701+ROUND((COLUMN()-2)/24,5),АТС!$A$41:$F$784,4)+VLOOKUP($A701+ROUND((COLUMN()-2)/24,5),'Расчет сбытовых надбавок'!$B$1539:'Расчет сбытовых надбавок'!$G$2283,5)</f>
        <v>394.22</v>
      </c>
      <c r="S701" s="106">
        <f>VLOOKUP($A701+ROUND((COLUMN()-2)/24,5),АТС!$A$41:$F$784,4)+VLOOKUP($A701+ROUND((COLUMN()-2)/24,5),'Расчет сбытовых надбавок'!$B$1539:'Расчет сбытовых надбавок'!$G$2283,5)</f>
        <v>422.86</v>
      </c>
      <c r="T701" s="106">
        <f>VLOOKUP($A701+ROUND((COLUMN()-2)/24,5),АТС!$A$41:$F$784,4)+VLOOKUP($A701+ROUND((COLUMN()-2)/24,5),'Расчет сбытовых надбавок'!$B$1539:'Расчет сбытовых надбавок'!$G$2283,5)</f>
        <v>505.67999999999995</v>
      </c>
      <c r="U701" s="106">
        <f>VLOOKUP($A701+ROUND((COLUMN()-2)/24,5),АТС!$A$41:$F$784,4)+VLOOKUP($A701+ROUND((COLUMN()-2)/24,5),'Расчет сбытовых надбавок'!$B$1539:'Расчет сбытовых надбавок'!$G$2283,5)</f>
        <v>4025.39</v>
      </c>
      <c r="V701" s="106">
        <f>VLOOKUP($A701+ROUND((COLUMN()-2)/24,5),АТС!$A$41:$F$784,4)+VLOOKUP($A701+ROUND((COLUMN()-2)/24,5),'Расчет сбытовых надбавок'!$B$1539:'Расчет сбытовых надбавок'!$G$2283,5)</f>
        <v>365.71000000000004</v>
      </c>
      <c r="W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X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Y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Z701" s="145"/>
    </row>
    <row r="702" spans="1:26" x14ac:dyDescent="0.2">
      <c r="A702" s="86">
        <f t="shared" si="20"/>
        <v>41931</v>
      </c>
      <c r="B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C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D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E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F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G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H702" s="106">
        <f>VLOOKUP($A702+ROUND((COLUMN()-2)/24,5),АТС!$A$41:$F$784,4)+VLOOKUP($A702+ROUND((COLUMN()-2)/24,5),'Расчет сбытовых надбавок'!$B$1539:'Расчет сбытовых надбавок'!$G$2283,5)</f>
        <v>24.490000000000002</v>
      </c>
      <c r="I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J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K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L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M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N702" s="106">
        <f>VLOOKUP($A702+ROUND((COLUMN()-2)/24,5),АТС!$A$41:$F$784,4)+VLOOKUP($A702+ROUND((COLUMN()-2)/24,5),'Расчет сбытовых надбавок'!$B$1539:'Расчет сбытовых надбавок'!$G$2283,5)</f>
        <v>26.11</v>
      </c>
      <c r="O702" s="106">
        <f>VLOOKUP($A702+ROUND((COLUMN()-2)/24,5),АТС!$A$41:$F$784,4)+VLOOKUP($A702+ROUND((COLUMN()-2)/24,5),'Расчет сбытовых надбавок'!$B$1539:'Расчет сбытовых надбавок'!$G$2283,5)</f>
        <v>290.11</v>
      </c>
      <c r="P702" s="106">
        <f>VLOOKUP($A702+ROUND((COLUMN()-2)/24,5),АТС!$A$41:$F$784,4)+VLOOKUP($A702+ROUND((COLUMN()-2)/24,5),'Расчет сбытовых надбавок'!$B$1539:'Расчет сбытовых надбавок'!$G$2283,5)</f>
        <v>312.14999999999998</v>
      </c>
      <c r="Q702" s="106">
        <f>VLOOKUP($A702+ROUND((COLUMN()-2)/24,5),АТС!$A$41:$F$784,4)+VLOOKUP($A702+ROUND((COLUMN()-2)/24,5),'Расчет сбытовых надбавок'!$B$1539:'Расчет сбытовых надбавок'!$G$2283,5)</f>
        <v>297.46000000000004</v>
      </c>
      <c r="R702" s="106">
        <f>VLOOKUP($A702+ROUND((COLUMN()-2)/24,5),АТС!$A$41:$F$784,4)+VLOOKUP($A702+ROUND((COLUMN()-2)/24,5),'Расчет сбытовых надбавок'!$B$1539:'Расчет сбытовых надбавок'!$G$2283,5)</f>
        <v>314.19</v>
      </c>
      <c r="S702" s="106">
        <f>VLOOKUP($A702+ROUND((COLUMN()-2)/24,5),АТС!$A$41:$F$784,4)+VLOOKUP($A702+ROUND((COLUMN()-2)/24,5),'Расчет сбытовых надбавок'!$B$1539:'Расчет сбытовых надбавок'!$G$2283,5)</f>
        <v>396.29</v>
      </c>
      <c r="T702" s="106">
        <f>VLOOKUP($A702+ROUND((COLUMN()-2)/24,5),АТС!$A$41:$F$784,4)+VLOOKUP($A702+ROUND((COLUMN()-2)/24,5),'Расчет сбытовых надбавок'!$B$1539:'Расчет сбытовых надбавок'!$G$2283,5)</f>
        <v>4055.9</v>
      </c>
      <c r="U702" s="106">
        <f>VLOOKUP($A702+ROUND((COLUMN()-2)/24,5),АТС!$A$41:$F$784,4)+VLOOKUP($A702+ROUND((COLUMN()-2)/24,5),'Расчет сбытовых надбавок'!$B$1539:'Расчет сбытовых надбавок'!$G$2283,5)</f>
        <v>3679.91</v>
      </c>
      <c r="V702" s="106">
        <f>VLOOKUP($A702+ROUND((COLUMN()-2)/24,5),АТС!$A$41:$F$784,4)+VLOOKUP($A702+ROUND((COLUMN()-2)/24,5),'Расчет сбытовых надбавок'!$B$1539:'Расчет сбытовых надбавок'!$G$2283,5)</f>
        <v>3640.96</v>
      </c>
      <c r="W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X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Y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Z702" s="145"/>
    </row>
    <row r="703" spans="1:26" x14ac:dyDescent="0.2">
      <c r="A703" s="86">
        <f t="shared" si="20"/>
        <v>41932</v>
      </c>
      <c r="B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C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D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E703" s="106">
        <f>VLOOKUP($A703+ROUND((COLUMN()-2)/24,5),АТС!$A$41:$F$784,4)+VLOOKUP($A703+ROUND((COLUMN()-2)/24,5),'Расчет сбытовых надбавок'!$B$1539:'Расчет сбытовых надбавок'!$G$2283,5)</f>
        <v>363.73</v>
      </c>
      <c r="F703" s="106">
        <f>VLOOKUP($A703+ROUND((COLUMN()-2)/24,5),АТС!$A$41:$F$784,4)+VLOOKUP($A703+ROUND((COLUMN()-2)/24,5),'Расчет сбытовых надбавок'!$B$1539:'Расчет сбытовых надбавок'!$G$2283,5)</f>
        <v>428.03000000000003</v>
      </c>
      <c r="G703" s="106">
        <f>VLOOKUP($A703+ROUND((COLUMN()-2)/24,5),АТС!$A$41:$F$784,4)+VLOOKUP($A703+ROUND((COLUMN()-2)/24,5),'Расчет сбытовых надбавок'!$B$1539:'Расчет сбытовых надбавок'!$G$2283,5)</f>
        <v>17.190000000000001</v>
      </c>
      <c r="H703" s="106">
        <f>VLOOKUP($A703+ROUND((COLUMN()-2)/24,5),АТС!$A$41:$F$784,4)+VLOOKUP($A703+ROUND((COLUMN()-2)/24,5),'Расчет сбытовых надбавок'!$B$1539:'Расчет сбытовых надбавок'!$G$2283,5)</f>
        <v>102.39</v>
      </c>
      <c r="I703" s="106">
        <f>VLOOKUP($A703+ROUND((COLUMN()-2)/24,5),АТС!$A$41:$F$784,4)+VLOOKUP($A703+ROUND((COLUMN()-2)/24,5),'Расчет сбытовых надбавок'!$B$1539:'Расчет сбытовых надбавок'!$G$2283,5)</f>
        <v>60.79</v>
      </c>
      <c r="J703" s="106">
        <f>VLOOKUP($A703+ROUND((COLUMN()-2)/24,5),АТС!$A$41:$F$784,4)+VLOOKUP($A703+ROUND((COLUMN()-2)/24,5),'Расчет сбытовых надбавок'!$B$1539:'Расчет сбытовых надбавок'!$G$2283,5)</f>
        <v>736.28</v>
      </c>
      <c r="K703" s="106">
        <f>VLOOKUP($A703+ROUND((COLUMN()-2)/24,5),АТС!$A$41:$F$784,4)+VLOOKUP($A703+ROUND((COLUMN()-2)/24,5),'Расчет сбытовых надбавок'!$B$1539:'Расчет сбытовых надбавок'!$G$2283,5)</f>
        <v>0.01</v>
      </c>
      <c r="L703" s="106">
        <f>VLOOKUP($A703+ROUND((COLUMN()-2)/24,5),АТС!$A$41:$F$784,4)+VLOOKUP($A703+ROUND((COLUMN()-2)/24,5),'Расчет сбытовых надбавок'!$B$1539:'Расчет сбытовых надбавок'!$G$2283,5)</f>
        <v>751.92</v>
      </c>
      <c r="M703" s="106">
        <f>VLOOKUP($A703+ROUND((COLUMN()-2)/24,5),АТС!$A$41:$F$784,4)+VLOOKUP($A703+ROUND((COLUMN()-2)/24,5),'Расчет сбытовых надбавок'!$B$1539:'Расчет сбытовых надбавок'!$G$2283,5)</f>
        <v>0.01</v>
      </c>
      <c r="N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O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P703" s="106">
        <f>VLOOKUP($A703+ROUND((COLUMN()-2)/24,5),АТС!$A$41:$F$784,4)+VLOOKUP($A703+ROUND((COLUMN()-2)/24,5),'Расчет сбытовых надбавок'!$B$1539:'Расчет сбытовых надбавок'!$G$2283,5)</f>
        <v>723.19</v>
      </c>
      <c r="Q703" s="106">
        <f>VLOOKUP($A703+ROUND((COLUMN()-2)/24,5),АТС!$A$41:$F$784,4)+VLOOKUP($A703+ROUND((COLUMN()-2)/24,5),'Расчет сбытовых надбавок'!$B$1539:'Расчет сбытовых надбавок'!$G$2283,5)</f>
        <v>794.17</v>
      </c>
      <c r="R703" s="106">
        <f>VLOOKUP($A703+ROUND((COLUMN()-2)/24,5),АТС!$A$41:$F$784,4)+VLOOKUP($A703+ROUND((COLUMN()-2)/24,5),'Расчет сбытовых надбавок'!$B$1539:'Расчет сбытовых надбавок'!$G$2283,5)</f>
        <v>114.01</v>
      </c>
      <c r="S703" s="106">
        <f>VLOOKUP($A703+ROUND((COLUMN()-2)/24,5),АТС!$A$41:$F$784,4)+VLOOKUP($A703+ROUND((COLUMN()-2)/24,5),'Расчет сбытовых надбавок'!$B$1539:'Расчет сбытовых надбавок'!$G$2283,5)</f>
        <v>157.04</v>
      </c>
      <c r="T703" s="106">
        <f>VLOOKUP($A703+ROUND((COLUMN()-2)/24,5),АТС!$A$41:$F$784,4)+VLOOKUP($A703+ROUND((COLUMN()-2)/24,5),'Расчет сбытовых надбавок'!$B$1539:'Расчет сбытовых надбавок'!$G$2283,5)</f>
        <v>332.07000000000005</v>
      </c>
      <c r="U703" s="106">
        <f>VLOOKUP($A703+ROUND((COLUMN()-2)/24,5),АТС!$A$41:$F$784,4)+VLOOKUP($A703+ROUND((COLUMN()-2)/24,5),'Расчет сбытовых надбавок'!$B$1539:'Расчет сбытовых надбавок'!$G$2283,5)</f>
        <v>145.35</v>
      </c>
      <c r="V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W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X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Y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Z703" s="145"/>
    </row>
    <row r="704" spans="1:26" x14ac:dyDescent="0.2">
      <c r="A704" s="86">
        <f t="shared" si="20"/>
        <v>41933</v>
      </c>
      <c r="B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C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D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E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F704" s="106">
        <f>VLOOKUP($A704+ROUND((COLUMN()-2)/24,5),АТС!$A$41:$F$784,4)+VLOOKUP($A704+ROUND((COLUMN()-2)/24,5),'Расчет сбытовых надбавок'!$B$1539:'Расчет сбытовых надбавок'!$G$2283,5)</f>
        <v>89.59</v>
      </c>
      <c r="G704" s="106">
        <f>VLOOKUP($A704+ROUND((COLUMN()-2)/24,5),АТС!$A$41:$F$784,4)+VLOOKUP($A704+ROUND((COLUMN()-2)/24,5),'Расчет сбытовых надбавок'!$B$1539:'Расчет сбытовых надбавок'!$G$2283,5)</f>
        <v>608.29</v>
      </c>
      <c r="H704" s="106">
        <f>VLOOKUP($A704+ROUND((COLUMN()-2)/24,5),АТС!$A$41:$F$784,4)+VLOOKUP($A704+ROUND((COLUMN()-2)/24,5),'Расчет сбытовых надбавок'!$B$1539:'Расчет сбытовых надбавок'!$G$2283,5)</f>
        <v>543.93999999999994</v>
      </c>
      <c r="I704" s="106">
        <f>VLOOKUP($A704+ROUND((COLUMN()-2)/24,5),АТС!$A$41:$F$784,4)+VLOOKUP($A704+ROUND((COLUMN()-2)/24,5),'Расчет сбытовых надбавок'!$B$1539:'Расчет сбытовых надбавок'!$G$2283,5)</f>
        <v>134.51999999999998</v>
      </c>
      <c r="J704" s="106">
        <f>VLOOKUP($A704+ROUND((COLUMN()-2)/24,5),АТС!$A$41:$F$784,4)+VLOOKUP($A704+ROUND((COLUMN()-2)/24,5),'Расчет сбытовых надбавок'!$B$1539:'Расчет сбытовых надбавок'!$G$2283,5)</f>
        <v>65.099999999999994</v>
      </c>
      <c r="K704" s="106">
        <f>VLOOKUP($A704+ROUND((COLUMN()-2)/24,5),АТС!$A$41:$F$784,4)+VLOOKUP($A704+ROUND((COLUMN()-2)/24,5),'Расчет сбытовых надбавок'!$B$1539:'Расчет сбытовых надбавок'!$G$2283,5)</f>
        <v>44.86</v>
      </c>
      <c r="L704" s="106">
        <f>VLOOKUP($A704+ROUND((COLUMN()-2)/24,5),АТС!$A$41:$F$784,4)+VLOOKUP($A704+ROUND((COLUMN()-2)/24,5),'Расчет сбытовых надбавок'!$B$1539:'Расчет сбытовых надбавок'!$G$2283,5)</f>
        <v>46.519999999999996</v>
      </c>
      <c r="M704" s="106">
        <f>VLOOKUP($A704+ROUND((COLUMN()-2)/24,5),АТС!$A$41:$F$784,4)+VLOOKUP($A704+ROUND((COLUMN()-2)/24,5),'Расчет сбытовых надбавок'!$B$1539:'Расчет сбытовых надбавок'!$G$2283,5)</f>
        <v>36.57</v>
      </c>
      <c r="N704" s="106">
        <f>VLOOKUP($A704+ROUND((COLUMN()-2)/24,5),АТС!$A$41:$F$784,4)+VLOOKUP($A704+ROUND((COLUMN()-2)/24,5),'Расчет сбытовых надбавок'!$B$1539:'Расчет сбытовых надбавок'!$G$2283,5)</f>
        <v>98.91</v>
      </c>
      <c r="O704" s="106">
        <f>VLOOKUP($A704+ROUND((COLUMN()-2)/24,5),АТС!$A$41:$F$784,4)+VLOOKUP($A704+ROUND((COLUMN()-2)/24,5),'Расчет сбытовых надбавок'!$B$1539:'Расчет сбытовых надбавок'!$G$2283,5)</f>
        <v>99.01</v>
      </c>
      <c r="P704" s="106">
        <f>VLOOKUP($A704+ROUND((COLUMN()-2)/24,5),АТС!$A$41:$F$784,4)+VLOOKUP($A704+ROUND((COLUMN()-2)/24,5),'Расчет сбытовых надбавок'!$B$1539:'Расчет сбытовых надбавок'!$G$2283,5)</f>
        <v>102.65</v>
      </c>
      <c r="Q704" s="106">
        <f>VLOOKUP($A704+ROUND((COLUMN()-2)/24,5),АТС!$A$41:$F$784,4)+VLOOKUP($A704+ROUND((COLUMN()-2)/24,5),'Расчет сбытовых надбавок'!$B$1539:'Расчет сбытовых надбавок'!$G$2283,5)</f>
        <v>100.89</v>
      </c>
      <c r="R704" s="106">
        <f>VLOOKUP($A704+ROUND((COLUMN()-2)/24,5),АТС!$A$41:$F$784,4)+VLOOKUP($A704+ROUND((COLUMN()-2)/24,5),'Расчет сбытовых надбавок'!$B$1539:'Расчет сбытовых надбавок'!$G$2283,5)</f>
        <v>97.91</v>
      </c>
      <c r="S704" s="106">
        <f>VLOOKUP($A704+ROUND((COLUMN()-2)/24,5),АТС!$A$41:$F$784,4)+VLOOKUP($A704+ROUND((COLUMN()-2)/24,5),'Расчет сбытовых надбавок'!$B$1539:'Расчет сбытовых надбавок'!$G$2283,5)</f>
        <v>779.81000000000006</v>
      </c>
      <c r="T704" s="106">
        <f>VLOOKUP($A704+ROUND((COLUMN()-2)/24,5),АТС!$A$41:$F$784,4)+VLOOKUP($A704+ROUND((COLUMN()-2)/24,5),'Расчет сбытовых надбавок'!$B$1539:'Расчет сбытовых надбавок'!$G$2283,5)</f>
        <v>253.67000000000002</v>
      </c>
      <c r="U704" s="106">
        <f>VLOOKUP($A704+ROUND((COLUMN()-2)/24,5),АТС!$A$41:$F$784,4)+VLOOKUP($A704+ROUND((COLUMN()-2)/24,5),'Расчет сбытовых надбавок'!$B$1539:'Расчет сбытовых надбавок'!$G$2283,5)</f>
        <v>141.69999999999999</v>
      </c>
      <c r="V704" s="106">
        <f>VLOOKUP($A704+ROUND((COLUMN()-2)/24,5),АТС!$A$41:$F$784,4)+VLOOKUP($A704+ROUND((COLUMN()-2)/24,5),'Расчет сбытовых надбавок'!$B$1539:'Расчет сбытовых надбавок'!$G$2283,5)</f>
        <v>36.43</v>
      </c>
      <c r="W704" s="106">
        <f>VLOOKUP($A704+ROUND((COLUMN()-2)/24,5),АТС!$A$41:$F$784,4)+VLOOKUP($A704+ROUND((COLUMN()-2)/24,5),'Расчет сбытовых надбавок'!$B$1539:'Расчет сбытовых надбавок'!$G$2283,5)</f>
        <v>40.840000000000003</v>
      </c>
      <c r="X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Y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Z704" s="145"/>
    </row>
    <row r="705" spans="1:26" x14ac:dyDescent="0.2">
      <c r="A705" s="86">
        <f t="shared" si="20"/>
        <v>41934</v>
      </c>
      <c r="B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C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D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E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F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G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H705" s="106">
        <f>VLOOKUP($A705+ROUND((COLUMN()-2)/24,5),АТС!$A$41:$F$784,4)+VLOOKUP($A705+ROUND((COLUMN()-2)/24,5),'Расчет сбытовых надбавок'!$B$1539:'Расчет сбытовых надбавок'!$G$2283,5)</f>
        <v>146.68</v>
      </c>
      <c r="I705" s="106">
        <f>VLOOKUP($A705+ROUND((COLUMN()-2)/24,5),АТС!$A$41:$F$784,4)+VLOOKUP($A705+ROUND((COLUMN()-2)/24,5),'Расчет сбытовых надбавок'!$B$1539:'Расчет сбытовых надбавок'!$G$2283,5)</f>
        <v>31.849999999999998</v>
      </c>
      <c r="J705" s="106">
        <f>VLOOKUP($A705+ROUND((COLUMN()-2)/24,5),АТС!$A$41:$F$784,4)+VLOOKUP($A705+ROUND((COLUMN()-2)/24,5),'Расчет сбытовых надбавок'!$B$1539:'Расчет сбытовых надбавок'!$G$2283,5)</f>
        <v>78.42</v>
      </c>
      <c r="K705" s="106">
        <f>VLOOKUP($A705+ROUND((COLUMN()-2)/24,5),АТС!$A$41:$F$784,4)+VLOOKUP($A705+ROUND((COLUMN()-2)/24,5),'Расчет сбытовых надбавок'!$B$1539:'Расчет сбытовых надбавок'!$G$2283,5)</f>
        <v>19.54</v>
      </c>
      <c r="L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M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N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O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P705" s="106">
        <f>VLOOKUP($A705+ROUND((COLUMN()-2)/24,5),АТС!$A$41:$F$784,4)+VLOOKUP($A705+ROUND((COLUMN()-2)/24,5),'Расчет сбытовых надбавок'!$B$1539:'Расчет сбытовых надбавок'!$G$2283,5)</f>
        <v>37.450000000000003</v>
      </c>
      <c r="Q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R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S705" s="106">
        <f>VLOOKUP($A705+ROUND((COLUMN()-2)/24,5),АТС!$A$41:$F$784,4)+VLOOKUP($A705+ROUND((COLUMN()-2)/24,5),'Расчет сбытовых надбавок'!$B$1539:'Расчет сбытовых надбавок'!$G$2283,5)</f>
        <v>22.159999999999997</v>
      </c>
      <c r="T705" s="106">
        <f>VLOOKUP($A705+ROUND((COLUMN()-2)/24,5),АТС!$A$41:$F$784,4)+VLOOKUP($A705+ROUND((COLUMN()-2)/24,5),'Расчет сбытовых надбавок'!$B$1539:'Расчет сбытовых надбавок'!$G$2283,5)</f>
        <v>169.91</v>
      </c>
      <c r="U705" s="106">
        <f>VLOOKUP($A705+ROUND((COLUMN()-2)/24,5),АТС!$A$41:$F$784,4)+VLOOKUP($A705+ROUND((COLUMN()-2)/24,5),'Расчет сбытовых надбавок'!$B$1539:'Расчет сбытовых надбавок'!$G$2283,5)</f>
        <v>70.98</v>
      </c>
      <c r="V705" s="106">
        <f>VLOOKUP($A705+ROUND((COLUMN()-2)/24,5),АТС!$A$41:$F$784,4)+VLOOKUP($A705+ROUND((COLUMN()-2)/24,5),'Расчет сбытовых надбавок'!$B$1539:'Расчет сбытовых надбавок'!$G$2283,5)</f>
        <v>34.120000000000005</v>
      </c>
      <c r="W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X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Y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Z705" s="145"/>
    </row>
    <row r="706" spans="1:26" x14ac:dyDescent="0.2">
      <c r="A706" s="86">
        <f t="shared" si="20"/>
        <v>41935</v>
      </c>
      <c r="B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C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D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E706" s="106">
        <f>VLOOKUP($A706+ROUND((COLUMN()-2)/24,5),АТС!$A$41:$F$784,4)+VLOOKUP($A706+ROUND((COLUMN()-2)/24,5),'Расчет сбытовых надбавок'!$B$1539:'Расчет сбытовых надбавок'!$G$2283,5)</f>
        <v>56.5</v>
      </c>
      <c r="F706" s="106">
        <f>VLOOKUP($A706+ROUND((COLUMN()-2)/24,5),АТС!$A$41:$F$784,4)+VLOOKUP($A706+ROUND((COLUMN()-2)/24,5),'Расчет сбытовых надбавок'!$B$1539:'Расчет сбытовых надбавок'!$G$2283,5)</f>
        <v>77.66</v>
      </c>
      <c r="G706" s="106">
        <f>VLOOKUP($A706+ROUND((COLUMN()-2)/24,5),АТС!$A$41:$F$784,4)+VLOOKUP($A706+ROUND((COLUMN()-2)/24,5),'Расчет сбытовых надбавок'!$B$1539:'Расчет сбытовых надбавок'!$G$2283,5)</f>
        <v>513.21</v>
      </c>
      <c r="H706" s="106">
        <f>VLOOKUP($A706+ROUND((COLUMN()-2)/24,5),АТС!$A$41:$F$784,4)+VLOOKUP($A706+ROUND((COLUMN()-2)/24,5),'Расчет сбытовых надбавок'!$B$1539:'Расчет сбытовых надбавок'!$G$2283,5)</f>
        <v>471.52</v>
      </c>
      <c r="I706" s="106">
        <f>VLOOKUP($A706+ROUND((COLUMN()-2)/24,5),АТС!$A$41:$F$784,4)+VLOOKUP($A706+ROUND((COLUMN()-2)/24,5),'Расчет сбытовых надбавок'!$B$1539:'Расчет сбытовых надбавок'!$G$2283,5)</f>
        <v>6.43</v>
      </c>
      <c r="J706" s="106">
        <f>VLOOKUP($A706+ROUND((COLUMN()-2)/24,5),АТС!$A$41:$F$784,4)+VLOOKUP($A706+ROUND((COLUMN()-2)/24,5),'Расчет сбытовых надбавок'!$B$1539:'Расчет сбытовых надбавок'!$G$2283,5)</f>
        <v>90</v>
      </c>
      <c r="K706" s="106">
        <f>VLOOKUP($A706+ROUND((COLUMN()-2)/24,5),АТС!$A$41:$F$784,4)+VLOOKUP($A706+ROUND((COLUMN()-2)/24,5),'Расчет сбытовых надбавок'!$B$1539:'Расчет сбытовых надбавок'!$G$2283,5)</f>
        <v>7.57</v>
      </c>
      <c r="L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M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N706" s="106">
        <f>VLOOKUP($A706+ROUND((COLUMN()-2)/24,5),АТС!$A$41:$F$784,4)+VLOOKUP($A706+ROUND((COLUMN()-2)/24,5),'Расчет сбытовых надбавок'!$B$1539:'Расчет сбытовых надбавок'!$G$2283,5)</f>
        <v>79.650000000000006</v>
      </c>
      <c r="O706" s="106">
        <f>VLOOKUP($A706+ROUND((COLUMN()-2)/24,5),АТС!$A$41:$F$784,4)+VLOOKUP($A706+ROUND((COLUMN()-2)/24,5),'Расчет сбытовых надбавок'!$B$1539:'Расчет сбытовых надбавок'!$G$2283,5)</f>
        <v>81.44</v>
      </c>
      <c r="P706" s="106">
        <f>VLOOKUP($A706+ROUND((COLUMN()-2)/24,5),АТС!$A$41:$F$784,4)+VLOOKUP($A706+ROUND((COLUMN()-2)/24,5),'Расчет сбытовых надбавок'!$B$1539:'Расчет сбытовых надбавок'!$G$2283,5)</f>
        <v>66.73</v>
      </c>
      <c r="Q706" s="106">
        <f>VLOOKUP($A706+ROUND((COLUMN()-2)/24,5),АТС!$A$41:$F$784,4)+VLOOKUP($A706+ROUND((COLUMN()-2)/24,5),'Расчет сбытовых надбавок'!$B$1539:'Расчет сбытовых надбавок'!$G$2283,5)</f>
        <v>67.680000000000007</v>
      </c>
      <c r="R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S706" s="106">
        <f>VLOOKUP($A706+ROUND((COLUMN()-2)/24,5),АТС!$A$41:$F$784,4)+VLOOKUP($A706+ROUND((COLUMN()-2)/24,5),'Расчет сбытовых надбавок'!$B$1539:'Расчет сбытовых надбавок'!$G$2283,5)</f>
        <v>17.59</v>
      </c>
      <c r="T706" s="106">
        <f>VLOOKUP($A706+ROUND((COLUMN()-2)/24,5),АТС!$A$41:$F$784,4)+VLOOKUP($A706+ROUND((COLUMN()-2)/24,5),'Расчет сбытовых надбавок'!$B$1539:'Расчет сбытовых надбавок'!$G$2283,5)</f>
        <v>133.35</v>
      </c>
      <c r="U706" s="106">
        <f>VLOOKUP($A706+ROUND((COLUMN()-2)/24,5),АТС!$A$41:$F$784,4)+VLOOKUP($A706+ROUND((COLUMN()-2)/24,5),'Расчет сбытовых надбавок'!$B$1539:'Расчет сбытовых надбавок'!$G$2283,5)</f>
        <v>20.689999999999998</v>
      </c>
      <c r="V706" s="106">
        <f>VLOOKUP($A706+ROUND((COLUMN()-2)/24,5),АТС!$A$41:$F$784,4)+VLOOKUP($A706+ROUND((COLUMN()-2)/24,5),'Расчет сбытовых надбавок'!$B$1539:'Расчет сбытовых надбавок'!$G$2283,5)</f>
        <v>9</v>
      </c>
      <c r="W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X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Y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Z706" s="145"/>
    </row>
    <row r="707" spans="1:26" x14ac:dyDescent="0.2">
      <c r="A707" s="86">
        <f t="shared" si="20"/>
        <v>41936</v>
      </c>
      <c r="B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C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D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E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F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G707" s="106">
        <f>VLOOKUP($A707+ROUND((COLUMN()-2)/24,5),АТС!$A$41:$F$784,4)+VLOOKUP($A707+ROUND((COLUMN()-2)/24,5),'Расчет сбытовых надбавок'!$B$1539:'Расчет сбытовых надбавок'!$G$2283,5)</f>
        <v>123.84</v>
      </c>
      <c r="H707" s="106">
        <f>VLOOKUP($A707+ROUND((COLUMN()-2)/24,5),АТС!$A$41:$F$784,4)+VLOOKUP($A707+ROUND((COLUMN()-2)/24,5),'Расчет сбытовых надбавок'!$B$1539:'Расчет сбытовых надбавок'!$G$2283,5)</f>
        <v>512.16999999999996</v>
      </c>
      <c r="I707" s="106">
        <f>VLOOKUP($A707+ROUND((COLUMN()-2)/24,5),АТС!$A$41:$F$784,4)+VLOOKUP($A707+ROUND((COLUMN()-2)/24,5),'Расчет сбытовых надбавок'!$B$1539:'Расчет сбытовых надбавок'!$G$2283,5)</f>
        <v>73.38</v>
      </c>
      <c r="J707" s="106">
        <f>VLOOKUP($A707+ROUND((COLUMN()-2)/24,5),АТС!$A$41:$F$784,4)+VLOOKUP($A707+ROUND((COLUMN()-2)/24,5),'Расчет сбытовых надбавок'!$B$1539:'Расчет сбытовых надбавок'!$G$2283,5)</f>
        <v>51.89</v>
      </c>
      <c r="K707" s="106">
        <f>VLOOKUP($A707+ROUND((COLUMN()-2)/24,5),АТС!$A$41:$F$784,4)+VLOOKUP($A707+ROUND((COLUMN()-2)/24,5),'Расчет сбытовых надбавок'!$B$1539:'Расчет сбытовых надбавок'!$G$2283,5)</f>
        <v>110.96000000000001</v>
      </c>
      <c r="L707" s="106">
        <f>VLOOKUP($A707+ROUND((COLUMN()-2)/24,5),АТС!$A$41:$F$784,4)+VLOOKUP($A707+ROUND((COLUMN()-2)/24,5),'Расчет сбытовых надбавок'!$B$1539:'Расчет сбытовых надбавок'!$G$2283,5)</f>
        <v>49.71</v>
      </c>
      <c r="M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N707" s="106">
        <f>VLOOKUP($A707+ROUND((COLUMN()-2)/24,5),АТС!$A$41:$F$784,4)+VLOOKUP($A707+ROUND((COLUMN()-2)/24,5),'Расчет сбытовых надбавок'!$B$1539:'Расчет сбытовых надбавок'!$G$2283,5)</f>
        <v>104.21000000000001</v>
      </c>
      <c r="O707" s="106">
        <f>VLOOKUP($A707+ROUND((COLUMN()-2)/24,5),АТС!$A$41:$F$784,4)+VLOOKUP($A707+ROUND((COLUMN()-2)/24,5),'Расчет сбытовых надбавок'!$B$1539:'Расчет сбытовых надбавок'!$G$2283,5)</f>
        <v>110.32</v>
      </c>
      <c r="P707" s="106">
        <f>VLOOKUP($A707+ROUND((COLUMN()-2)/24,5),АТС!$A$41:$F$784,4)+VLOOKUP($A707+ROUND((COLUMN()-2)/24,5),'Расчет сбытовых надбавок'!$B$1539:'Расчет сбытовых надбавок'!$G$2283,5)</f>
        <v>81.260000000000005</v>
      </c>
      <c r="Q707" s="106">
        <f>VLOOKUP($A707+ROUND((COLUMN()-2)/24,5),АТС!$A$41:$F$784,4)+VLOOKUP($A707+ROUND((COLUMN()-2)/24,5),'Расчет сбытовых надбавок'!$B$1539:'Расчет сбытовых надбавок'!$G$2283,5)</f>
        <v>95.5</v>
      </c>
      <c r="R707" s="106">
        <f>VLOOKUP($A707+ROUND((COLUMN()-2)/24,5),АТС!$A$41:$F$784,4)+VLOOKUP($A707+ROUND((COLUMN()-2)/24,5),'Расчет сбытовых надбавок'!$B$1539:'Расчет сбытовых надбавок'!$G$2283,5)</f>
        <v>3.1999999999999997</v>
      </c>
      <c r="S707" s="106">
        <f>VLOOKUP($A707+ROUND((COLUMN()-2)/24,5),АТС!$A$41:$F$784,4)+VLOOKUP($A707+ROUND((COLUMN()-2)/24,5),'Расчет сбытовых надбавок'!$B$1539:'Расчет сбытовых надбавок'!$G$2283,5)</f>
        <v>69.23</v>
      </c>
      <c r="T707" s="106">
        <f>VLOOKUP($A707+ROUND((COLUMN()-2)/24,5),АТС!$A$41:$F$784,4)+VLOOKUP($A707+ROUND((COLUMN()-2)/24,5),'Расчет сбытовых надбавок'!$B$1539:'Расчет сбытовых надбавок'!$G$2283,5)</f>
        <v>539.6</v>
      </c>
      <c r="U707" s="106">
        <f>VLOOKUP($A707+ROUND((COLUMN()-2)/24,5),АТС!$A$41:$F$784,4)+VLOOKUP($A707+ROUND((COLUMN()-2)/24,5),'Расчет сбытовых надбавок'!$B$1539:'Расчет сбытовых надбавок'!$G$2283,5)</f>
        <v>281.49</v>
      </c>
      <c r="V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W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X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Y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Z707" s="145"/>
    </row>
    <row r="708" spans="1:26" x14ac:dyDescent="0.2">
      <c r="A708" s="86">
        <f t="shared" si="20"/>
        <v>41937</v>
      </c>
      <c r="B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C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D708" s="106">
        <f>VLOOKUP($A708+ROUND((COLUMN()-2)/24,5),АТС!$A$41:$F$784,4)+VLOOKUP($A708+ROUND((COLUMN()-2)/24,5),'Расчет сбытовых надбавок'!$B$1539:'Расчет сбытовых надбавок'!$G$2283,5)</f>
        <v>3.1799999999999997</v>
      </c>
      <c r="E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F708" s="106">
        <f>VLOOKUP($A708+ROUND((COLUMN()-2)/24,5),АТС!$A$41:$F$784,4)+VLOOKUP($A708+ROUND((COLUMN()-2)/24,5),'Расчет сбытовых надбавок'!$B$1539:'Расчет сбытовых надбавок'!$G$2283,5)</f>
        <v>8.76</v>
      </c>
      <c r="G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H708" s="106">
        <f>VLOOKUP($A708+ROUND((COLUMN()-2)/24,5),АТС!$A$41:$F$784,4)+VLOOKUP($A708+ROUND((COLUMN()-2)/24,5),'Расчет сбытовых надбавок'!$B$1539:'Расчет сбытовых надбавок'!$G$2283,5)</f>
        <v>749.77</v>
      </c>
      <c r="I708" s="106">
        <f>VLOOKUP($A708+ROUND((COLUMN()-2)/24,5),АТС!$A$41:$F$784,4)+VLOOKUP($A708+ROUND((COLUMN()-2)/24,5),'Расчет сбытовых надбавок'!$B$1539:'Расчет сбытовых надбавок'!$G$2283,5)</f>
        <v>292.55</v>
      </c>
      <c r="J708" s="106">
        <f>VLOOKUP($A708+ROUND((COLUMN()-2)/24,5),АТС!$A$41:$F$784,4)+VLOOKUP($A708+ROUND((COLUMN()-2)/24,5),'Расчет сбытовых надбавок'!$B$1539:'Расчет сбытовых надбавок'!$G$2283,5)</f>
        <v>240.44</v>
      </c>
      <c r="K708" s="106">
        <f>VLOOKUP($A708+ROUND((COLUMN()-2)/24,5),АТС!$A$41:$F$784,4)+VLOOKUP($A708+ROUND((COLUMN()-2)/24,5),'Расчет сбытовых надбавок'!$B$1539:'Расчет сбытовых надбавок'!$G$2283,5)</f>
        <v>167.73000000000002</v>
      </c>
      <c r="L708" s="106">
        <f>VLOOKUP($A708+ROUND((COLUMN()-2)/24,5),АТС!$A$41:$F$784,4)+VLOOKUP($A708+ROUND((COLUMN()-2)/24,5),'Расчет сбытовых надбавок'!$B$1539:'Расчет сбытовых надбавок'!$G$2283,5)</f>
        <v>179.01</v>
      </c>
      <c r="M708" s="106">
        <f>VLOOKUP($A708+ROUND((COLUMN()-2)/24,5),АТС!$A$41:$F$784,4)+VLOOKUP($A708+ROUND((COLUMN()-2)/24,5),'Расчет сбытовых надбавок'!$B$1539:'Расчет сбытовых надбавок'!$G$2283,5)</f>
        <v>186.36</v>
      </c>
      <c r="N708" s="106">
        <f>VLOOKUP($A708+ROUND((COLUMN()-2)/24,5),АТС!$A$41:$F$784,4)+VLOOKUP($A708+ROUND((COLUMN()-2)/24,5),'Расчет сбытовых надбавок'!$B$1539:'Расчет сбытовых надбавок'!$G$2283,5)</f>
        <v>52.42</v>
      </c>
      <c r="O708" s="106">
        <f>VLOOKUP($A708+ROUND((COLUMN()-2)/24,5),АТС!$A$41:$F$784,4)+VLOOKUP($A708+ROUND((COLUMN()-2)/24,5),'Расчет сбытовых надбавок'!$B$1539:'Расчет сбытовых надбавок'!$G$2283,5)</f>
        <v>22.23</v>
      </c>
      <c r="P708" s="106">
        <f>VLOOKUP($A708+ROUND((COLUMN()-2)/24,5),АТС!$A$41:$F$784,4)+VLOOKUP($A708+ROUND((COLUMN()-2)/24,5),'Расчет сбытовых надбавок'!$B$1539:'Расчет сбытовых надбавок'!$G$2283,5)</f>
        <v>74.709999999999994</v>
      </c>
      <c r="Q708" s="106">
        <f>VLOOKUP($A708+ROUND((COLUMN()-2)/24,5),АТС!$A$41:$F$784,4)+VLOOKUP($A708+ROUND((COLUMN()-2)/24,5),'Расчет сбытовых надбавок'!$B$1539:'Расчет сбытовых надбавок'!$G$2283,5)</f>
        <v>92.259999999999991</v>
      </c>
      <c r="R708" s="106">
        <f>VLOOKUP($A708+ROUND((COLUMN()-2)/24,5),АТС!$A$41:$F$784,4)+VLOOKUP($A708+ROUND((COLUMN()-2)/24,5),'Расчет сбытовых надбавок'!$B$1539:'Расчет сбытовых надбавок'!$G$2283,5)</f>
        <v>123.74</v>
      </c>
      <c r="S708" s="106">
        <f>VLOOKUP($A708+ROUND((COLUMN()-2)/24,5),АТС!$A$41:$F$784,4)+VLOOKUP($A708+ROUND((COLUMN()-2)/24,5),'Расчет сбытовых надбавок'!$B$1539:'Расчет сбытовых надбавок'!$G$2283,5)</f>
        <v>249.43</v>
      </c>
      <c r="T708" s="106">
        <f>VLOOKUP($A708+ROUND((COLUMN()-2)/24,5),АТС!$A$41:$F$784,4)+VLOOKUP($A708+ROUND((COLUMN()-2)/24,5),'Расчет сбытовых надбавок'!$B$1539:'Расчет сбытовых надбавок'!$G$2283,5)</f>
        <v>198.94</v>
      </c>
      <c r="U708" s="106">
        <f>VLOOKUP($A708+ROUND((COLUMN()-2)/24,5),АТС!$A$41:$F$784,4)+VLOOKUP($A708+ROUND((COLUMN()-2)/24,5),'Расчет сбытовых надбавок'!$B$1539:'Расчет сбытовых надбавок'!$G$2283,5)</f>
        <v>120.77000000000001</v>
      </c>
      <c r="V708" s="106">
        <f>VLOOKUP($A708+ROUND((COLUMN()-2)/24,5),АТС!$A$41:$F$784,4)+VLOOKUP($A708+ROUND((COLUMN()-2)/24,5),'Расчет сбытовых надбавок'!$B$1539:'Расчет сбытовых надбавок'!$G$2283,5)</f>
        <v>46.5</v>
      </c>
      <c r="W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X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Y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Z708" s="145"/>
    </row>
    <row r="709" spans="1:26" x14ac:dyDescent="0.2">
      <c r="A709" s="86">
        <f t="shared" si="20"/>
        <v>41938</v>
      </c>
      <c r="B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C709" s="106">
        <f>VLOOKUP($A709+ROUND((COLUMN()-2)/24,5),АТС!$A$41:$F$784,4)+VLOOKUP($A709+ROUND((COLUMN()-2)/24,5),'Расчет сбытовых надбавок'!$B$1539:'Расчет сбытовых надбавок'!$G$2283,5)</f>
        <v>14.879999999999999</v>
      </c>
      <c r="D709" s="106">
        <f>VLOOKUP($A709+ROUND((COLUMN()-2)/24,5),АТС!$A$41:$F$784,4)+VLOOKUP($A709+ROUND((COLUMN()-2)/24,5),'Расчет сбытовых надбавок'!$B$1539:'Расчет сбытовых надбавок'!$G$2283,5)</f>
        <v>26.71</v>
      </c>
      <c r="E709" s="106">
        <f>VLOOKUP($A709+ROUND((COLUMN()-2)/24,5),АТС!$A$41:$F$784,4)+VLOOKUP($A709+ROUND((COLUMN()-2)/24,5),'Расчет сбытовых надбавок'!$B$1539:'Расчет сбытовых надбавок'!$G$2283,5)</f>
        <v>117.5</v>
      </c>
      <c r="F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G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H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I709" s="106">
        <f>VLOOKUP($A709+ROUND((COLUMN()-2)/24,5),АТС!$A$41:$F$784,4)+VLOOKUP($A709+ROUND((COLUMN()-2)/24,5),'Расчет сбытовых надбавок'!$B$1539:'Расчет сбытовых надбавок'!$G$2283,5)</f>
        <v>0.46</v>
      </c>
      <c r="J709" s="106">
        <f>VLOOKUP($A709+ROUND((COLUMN()-2)/24,5),АТС!$A$41:$F$784,4)+VLOOKUP($A709+ROUND((COLUMN()-2)/24,5),'Расчет сбытовых надбавок'!$B$1539:'Расчет сбытовых надбавок'!$G$2283,5)</f>
        <v>50.16</v>
      </c>
      <c r="K709" s="106">
        <f>VLOOKUP($A709+ROUND((COLUMN()-2)/24,5),АТС!$A$41:$F$784,4)+VLOOKUP($A709+ROUND((COLUMN()-2)/24,5),'Расчет сбытовых надбавок'!$B$1539:'Расчет сбытовых надбавок'!$G$2283,5)</f>
        <v>77.25</v>
      </c>
      <c r="L709" s="106">
        <f>VLOOKUP($A709+ROUND((COLUMN()-2)/24,5),АТС!$A$41:$F$784,4)+VLOOKUP($A709+ROUND((COLUMN()-2)/24,5),'Расчет сбытовых надбавок'!$B$1539:'Расчет сбытовых надбавок'!$G$2283,5)</f>
        <v>9.43</v>
      </c>
      <c r="M709" s="106">
        <f>VLOOKUP($A709+ROUND((COLUMN()-2)/24,5),АТС!$A$41:$F$784,4)+VLOOKUP($A709+ROUND((COLUMN()-2)/24,5),'Расчет сбытовых надбавок'!$B$1539:'Расчет сбытовых надбавок'!$G$2283,5)</f>
        <v>3.7199999999999998</v>
      </c>
      <c r="N709" s="106">
        <f>VLOOKUP($A709+ROUND((COLUMN()-2)/24,5),АТС!$A$41:$F$784,4)+VLOOKUP($A709+ROUND((COLUMN()-2)/24,5),'Расчет сбытовых надбавок'!$B$1539:'Расчет сбытовых надбавок'!$G$2283,5)</f>
        <v>2.6999999999999997</v>
      </c>
      <c r="O709" s="106">
        <f>VLOOKUP($A709+ROUND((COLUMN()-2)/24,5),АТС!$A$41:$F$784,4)+VLOOKUP($A709+ROUND((COLUMN()-2)/24,5),'Расчет сбытовых надбавок'!$B$1539:'Расчет сбытовых надбавок'!$G$2283,5)</f>
        <v>2.73</v>
      </c>
      <c r="P709" s="106">
        <f>VLOOKUP($A709+ROUND((COLUMN()-2)/24,5),АТС!$A$41:$F$784,4)+VLOOKUP($A709+ROUND((COLUMN()-2)/24,5),'Расчет сбытовых надбавок'!$B$1539:'Расчет сбытовых надбавок'!$G$2283,5)</f>
        <v>4.3499999999999996</v>
      </c>
      <c r="Q709" s="106">
        <f>VLOOKUP($A709+ROUND((COLUMN()-2)/24,5),АТС!$A$41:$F$784,4)+VLOOKUP($A709+ROUND((COLUMN()-2)/24,5),'Расчет сбытовых надбавок'!$B$1539:'Расчет сбытовых надбавок'!$G$2283,5)</f>
        <v>2.48</v>
      </c>
      <c r="R709" s="106">
        <f>VLOOKUP($A709+ROUND((COLUMN()-2)/24,5),АТС!$A$41:$F$784,4)+VLOOKUP($A709+ROUND((COLUMN()-2)/24,5),'Расчет сбытовых надбавок'!$B$1539:'Расчет сбытовых надбавок'!$G$2283,5)</f>
        <v>101.33</v>
      </c>
      <c r="S709" s="106">
        <f>VLOOKUP($A709+ROUND((COLUMN()-2)/24,5),АТС!$A$41:$F$784,4)+VLOOKUP($A709+ROUND((COLUMN()-2)/24,5),'Расчет сбытовых надбавок'!$B$1539:'Расчет сбытовых надбавок'!$G$2283,5)</f>
        <v>2167.4</v>
      </c>
      <c r="T709" s="106">
        <f>VLOOKUP($A709+ROUND((COLUMN()-2)/24,5),АТС!$A$41:$F$784,4)+VLOOKUP($A709+ROUND((COLUMN()-2)/24,5),'Расчет сбытовых надбавок'!$B$1539:'Расчет сбытовых надбавок'!$G$2283,5)</f>
        <v>95.03</v>
      </c>
      <c r="U709" s="106">
        <f>VLOOKUP($A709+ROUND((COLUMN()-2)/24,5),АТС!$A$41:$F$784,4)+VLOOKUP($A709+ROUND((COLUMN()-2)/24,5),'Расчет сбытовых надбавок'!$B$1539:'Расчет сбытовых надбавок'!$G$2283,5)</f>
        <v>50.54</v>
      </c>
      <c r="V709" s="106">
        <f>VLOOKUP($A709+ROUND((COLUMN()-2)/24,5),АТС!$A$41:$F$784,4)+VLOOKUP($A709+ROUND((COLUMN()-2)/24,5),'Расчет сбытовых надбавок'!$B$1539:'Расчет сбытовых надбавок'!$G$2283,5)</f>
        <v>28.4</v>
      </c>
      <c r="W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X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Y709" s="106">
        <v>0</v>
      </c>
      <c r="Z709" s="106">
        <v>14.889999999999999</v>
      </c>
    </row>
    <row r="710" spans="1:26" x14ac:dyDescent="0.2">
      <c r="A710" s="86">
        <f t="shared" si="20"/>
        <v>41939</v>
      </c>
      <c r="B710" s="106">
        <f>VLOOKUP($A710+ROUND((COLUMN()-2)/24,5),АТС!$A$41:$F$784,4)+VLOOKUP($A710+ROUND((COLUMN()-2)/24,5),'Расчет сбытовых надбавок'!$B$1539:'Расчет сбытовых надбавок'!$G$2283,5)</f>
        <v>4.7699999999999996</v>
      </c>
      <c r="C710" s="106">
        <f>VLOOKUP($A710+ROUND((COLUMN()-2)/24,5),АТС!$A$41:$F$784,4)+VLOOKUP($A710+ROUND((COLUMN()-2)/24,5),'Расчет сбытовых надбавок'!$B$1539:'Расчет сбытовых надбавок'!$G$2283,5)</f>
        <v>26.75</v>
      </c>
      <c r="D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E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F710" s="106">
        <f>VLOOKUP($A710+ROUND((COLUMN()-2)/24,5),АТС!$A$41:$F$784,4)+VLOOKUP($A710+ROUND((COLUMN()-2)/24,5),'Расчет сбытовых надбавок'!$B$1539:'Расчет сбытовых надбавок'!$G$2283,5)</f>
        <v>514.96</v>
      </c>
      <c r="G710" s="106">
        <f>VLOOKUP($A710+ROUND((COLUMN()-2)/24,5),АТС!$A$41:$F$784,4)+VLOOKUP($A710+ROUND((COLUMN()-2)/24,5),'Расчет сбытовых надбавок'!$B$1539:'Расчет сбытовых надбавок'!$G$2283,5)</f>
        <v>463.97</v>
      </c>
      <c r="H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I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J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K710" s="106">
        <f>VLOOKUP($A710+ROUND((COLUMN()-2)/24,5),АТС!$A$41:$F$784,4)+VLOOKUP($A710+ROUND((COLUMN()-2)/24,5),'Расчет сбытовых надбавок'!$B$1539:'Расчет сбытовых надбавок'!$G$2283,5)</f>
        <v>690.46</v>
      </c>
      <c r="L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M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N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O710" s="106">
        <f>VLOOKUP($A710+ROUND((COLUMN()-2)/24,5),АТС!$A$41:$F$784,4)+VLOOKUP($A710+ROUND((COLUMN()-2)/24,5),'Расчет сбытовых надбавок'!$B$1539:'Расчет сбытовых надбавок'!$G$2283,5)</f>
        <v>1.2999999999999998</v>
      </c>
      <c r="P710" s="106">
        <f>VLOOKUP($A710+ROUND((COLUMN()-2)/24,5),АТС!$A$41:$F$784,4)+VLOOKUP($A710+ROUND((COLUMN()-2)/24,5),'Расчет сбытовых надбавок'!$B$1539:'Расчет сбытовых надбавок'!$G$2283,5)</f>
        <v>1.23</v>
      </c>
      <c r="Q710" s="106">
        <f>VLOOKUP($A710+ROUND((COLUMN()-2)/24,5),АТС!$A$41:$F$784,4)+VLOOKUP($A710+ROUND((COLUMN()-2)/24,5),'Расчет сбытовых надбавок'!$B$1539:'Расчет сбытовых надбавок'!$G$2283,5)</f>
        <v>50.25</v>
      </c>
      <c r="R710" s="106">
        <f>VLOOKUP($A710+ROUND((COLUMN()-2)/24,5),АТС!$A$41:$F$784,4)+VLOOKUP($A710+ROUND((COLUMN()-2)/24,5),'Расчет сбытовых надбавок'!$B$1539:'Расчет сбытовых надбавок'!$G$2283,5)</f>
        <v>72.86</v>
      </c>
      <c r="S710" s="106">
        <f>VLOOKUP($A710+ROUND((COLUMN()-2)/24,5),АТС!$A$41:$F$784,4)+VLOOKUP($A710+ROUND((COLUMN()-2)/24,5),'Расчет сбытовых надбавок'!$B$1539:'Расчет сбытовых надбавок'!$G$2283,5)</f>
        <v>256.89999999999998</v>
      </c>
      <c r="T710" s="106">
        <f>VLOOKUP($A710+ROUND((COLUMN()-2)/24,5),АТС!$A$41:$F$784,4)+VLOOKUP($A710+ROUND((COLUMN()-2)/24,5),'Расчет сбытовых надбавок'!$B$1539:'Расчет сбытовых надбавок'!$G$2283,5)</f>
        <v>126.95</v>
      </c>
      <c r="U710" s="106">
        <f>VLOOKUP($A710+ROUND((COLUMN()-2)/24,5),АТС!$A$41:$F$784,4)+VLOOKUP($A710+ROUND((COLUMN()-2)/24,5),'Расчет сбытовых надбавок'!$B$1539:'Расчет сбытовых надбавок'!$G$2283,5)</f>
        <v>34.54</v>
      </c>
      <c r="V710" s="106">
        <f>VLOOKUP($A710+ROUND((COLUMN()-2)/24,5),АТС!$A$41:$F$784,4)+VLOOKUP($A710+ROUND((COLUMN()-2)/24,5),'Расчет сбытовых надбавок'!$B$1539:'Расчет сбытовых надбавок'!$G$2283,5)</f>
        <v>41.089999999999996</v>
      </c>
      <c r="W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X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Y710" s="106">
        <f>VLOOKUP($A710+ROUND((COLUMN()-2)/24,5),АТС!$A$41:$F$784,4)+VLOOKUP($A710+ROUND((COLUMN()-2)/24,5),'Расчет сбытовых надбавок'!$B$1539:'Расчет сбытовых надбавок'!$G$2283,5)</f>
        <v>190.24</v>
      </c>
      <c r="Z710" s="145"/>
    </row>
    <row r="711" spans="1:26" x14ac:dyDescent="0.2">
      <c r="A711" s="86">
        <f t="shared" si="20"/>
        <v>41940</v>
      </c>
      <c r="B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C711" s="106">
        <f>VLOOKUP($A711+ROUND((COLUMN()-2)/24,5),АТС!$A$41:$F$784,4)+VLOOKUP($A711+ROUND((COLUMN()-2)/24,5),'Расчет сбытовых надбавок'!$B$1539:'Расчет сбытовых надбавок'!$G$2283,5)</f>
        <v>0.35</v>
      </c>
      <c r="D711" s="106">
        <f>VLOOKUP($A711+ROUND((COLUMN()-2)/24,5),АТС!$A$41:$F$784,4)+VLOOKUP($A711+ROUND((COLUMN()-2)/24,5),'Расчет сбытовых надбавок'!$B$1539:'Расчет сбытовых надбавок'!$G$2283,5)</f>
        <v>12.28</v>
      </c>
      <c r="E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F711" s="106">
        <f>VLOOKUP($A711+ROUND((COLUMN()-2)/24,5),АТС!$A$41:$F$784,4)+VLOOKUP($A711+ROUND((COLUMN()-2)/24,5),'Расчет сбытовых надбавок'!$B$1539:'Расчет сбытовых надбавок'!$G$2283,5)</f>
        <v>62.5</v>
      </c>
      <c r="G711" s="106">
        <f>VLOOKUP($A711+ROUND((COLUMN()-2)/24,5),АТС!$A$41:$F$784,4)+VLOOKUP($A711+ROUND((COLUMN()-2)/24,5),'Расчет сбытовых надбавок'!$B$1539:'Расчет сбытовых надбавок'!$G$2283,5)</f>
        <v>521.95000000000005</v>
      </c>
      <c r="H711" s="106">
        <f>VLOOKUP($A711+ROUND((COLUMN()-2)/24,5),АТС!$A$41:$F$784,4)+VLOOKUP($A711+ROUND((COLUMN()-2)/24,5),'Расчет сбытовых надбавок'!$B$1539:'Расчет сбытовых надбавок'!$G$2283,5)</f>
        <v>373.07</v>
      </c>
      <c r="I711" s="106">
        <f>VLOOKUP($A711+ROUND((COLUMN()-2)/24,5),АТС!$A$41:$F$784,4)+VLOOKUP($A711+ROUND((COLUMN()-2)/24,5),'Расчет сбытовых надбавок'!$B$1539:'Расчет сбытовых надбавок'!$G$2283,5)</f>
        <v>0.51</v>
      </c>
      <c r="J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K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L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M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N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O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P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Q711" s="106">
        <f>VLOOKUP($A711+ROUND((COLUMN()-2)/24,5),АТС!$A$41:$F$784,4)+VLOOKUP($A711+ROUND((COLUMN()-2)/24,5),'Расчет сбытовых надбавок'!$B$1539:'Расчет сбытовых надбавок'!$G$2283,5)</f>
        <v>2.92</v>
      </c>
      <c r="R711" s="106">
        <f>VLOOKUP($A711+ROUND((COLUMN()-2)/24,5),АТС!$A$41:$F$784,4)+VLOOKUP($A711+ROUND((COLUMN()-2)/24,5),'Расчет сбытовых надбавок'!$B$1539:'Расчет сбытовых надбавок'!$G$2283,5)</f>
        <v>21.330000000000002</v>
      </c>
      <c r="S711" s="106">
        <f>VLOOKUP($A711+ROUND((COLUMN()-2)/24,5),АТС!$A$41:$F$784,4)+VLOOKUP($A711+ROUND((COLUMN()-2)/24,5),'Расчет сбытовых надбавок'!$B$1539:'Расчет сбытовых надбавок'!$G$2283,5)</f>
        <v>192.29</v>
      </c>
      <c r="T711" s="106">
        <f>VLOOKUP($A711+ROUND((COLUMN()-2)/24,5),АТС!$A$41:$F$784,4)+VLOOKUP($A711+ROUND((COLUMN()-2)/24,5),'Расчет сбытовых надбавок'!$B$1539:'Расчет сбытовых надбавок'!$G$2283,5)</f>
        <v>74.37</v>
      </c>
      <c r="U711" s="106">
        <f>VLOOKUP($A711+ROUND((COLUMN()-2)/24,5),АТС!$A$41:$F$784,4)+VLOOKUP($A711+ROUND((COLUMN()-2)/24,5),'Расчет сбытовых надбавок'!$B$1539:'Расчет сбытовых надбавок'!$G$2283,5)</f>
        <v>35.520000000000003</v>
      </c>
      <c r="V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W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X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Y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Z711" s="145"/>
    </row>
    <row r="712" spans="1:26" x14ac:dyDescent="0.2">
      <c r="A712" s="86">
        <f t="shared" si="20"/>
        <v>41941</v>
      </c>
      <c r="B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C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D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E712" s="106">
        <f>VLOOKUP($A712+ROUND((COLUMN()-2)/24,5),АТС!$A$41:$F$784,4)+VLOOKUP($A712+ROUND((COLUMN()-2)/24,5),'Расчет сбытовых надбавок'!$B$1539:'Расчет сбытовых надбавок'!$G$2283,5)</f>
        <v>0.96</v>
      </c>
      <c r="F712" s="106">
        <f>VLOOKUP($A712+ROUND((COLUMN()-2)/24,5),АТС!$A$41:$F$784,4)+VLOOKUP($A712+ROUND((COLUMN()-2)/24,5),'Расчет сбытовых надбавок'!$B$1539:'Расчет сбытовых надбавок'!$G$2283,5)</f>
        <v>541.41999999999996</v>
      </c>
      <c r="G712" s="106">
        <f>VLOOKUP($A712+ROUND((COLUMN()-2)/24,5),АТС!$A$41:$F$784,4)+VLOOKUP($A712+ROUND((COLUMN()-2)/24,5),'Расчет сбытовых надбавок'!$B$1539:'Расчет сбытовых надбавок'!$G$2283,5)</f>
        <v>86.06</v>
      </c>
      <c r="H712" s="106">
        <f>VLOOKUP($A712+ROUND((COLUMN()-2)/24,5),АТС!$A$41:$F$784,4)+VLOOKUP($A712+ROUND((COLUMN()-2)/24,5),'Расчет сбытовых надбавок'!$B$1539:'Расчет сбытовых надбавок'!$G$2283,5)</f>
        <v>150.76000000000002</v>
      </c>
      <c r="I712" s="106">
        <f>VLOOKUP($A712+ROUND((COLUMN()-2)/24,5),АТС!$A$41:$F$784,4)+VLOOKUP($A712+ROUND((COLUMN()-2)/24,5),'Расчет сбытовых надбавок'!$B$1539:'Расчет сбытовых надбавок'!$G$2283,5)</f>
        <v>105.5</v>
      </c>
      <c r="J712" s="106">
        <f>VLOOKUP($A712+ROUND((COLUMN()-2)/24,5),АТС!$A$41:$F$784,4)+VLOOKUP($A712+ROUND((COLUMN()-2)/24,5),'Расчет сбытовых надбавок'!$B$1539:'Расчет сбытовых надбавок'!$G$2283,5)</f>
        <v>40.57</v>
      </c>
      <c r="K712" s="106">
        <f>VLOOKUP($A712+ROUND((COLUMN()-2)/24,5),АТС!$A$41:$F$784,4)+VLOOKUP($A712+ROUND((COLUMN()-2)/24,5),'Расчет сбытовых надбавок'!$B$1539:'Расчет сбытовых надбавок'!$G$2283,5)</f>
        <v>33.32</v>
      </c>
      <c r="L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M712" s="106">
        <f>VLOOKUP($A712+ROUND((COLUMN()-2)/24,5),АТС!$A$41:$F$784,4)+VLOOKUP($A712+ROUND((COLUMN()-2)/24,5),'Расчет сбытовых надбавок'!$B$1539:'Расчет сбытовых надбавок'!$G$2283,5)</f>
        <v>0.01</v>
      </c>
      <c r="N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O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P712" s="106">
        <f>VLOOKUP($A712+ROUND((COLUMN()-2)/24,5),АТС!$A$41:$F$784,4)+VLOOKUP($A712+ROUND((COLUMN()-2)/24,5),'Расчет сбытовых надбавок'!$B$1539:'Расчет сбытовых надбавок'!$G$2283,5)</f>
        <v>93.22</v>
      </c>
      <c r="Q712" s="106">
        <f>VLOOKUP($A712+ROUND((COLUMN()-2)/24,5),АТС!$A$41:$F$784,4)+VLOOKUP($A712+ROUND((COLUMN()-2)/24,5),'Расчет сбытовых надбавок'!$B$1539:'Расчет сбытовых надбавок'!$G$2283,5)</f>
        <v>107.83000000000001</v>
      </c>
      <c r="R712" s="106">
        <f>VLOOKUP($A712+ROUND((COLUMN()-2)/24,5),АТС!$A$41:$F$784,4)+VLOOKUP($A712+ROUND((COLUMN()-2)/24,5),'Расчет сбытовых надбавок'!$B$1539:'Расчет сбытовых надбавок'!$G$2283,5)</f>
        <v>212.82</v>
      </c>
      <c r="S712" s="106">
        <f>VLOOKUP($A712+ROUND((COLUMN()-2)/24,5),АТС!$A$41:$F$784,4)+VLOOKUP($A712+ROUND((COLUMN()-2)/24,5),'Расчет сбытовых надбавок'!$B$1539:'Расчет сбытовых надбавок'!$G$2283,5)</f>
        <v>208.49</v>
      </c>
      <c r="T712" s="106">
        <f>VLOOKUP($A712+ROUND((COLUMN()-2)/24,5),АТС!$A$41:$F$784,4)+VLOOKUP($A712+ROUND((COLUMN()-2)/24,5),'Расчет сбытовых надбавок'!$B$1539:'Расчет сбытовых надбавок'!$G$2283,5)</f>
        <v>39.879999999999995</v>
      </c>
      <c r="U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V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W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X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Y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Z712" s="145"/>
    </row>
    <row r="713" spans="1:26" x14ac:dyDescent="0.2">
      <c r="A713" s="86">
        <f t="shared" si="20"/>
        <v>41942</v>
      </c>
      <c r="B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C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D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E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F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G713" s="106">
        <f>VLOOKUP($A713+ROUND((COLUMN()-2)/24,5),АТС!$A$41:$F$784,4)+VLOOKUP($A713+ROUND((COLUMN()-2)/24,5),'Расчет сбытовых надбавок'!$B$1539:'Расчет сбытовых надбавок'!$G$2283,5)</f>
        <v>5.79</v>
      </c>
      <c r="H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I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J713" s="106">
        <f>VLOOKUP($A713+ROUND((COLUMN()-2)/24,5),АТС!$A$41:$F$784,4)+VLOOKUP($A713+ROUND((COLUMN()-2)/24,5),'Расчет сбытовых надбавок'!$B$1539:'Расчет сбытовых надбавок'!$G$2283,5)</f>
        <v>9.9999999999999992E-2</v>
      </c>
      <c r="K713" s="106">
        <f>VLOOKUP($A713+ROUND((COLUMN()-2)/24,5),АТС!$A$41:$F$784,4)+VLOOKUP($A713+ROUND((COLUMN()-2)/24,5),'Расчет сбытовых надбавок'!$B$1539:'Расчет сбытовых надбавок'!$G$2283,5)</f>
        <v>0.01</v>
      </c>
      <c r="L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M713" s="106">
        <f>VLOOKUP($A713+ROUND((COLUMN()-2)/24,5),АТС!$A$41:$F$784,4)+VLOOKUP($A713+ROUND((COLUMN()-2)/24,5),'Расчет сбытовых надбавок'!$B$1539:'Расчет сбытовых надбавок'!$G$2283,5)</f>
        <v>0.01</v>
      </c>
      <c r="N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O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P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Q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R713" s="106">
        <f>VLOOKUP($A713+ROUND((COLUMN()-2)/24,5),АТС!$A$41:$F$784,4)+VLOOKUP($A713+ROUND((COLUMN()-2)/24,5),'Расчет сбытовых надбавок'!$B$1539:'Расчет сбытовых надбавок'!$G$2283,5)</f>
        <v>11.16</v>
      </c>
      <c r="S713" s="106">
        <f>VLOOKUP($A713+ROUND((COLUMN()-2)/24,5),АТС!$A$41:$F$784,4)+VLOOKUP($A713+ROUND((COLUMN()-2)/24,5),'Расчет сбытовых надбавок'!$B$1539:'Расчет сбытовых надбавок'!$G$2283,5)</f>
        <v>41.339999999999996</v>
      </c>
      <c r="T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U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V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W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X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Y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Z713" s="145"/>
    </row>
    <row r="714" spans="1:26" x14ac:dyDescent="0.2">
      <c r="A714" s="86">
        <f t="shared" si="20"/>
        <v>41943</v>
      </c>
      <c r="B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C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D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E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F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G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H714" s="106">
        <f>VLOOKUP($A714+ROUND((COLUMN()-2)/24,5),АТС!$A$41:$F$784,4)+VLOOKUP($A714+ROUND((COLUMN()-2)/24,5),'Расчет сбытовых надбавок'!$B$1539:'Расчет сбытовых надбавок'!$G$2283,5)</f>
        <v>484.38</v>
      </c>
      <c r="I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J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K714" s="106">
        <f>VLOOKUP($A714+ROUND((COLUMN()-2)/24,5),АТС!$A$41:$F$784,4)+VLOOKUP($A714+ROUND((COLUMN()-2)/24,5),'Расчет сбытовых надбавок'!$B$1539:'Расчет сбытовых надбавок'!$G$2283,5)</f>
        <v>8.93</v>
      </c>
      <c r="L714" s="106">
        <f>VLOOKUP($A714+ROUND((COLUMN()-2)/24,5),АТС!$A$41:$F$784,4)+VLOOKUP($A714+ROUND((COLUMN()-2)/24,5),'Расчет сбытовых надбавок'!$B$1539:'Расчет сбытовых надбавок'!$G$2283,5)</f>
        <v>0.01</v>
      </c>
      <c r="M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N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O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P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Q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R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S714" s="106">
        <f>VLOOKUP($A714+ROUND((COLUMN()-2)/24,5),АТС!$A$41:$F$784,4)+VLOOKUP($A714+ROUND((COLUMN()-2)/24,5),'Расчет сбытовых надбавок'!$B$1539:'Расчет сбытовых надбавок'!$G$2283,5)</f>
        <v>58.730000000000004</v>
      </c>
      <c r="T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U714" s="106">
        <f>VLOOKUP($A714+ROUND((COLUMN()-2)/24,5),АТС!$A$41:$F$784,4)+VLOOKUP($A714+ROUND((COLUMN()-2)/24,5),'Расчет сбытовых надбавок'!$B$1539:'Расчет сбытовых надбавок'!$G$2283,5)</f>
        <v>0.01</v>
      </c>
      <c r="V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W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X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Y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Z714" s="145"/>
    </row>
    <row r="715" spans="1:26" x14ac:dyDescent="0.25">
      <c r="A715" s="101"/>
      <c r="B715" s="85"/>
      <c r="C715" s="85"/>
      <c r="D715" s="85"/>
    </row>
    <row r="716" spans="1:26" x14ac:dyDescent="0.25">
      <c r="A716" s="94" t="s">
        <v>159</v>
      </c>
      <c r="B716" s="85"/>
      <c r="C716" s="85"/>
      <c r="D716" s="85"/>
    </row>
    <row r="717" spans="1:26" ht="12.75" customHeight="1" x14ac:dyDescent="0.2">
      <c r="A717" s="184" t="s">
        <v>49</v>
      </c>
      <c r="B717" s="172" t="s">
        <v>160</v>
      </c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</row>
    <row r="718" spans="1:26" ht="12.75" customHeight="1" x14ac:dyDescent="0.2">
      <c r="A718" s="185"/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</row>
    <row r="719" spans="1:26" s="119" customFormat="1" ht="12.75" customHeight="1" x14ac:dyDescent="0.2">
      <c r="A719" s="185"/>
      <c r="B719" s="225" t="s">
        <v>129</v>
      </c>
      <c r="C719" s="213" t="s">
        <v>130</v>
      </c>
      <c r="D719" s="213" t="s">
        <v>131</v>
      </c>
      <c r="E719" s="213" t="s">
        <v>132</v>
      </c>
      <c r="F719" s="213" t="s">
        <v>133</v>
      </c>
      <c r="G719" s="213" t="s">
        <v>134</v>
      </c>
      <c r="H719" s="213" t="s">
        <v>135</v>
      </c>
      <c r="I719" s="213" t="s">
        <v>136</v>
      </c>
      <c r="J719" s="213" t="s">
        <v>137</v>
      </c>
      <c r="K719" s="213" t="s">
        <v>138</v>
      </c>
      <c r="L719" s="213" t="s">
        <v>139</v>
      </c>
      <c r="M719" s="213" t="s">
        <v>140</v>
      </c>
      <c r="N719" s="223" t="s">
        <v>141</v>
      </c>
      <c r="O719" s="213" t="s">
        <v>142</v>
      </c>
      <c r="P719" s="213" t="s">
        <v>143</v>
      </c>
      <c r="Q719" s="213" t="s">
        <v>144</v>
      </c>
      <c r="R719" s="213" t="s">
        <v>145</v>
      </c>
      <c r="S719" s="213" t="s">
        <v>146</v>
      </c>
      <c r="T719" s="213" t="s">
        <v>147</v>
      </c>
      <c r="U719" s="213" t="s">
        <v>148</v>
      </c>
      <c r="V719" s="213" t="s">
        <v>149</v>
      </c>
      <c r="W719" s="213" t="s">
        <v>150</v>
      </c>
      <c r="X719" s="213" t="s">
        <v>151</v>
      </c>
      <c r="Y719" s="213" t="s">
        <v>152</v>
      </c>
      <c r="Z719" s="213" t="s">
        <v>152</v>
      </c>
    </row>
    <row r="720" spans="1:26" s="119" customFormat="1" ht="11.25" customHeight="1" x14ac:dyDescent="0.2">
      <c r="A720" s="186"/>
      <c r="B720" s="226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4"/>
      <c r="N720" s="22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</row>
    <row r="721" spans="1:26" ht="15.75" customHeight="1" x14ac:dyDescent="0.2">
      <c r="A721" s="86">
        <f>A684</f>
        <v>41913</v>
      </c>
      <c r="B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C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D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E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F721" s="106">
        <f>VLOOKUP($A721+ROUND((COLUMN()-2)/24,5),АТС!$A$41:$F$784,4)+VLOOKUP($A721+ROUND((COLUMN()-2)/24,5),'Расчет сбытовых надбавок'!$B$1539:'Расчет сбытовых надбавок'!$G$2283,6)</f>
        <v>18.690000000000001</v>
      </c>
      <c r="G721" s="106">
        <f>VLOOKUP($A721+ROUND((COLUMN()-2)/24,5),АТС!$A$41:$F$784,4)+VLOOKUP($A721+ROUND((COLUMN()-2)/24,5),'Расчет сбытовых надбавок'!$B$1539:'Расчет сбытовых надбавок'!$G$2283,6)</f>
        <v>95.53</v>
      </c>
      <c r="H721" s="106">
        <f>VLOOKUP($A721+ROUND((COLUMN()-2)/24,5),АТС!$A$41:$F$784,4)+VLOOKUP($A721+ROUND((COLUMN()-2)/24,5),'Расчет сбытовых надбавок'!$B$1539:'Расчет сбытовых надбавок'!$G$2283,6)</f>
        <v>372</v>
      </c>
      <c r="I721" s="106">
        <f>VLOOKUP($A721+ROUND((COLUMN()-2)/24,5),АТС!$A$41:$F$784,4)+VLOOKUP($A721+ROUND((COLUMN()-2)/24,5),'Расчет сбытовых надбавок'!$B$1539:'Расчет сбытовых надбавок'!$G$2283,6)</f>
        <v>99.74</v>
      </c>
      <c r="J721" s="106">
        <f>VLOOKUP($A721+ROUND((COLUMN()-2)/24,5),АТС!$A$41:$F$784,4)+VLOOKUP($A721+ROUND((COLUMN()-2)/24,5),'Расчет сбытовых надбавок'!$B$1539:'Расчет сбытовых надбавок'!$G$2283,6)</f>
        <v>58.69</v>
      </c>
      <c r="K721" s="106">
        <f>VLOOKUP($A721+ROUND((COLUMN()-2)/24,5),АТС!$A$41:$F$784,4)+VLOOKUP($A721+ROUND((COLUMN()-2)/24,5),'Расчет сбытовых надбавок'!$B$1539:'Расчет сбытовых надбавок'!$G$2283,6)</f>
        <v>0.01</v>
      </c>
      <c r="L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M721" s="106">
        <f>VLOOKUP($A721+ROUND((COLUMN()-2)/24,5),АТС!$A$41:$F$784,4)+VLOOKUP($A721+ROUND((COLUMN()-2)/24,5),'Расчет сбытовых надбавок'!$B$1539:'Расчет сбытовых надбавок'!$G$2283,6)</f>
        <v>0.01</v>
      </c>
      <c r="N721" s="106">
        <f>VLOOKUP($A721+ROUND((COLUMN()-2)/24,5),АТС!$A$41:$F$784,4)+VLOOKUP($A721+ROUND((COLUMN()-2)/24,5),'Расчет сбытовых надбавок'!$B$1539:'Расчет сбытовых надбавок'!$G$2283,6)</f>
        <v>326.8</v>
      </c>
      <c r="O721" s="106">
        <f>VLOOKUP($A721+ROUND((COLUMN()-2)/24,5),АТС!$A$41:$F$784,4)+VLOOKUP($A721+ROUND((COLUMN()-2)/24,5),'Расчет сбытовых надбавок'!$B$1539:'Расчет сбытовых надбавок'!$G$2283,6)</f>
        <v>7.1899999999999995</v>
      </c>
      <c r="P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Q721" s="106">
        <f>VLOOKUP($A721+ROUND((COLUMN()-2)/24,5),АТС!$A$41:$F$784,4)+VLOOKUP($A721+ROUND((COLUMN()-2)/24,5),'Расчет сбытовых надбавок'!$B$1539:'Расчет сбытовых надбавок'!$G$2283,6)</f>
        <v>70.14</v>
      </c>
      <c r="R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S721" s="106">
        <f>VLOOKUP($A721+ROUND((COLUMN()-2)/24,5),АТС!$A$41:$F$784,4)+VLOOKUP($A721+ROUND((COLUMN()-2)/24,5),'Расчет сбытовых надбавок'!$B$1539:'Расчет сбытовых надбавок'!$G$2283,6)</f>
        <v>7.04</v>
      </c>
      <c r="T721" s="106">
        <f>VLOOKUP($A721+ROUND((COLUMN()-2)/24,5),АТС!$A$41:$F$784,4)+VLOOKUP($A721+ROUND((COLUMN()-2)/24,5),'Расчет сбытовых надбавок'!$B$1539:'Расчет сбытовых надбавок'!$G$2283,6)</f>
        <v>83.26</v>
      </c>
      <c r="U721" s="106">
        <f>VLOOKUP($A721+ROUND((COLUMN()-2)/24,5),АТС!$A$41:$F$784,4)+VLOOKUP($A721+ROUND((COLUMN()-2)/24,5),'Расчет сбытовых надбавок'!$B$1539:'Расчет сбытовых надбавок'!$G$2283,6)</f>
        <v>31.05</v>
      </c>
      <c r="V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W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X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Y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Z721" s="145"/>
    </row>
    <row r="722" spans="1:26" x14ac:dyDescent="0.2">
      <c r="A722" s="86">
        <f>A721+1</f>
        <v>41914</v>
      </c>
      <c r="B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C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D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E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F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G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H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I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J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K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L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M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N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O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P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Q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R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S722" s="106">
        <f>VLOOKUP($A722+ROUND((COLUMN()-2)/24,5),АТС!$A$41:$F$784,4)+VLOOKUP($A722+ROUND((COLUMN()-2)/24,5),'Расчет сбытовых надбавок'!$B$1539:'Расчет сбытовых надбавок'!$G$2283,6)</f>
        <v>1041.3800000000001</v>
      </c>
      <c r="T722" s="106">
        <f>VLOOKUP($A722+ROUND((COLUMN()-2)/24,5),АТС!$A$41:$F$784,4)+VLOOKUP($A722+ROUND((COLUMN()-2)/24,5),'Расчет сбытовых надбавок'!$B$1539:'Расчет сбытовых надбавок'!$G$2283,6)</f>
        <v>2.0100000000000002</v>
      </c>
      <c r="U722" s="106">
        <f>VLOOKUP($A722+ROUND((COLUMN()-2)/24,5),АТС!$A$41:$F$784,4)+VLOOKUP($A722+ROUND((COLUMN()-2)/24,5),'Расчет сбытовых надбавок'!$B$1539:'Расчет сбытовых надбавок'!$G$2283,6)</f>
        <v>843.68000000000006</v>
      </c>
      <c r="V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W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X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Y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Z722" s="145"/>
    </row>
    <row r="723" spans="1:26" x14ac:dyDescent="0.2">
      <c r="A723" s="86">
        <f t="shared" ref="A723:A751" si="21">A722+1</f>
        <v>41915</v>
      </c>
      <c r="B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C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D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E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F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G723" s="106">
        <f>VLOOKUP($A723+ROUND((COLUMN()-2)/24,5),АТС!$A$41:$F$784,4)+VLOOKUP($A723+ROUND((COLUMN()-2)/24,5),'Расчет сбытовых надбавок'!$B$1539:'Расчет сбытовых надбавок'!$G$2283,6)</f>
        <v>7.54</v>
      </c>
      <c r="H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I723" s="106">
        <f>VLOOKUP($A723+ROUND((COLUMN()-2)/24,5),АТС!$A$41:$F$784,4)+VLOOKUP($A723+ROUND((COLUMN()-2)/24,5),'Расчет сбытовых надбавок'!$B$1539:'Расчет сбытовых надбавок'!$G$2283,6)</f>
        <v>4.83</v>
      </c>
      <c r="J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K723" s="106">
        <f>VLOOKUP($A723+ROUND((COLUMN()-2)/24,5),АТС!$A$41:$F$784,4)+VLOOKUP($A723+ROUND((COLUMN()-2)/24,5),'Расчет сбытовых надбавок'!$B$1539:'Расчет сбытовых надбавок'!$G$2283,6)</f>
        <v>0.01</v>
      </c>
      <c r="L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M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N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O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P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Q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R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S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T723" s="106">
        <f>VLOOKUP($A723+ROUND((COLUMN()-2)/24,5),АТС!$A$41:$F$784,4)+VLOOKUP($A723+ROUND((COLUMN()-2)/24,5),'Расчет сбытовых надбавок'!$B$1539:'Расчет сбытовых надбавок'!$G$2283,6)</f>
        <v>21.990000000000002</v>
      </c>
      <c r="U723" s="106">
        <f>VLOOKUP($A723+ROUND((COLUMN()-2)/24,5),АТС!$A$41:$F$784,4)+VLOOKUP($A723+ROUND((COLUMN()-2)/24,5),'Расчет сбытовых надбавок'!$B$1539:'Расчет сбытовых надбавок'!$G$2283,6)</f>
        <v>209.64999999999998</v>
      </c>
      <c r="V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W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X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Y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Z723" s="145"/>
    </row>
    <row r="724" spans="1:26" x14ac:dyDescent="0.2">
      <c r="A724" s="86">
        <f t="shared" si="21"/>
        <v>41916</v>
      </c>
      <c r="B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C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D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E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F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G724" s="106">
        <f>VLOOKUP($A724+ROUND((COLUMN()-2)/24,5),АТС!$A$41:$F$784,4)+VLOOKUP($A724+ROUND((COLUMN()-2)/24,5),'Расчет сбытовых надбавок'!$B$1539:'Расчет сбытовых надбавок'!$G$2283,6)</f>
        <v>20.54</v>
      </c>
      <c r="H724" s="106">
        <f>VLOOKUP($A724+ROUND((COLUMN()-2)/24,5),АТС!$A$41:$F$784,4)+VLOOKUP($A724+ROUND((COLUMN()-2)/24,5),'Расчет сбытовых надбавок'!$B$1539:'Расчет сбытовых надбавок'!$G$2283,6)</f>
        <v>99.13000000000001</v>
      </c>
      <c r="I724" s="106">
        <f>VLOOKUP($A724+ROUND((COLUMN()-2)/24,5),АТС!$A$41:$F$784,4)+VLOOKUP($A724+ROUND((COLUMN()-2)/24,5),'Расчет сбытовых надбавок'!$B$1539:'Расчет сбытовых надбавок'!$G$2283,6)</f>
        <v>269.08999999999997</v>
      </c>
      <c r="J724" s="106">
        <f>VLOOKUP($A724+ROUND((COLUMN()-2)/24,5),АТС!$A$41:$F$784,4)+VLOOKUP($A724+ROUND((COLUMN()-2)/24,5),'Расчет сбытовых надбавок'!$B$1539:'Расчет сбытовых надбавок'!$G$2283,6)</f>
        <v>32.29</v>
      </c>
      <c r="K724" s="106">
        <f>VLOOKUP($A724+ROUND((COLUMN()-2)/24,5),АТС!$A$41:$F$784,4)+VLOOKUP($A724+ROUND((COLUMN()-2)/24,5),'Расчет сбытовых надбавок'!$B$1539:'Расчет сбытовых надбавок'!$G$2283,6)</f>
        <v>70.11</v>
      </c>
      <c r="L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M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N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O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P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Q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R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S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T724" s="106">
        <f>VLOOKUP($A724+ROUND((COLUMN()-2)/24,5),АТС!$A$41:$F$784,4)+VLOOKUP($A724+ROUND((COLUMN()-2)/24,5),'Расчет сбытовых надбавок'!$B$1539:'Расчет сбытовых надбавок'!$G$2283,6)</f>
        <v>0.03</v>
      </c>
      <c r="U724" s="106">
        <f>VLOOKUP($A724+ROUND((COLUMN()-2)/24,5),АТС!$A$41:$F$784,4)+VLOOKUP($A724+ROUND((COLUMN()-2)/24,5),'Расчет сбытовых надбавок'!$B$1539:'Расчет сбытовых надбавок'!$G$2283,6)</f>
        <v>76.98</v>
      </c>
      <c r="V724" s="106">
        <f>VLOOKUP($A724+ROUND((COLUMN()-2)/24,5),АТС!$A$41:$F$784,4)+VLOOKUP($A724+ROUND((COLUMN()-2)/24,5),'Расчет сбытовых надбавок'!$B$1539:'Расчет сбытовых надбавок'!$G$2283,6)</f>
        <v>98.76</v>
      </c>
      <c r="W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X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Y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Z724" s="145"/>
    </row>
    <row r="725" spans="1:26" x14ac:dyDescent="0.2">
      <c r="A725" s="86">
        <f t="shared" si="21"/>
        <v>41917</v>
      </c>
      <c r="B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C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D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E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F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G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H725" s="106">
        <f>VLOOKUP($A725+ROUND((COLUMN()-2)/24,5),АТС!$A$41:$F$784,4)+VLOOKUP($A725+ROUND((COLUMN()-2)/24,5),'Расчет сбытовых надбавок'!$B$1539:'Расчет сбытовых надбавок'!$G$2283,6)</f>
        <v>19.16</v>
      </c>
      <c r="I725" s="106">
        <f>VLOOKUP($A725+ROUND((COLUMN()-2)/24,5),АТС!$A$41:$F$784,4)+VLOOKUP($A725+ROUND((COLUMN()-2)/24,5),'Расчет сбытовых надбавок'!$B$1539:'Расчет сбытовых надбавок'!$G$2283,6)</f>
        <v>61.24</v>
      </c>
      <c r="J725" s="106">
        <f>VLOOKUP($A725+ROUND((COLUMN()-2)/24,5),АТС!$A$41:$F$784,4)+VLOOKUP($A725+ROUND((COLUMN()-2)/24,5),'Расчет сбытовых надбавок'!$B$1539:'Расчет сбытовых надбавок'!$G$2283,6)</f>
        <v>138.99</v>
      </c>
      <c r="K725" s="106">
        <f>VLOOKUP($A725+ROUND((COLUMN()-2)/24,5),АТС!$A$41:$F$784,4)+VLOOKUP($A725+ROUND((COLUMN()-2)/24,5),'Расчет сбытовых надбавок'!$B$1539:'Расчет сбытовых надбавок'!$G$2283,6)</f>
        <v>128.14000000000001</v>
      </c>
      <c r="L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M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N725" s="106">
        <f>VLOOKUP($A725+ROUND((COLUMN()-2)/24,5),АТС!$A$41:$F$784,4)+VLOOKUP($A725+ROUND((COLUMN()-2)/24,5),'Расчет сбытовых надбавок'!$B$1539:'Расчет сбытовых надбавок'!$G$2283,6)</f>
        <v>25.97</v>
      </c>
      <c r="O725" s="106">
        <f>VLOOKUP($A725+ROUND((COLUMN()-2)/24,5),АТС!$A$41:$F$784,4)+VLOOKUP($A725+ROUND((COLUMN()-2)/24,5),'Расчет сбытовых надбавок'!$B$1539:'Расчет сбытовых надбавок'!$G$2283,6)</f>
        <v>60.58</v>
      </c>
      <c r="P725" s="106">
        <f>VLOOKUP($A725+ROUND((COLUMN()-2)/24,5),АТС!$A$41:$F$784,4)+VLOOKUP($A725+ROUND((COLUMN()-2)/24,5),'Расчет сбытовых надбавок'!$B$1539:'Расчет сбытовых надбавок'!$G$2283,6)</f>
        <v>60.54</v>
      </c>
      <c r="Q725" s="106">
        <f>VLOOKUP($A725+ROUND((COLUMN()-2)/24,5),АТС!$A$41:$F$784,4)+VLOOKUP($A725+ROUND((COLUMN()-2)/24,5),'Расчет сбытовых надбавок'!$B$1539:'Расчет сбытовых надбавок'!$G$2283,6)</f>
        <v>91.570000000000007</v>
      </c>
      <c r="R725" s="106">
        <f>VLOOKUP($A725+ROUND((COLUMN()-2)/24,5),АТС!$A$41:$F$784,4)+VLOOKUP($A725+ROUND((COLUMN()-2)/24,5),'Расчет сбытовых надбавок'!$B$1539:'Расчет сбытовых надбавок'!$G$2283,6)</f>
        <v>37.96</v>
      </c>
      <c r="S725" s="106">
        <f>VLOOKUP($A725+ROUND((COLUMN()-2)/24,5),АТС!$A$41:$F$784,4)+VLOOKUP($A725+ROUND((COLUMN()-2)/24,5),'Расчет сбытовых надбавок'!$B$1539:'Расчет сбытовых надбавок'!$G$2283,6)</f>
        <v>87.85</v>
      </c>
      <c r="T725" s="106">
        <f>VLOOKUP($A725+ROUND((COLUMN()-2)/24,5),АТС!$A$41:$F$784,4)+VLOOKUP($A725+ROUND((COLUMN()-2)/24,5),'Расчет сбытовых надбавок'!$B$1539:'Расчет сбытовых надбавок'!$G$2283,6)</f>
        <v>142.93</v>
      </c>
      <c r="U725" s="106">
        <f>VLOOKUP($A725+ROUND((COLUMN()-2)/24,5),АТС!$A$41:$F$784,4)+VLOOKUP($A725+ROUND((COLUMN()-2)/24,5),'Расчет сбытовых надбавок'!$B$1539:'Расчет сбытовых надбавок'!$G$2283,6)</f>
        <v>332.9</v>
      </c>
      <c r="V725" s="106">
        <f>VLOOKUP($A725+ROUND((COLUMN()-2)/24,5),АТС!$A$41:$F$784,4)+VLOOKUP($A725+ROUND((COLUMN()-2)/24,5),'Расчет сбытовых надбавок'!$B$1539:'Расчет сбытовых надбавок'!$G$2283,6)</f>
        <v>1010.0699999999999</v>
      </c>
      <c r="W725" s="106">
        <f>VLOOKUP($A725+ROUND((COLUMN()-2)/24,5),АТС!$A$41:$F$784,4)+VLOOKUP($A725+ROUND((COLUMN()-2)/24,5),'Расчет сбытовых надбавок'!$B$1539:'Расчет сбытовых надбавок'!$G$2283,6)</f>
        <v>86.13000000000001</v>
      </c>
      <c r="X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Y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Z725" s="145"/>
    </row>
    <row r="726" spans="1:26" x14ac:dyDescent="0.2">
      <c r="A726" s="86">
        <f t="shared" si="21"/>
        <v>41918</v>
      </c>
      <c r="B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C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D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E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F726" s="106">
        <f>VLOOKUP($A726+ROUND((COLUMN()-2)/24,5),АТС!$A$41:$F$784,4)+VLOOKUP($A726+ROUND((COLUMN()-2)/24,5),'Расчет сбытовых надбавок'!$B$1539:'Расчет сбытовых надбавок'!$G$2283,6)</f>
        <v>0.52</v>
      </c>
      <c r="G726" s="106">
        <f>VLOOKUP($A726+ROUND((COLUMN()-2)/24,5),АТС!$A$41:$F$784,4)+VLOOKUP($A726+ROUND((COLUMN()-2)/24,5),'Расчет сбытовых надбавок'!$B$1539:'Расчет сбытовых надбавок'!$G$2283,6)</f>
        <v>46.98</v>
      </c>
      <c r="H726" s="106">
        <f>VLOOKUP($A726+ROUND((COLUMN()-2)/24,5),АТС!$A$41:$F$784,4)+VLOOKUP($A726+ROUND((COLUMN()-2)/24,5),'Расчет сбытовых надбавок'!$B$1539:'Расчет сбытовых надбавок'!$G$2283,6)</f>
        <v>291.83</v>
      </c>
      <c r="I726" s="106">
        <f>VLOOKUP($A726+ROUND((COLUMN()-2)/24,5),АТС!$A$41:$F$784,4)+VLOOKUP($A726+ROUND((COLUMN()-2)/24,5),'Расчет сбытовых надбавок'!$B$1539:'Расчет сбытовых надбавок'!$G$2283,6)</f>
        <v>24.64</v>
      </c>
      <c r="J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K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L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M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N726" s="106">
        <f>VLOOKUP($A726+ROUND((COLUMN()-2)/24,5),АТС!$A$41:$F$784,4)+VLOOKUP($A726+ROUND((COLUMN()-2)/24,5),'Расчет сбытовых надбавок'!$B$1539:'Расчет сбытовых надбавок'!$G$2283,6)</f>
        <v>2353.54</v>
      </c>
      <c r="O726" s="106">
        <f>VLOOKUP($A726+ROUND((COLUMN()-2)/24,5),АТС!$A$41:$F$784,4)+VLOOKUP($A726+ROUND((COLUMN()-2)/24,5),'Расчет сбытовых надбавок'!$B$1539:'Расчет сбытовых надбавок'!$G$2283,6)</f>
        <v>2359.64</v>
      </c>
      <c r="P726" s="106">
        <f>VLOOKUP($A726+ROUND((COLUMN()-2)/24,5),АТС!$A$41:$F$784,4)+VLOOKUP($A726+ROUND((COLUMN()-2)/24,5),'Расчет сбытовых надбавок'!$B$1539:'Расчет сбытовых надбавок'!$G$2283,6)</f>
        <v>1159.8600000000001</v>
      </c>
      <c r="Q726" s="106">
        <f>VLOOKUP($A726+ROUND((COLUMN()-2)/24,5),АТС!$A$41:$F$784,4)+VLOOKUP($A726+ROUND((COLUMN()-2)/24,5),'Расчет сбытовых надбавок'!$B$1539:'Расчет сбытовых надбавок'!$G$2283,6)</f>
        <v>226.39000000000001</v>
      </c>
      <c r="R726" s="106">
        <f>VLOOKUP($A726+ROUND((COLUMN()-2)/24,5),АТС!$A$41:$F$784,4)+VLOOKUP($A726+ROUND((COLUMN()-2)/24,5),'Расчет сбытовых надбавок'!$B$1539:'Расчет сбытовых надбавок'!$G$2283,6)</f>
        <v>346.03000000000003</v>
      </c>
      <c r="S726" s="106">
        <f>VLOOKUP($A726+ROUND((COLUMN()-2)/24,5),АТС!$A$41:$F$784,4)+VLOOKUP($A726+ROUND((COLUMN()-2)/24,5),'Расчет сбытовых надбавок'!$B$1539:'Расчет сбытовых надбавок'!$G$2283,6)</f>
        <v>311.88</v>
      </c>
      <c r="T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U726" s="106">
        <f>VLOOKUP($A726+ROUND((COLUMN()-2)/24,5),АТС!$A$41:$F$784,4)+VLOOKUP($A726+ROUND((COLUMN()-2)/24,5),'Расчет сбытовых надбавок'!$B$1539:'Расчет сбытовых надбавок'!$G$2283,6)</f>
        <v>2436.9699999999998</v>
      </c>
      <c r="V726" s="106">
        <f>VLOOKUP($A726+ROUND((COLUMN()-2)/24,5),АТС!$A$41:$F$784,4)+VLOOKUP($A726+ROUND((COLUMN()-2)/24,5),'Расчет сбытовых надбавок'!$B$1539:'Расчет сбытовых надбавок'!$G$2283,6)</f>
        <v>612.69000000000005</v>
      </c>
      <c r="W726" s="106">
        <f>VLOOKUP($A726+ROUND((COLUMN()-2)/24,5),АТС!$A$41:$F$784,4)+VLOOKUP($A726+ROUND((COLUMN()-2)/24,5),'Расчет сбытовых надбавок'!$B$1539:'Расчет сбытовых надбавок'!$G$2283,6)</f>
        <v>35.150000000000006</v>
      </c>
      <c r="X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Y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Z726" s="145"/>
    </row>
    <row r="727" spans="1:26" x14ac:dyDescent="0.2">
      <c r="A727" s="86">
        <f t="shared" si="21"/>
        <v>41919</v>
      </c>
      <c r="B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C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D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E727" s="106">
        <f>VLOOKUP($A727+ROUND((COLUMN()-2)/24,5),АТС!$A$41:$F$784,4)+VLOOKUP($A727+ROUND((COLUMN()-2)/24,5),'Расчет сбытовых надбавок'!$B$1539:'Расчет сбытовых надбавок'!$G$2283,6)</f>
        <v>0.41000000000000003</v>
      </c>
      <c r="F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G727" s="106">
        <f>VLOOKUP($A727+ROUND((COLUMN()-2)/24,5),АТС!$A$41:$F$784,4)+VLOOKUP($A727+ROUND((COLUMN()-2)/24,5),'Расчет сбытовых надбавок'!$B$1539:'Расчет сбытовых надбавок'!$G$2283,6)</f>
        <v>107.25999999999999</v>
      </c>
      <c r="H727" s="106">
        <f>VLOOKUP($A727+ROUND((COLUMN()-2)/24,5),АТС!$A$41:$F$784,4)+VLOOKUP($A727+ROUND((COLUMN()-2)/24,5),'Расчет сбытовых надбавок'!$B$1539:'Расчет сбытовых надбавок'!$G$2283,6)</f>
        <v>275.48</v>
      </c>
      <c r="I727" s="106">
        <f>VLOOKUP($A727+ROUND((COLUMN()-2)/24,5),АТС!$A$41:$F$784,4)+VLOOKUP($A727+ROUND((COLUMN()-2)/24,5),'Расчет сбытовых надбавок'!$B$1539:'Расчет сбытовых надбавок'!$G$2283,6)</f>
        <v>74.11</v>
      </c>
      <c r="J727" s="106">
        <f>VLOOKUP($A727+ROUND((COLUMN()-2)/24,5),АТС!$A$41:$F$784,4)+VLOOKUP($A727+ROUND((COLUMN()-2)/24,5),'Расчет сбытовых надбавок'!$B$1539:'Расчет сбытовых надбавок'!$G$2283,6)</f>
        <v>13</v>
      </c>
      <c r="K727" s="106">
        <f>VLOOKUP($A727+ROUND((COLUMN()-2)/24,5),АТС!$A$41:$F$784,4)+VLOOKUP($A727+ROUND((COLUMN()-2)/24,5),'Расчет сбытовых надбавок'!$B$1539:'Расчет сбытовых надбавок'!$G$2283,6)</f>
        <v>31.93</v>
      </c>
      <c r="L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M727" s="106">
        <f>VLOOKUP($A727+ROUND((COLUMN()-2)/24,5),АТС!$A$41:$F$784,4)+VLOOKUP($A727+ROUND((COLUMN()-2)/24,5),'Расчет сбытовых надбавок'!$B$1539:'Расчет сбытовых надбавок'!$G$2283,6)</f>
        <v>0.01</v>
      </c>
      <c r="N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O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P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Q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R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S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T727" s="106">
        <f>VLOOKUP($A727+ROUND((COLUMN()-2)/24,5),АТС!$A$41:$F$784,4)+VLOOKUP($A727+ROUND((COLUMN()-2)/24,5),'Расчет сбытовых надбавок'!$B$1539:'Расчет сбытовых надбавок'!$G$2283,6)</f>
        <v>182.04000000000002</v>
      </c>
      <c r="U727" s="106">
        <f>VLOOKUP($A727+ROUND((COLUMN()-2)/24,5),АТС!$A$41:$F$784,4)+VLOOKUP($A727+ROUND((COLUMN()-2)/24,5),'Расчет сбытовых надбавок'!$B$1539:'Расчет сбытовых надбавок'!$G$2283,6)</f>
        <v>282.38</v>
      </c>
      <c r="V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W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X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Y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Z727" s="145"/>
    </row>
    <row r="728" spans="1:26" x14ac:dyDescent="0.2">
      <c r="A728" s="86">
        <f t="shared" si="21"/>
        <v>41920</v>
      </c>
      <c r="B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C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D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E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F728" s="106">
        <f>VLOOKUP($A728+ROUND((COLUMN()-2)/24,5),АТС!$A$41:$F$784,4)+VLOOKUP($A728+ROUND((COLUMN()-2)/24,5),'Расчет сбытовых надбавок'!$B$1539:'Расчет сбытовых надбавок'!$G$2283,6)</f>
        <v>23.05</v>
      </c>
      <c r="G728" s="106">
        <f>VLOOKUP($A728+ROUND((COLUMN()-2)/24,5),АТС!$A$41:$F$784,4)+VLOOKUP($A728+ROUND((COLUMN()-2)/24,5),'Расчет сбытовых надбавок'!$B$1539:'Расчет сбытовых надбавок'!$G$2283,6)</f>
        <v>145.57</v>
      </c>
      <c r="H728" s="106">
        <f>VLOOKUP($A728+ROUND((COLUMN()-2)/24,5),АТС!$A$41:$F$784,4)+VLOOKUP($A728+ROUND((COLUMN()-2)/24,5),'Расчет сбытовых надбавок'!$B$1539:'Расчет сбытовых надбавок'!$G$2283,6)</f>
        <v>145.99</v>
      </c>
      <c r="I728" s="106">
        <f>VLOOKUP($A728+ROUND((COLUMN()-2)/24,5),АТС!$A$41:$F$784,4)+VLOOKUP($A728+ROUND((COLUMN()-2)/24,5),'Расчет сбытовых надбавок'!$B$1539:'Расчет сбытовых надбавок'!$G$2283,6)</f>
        <v>149.34</v>
      </c>
      <c r="J728" s="106">
        <f>VLOOKUP($A728+ROUND((COLUMN()-2)/24,5),АТС!$A$41:$F$784,4)+VLOOKUP($A728+ROUND((COLUMN()-2)/24,5),'Расчет сбытовых надбавок'!$B$1539:'Расчет сбытовых надбавок'!$G$2283,6)</f>
        <v>111.78</v>
      </c>
      <c r="K728" s="106">
        <f>VLOOKUP($A728+ROUND((COLUMN()-2)/24,5),АТС!$A$41:$F$784,4)+VLOOKUP($A728+ROUND((COLUMN()-2)/24,5),'Расчет сбытовых надбавок'!$B$1539:'Расчет сбытовых надбавок'!$G$2283,6)</f>
        <v>0.01</v>
      </c>
      <c r="L728" s="106">
        <f>VLOOKUP($A728+ROUND((COLUMN()-2)/24,5),АТС!$A$41:$F$784,4)+VLOOKUP($A728+ROUND((COLUMN()-2)/24,5),'Расчет сбытовых надбавок'!$B$1539:'Расчет сбытовых надбавок'!$G$2283,6)</f>
        <v>120.19999999999999</v>
      </c>
      <c r="M728" s="106">
        <f>VLOOKUP($A728+ROUND((COLUMN()-2)/24,5),АТС!$A$41:$F$784,4)+VLOOKUP($A728+ROUND((COLUMN()-2)/24,5),'Расчет сбытовых надбавок'!$B$1539:'Расчет сбытовых надбавок'!$G$2283,6)</f>
        <v>43.06</v>
      </c>
      <c r="N728" s="106">
        <f>VLOOKUP($A728+ROUND((COLUMN()-2)/24,5),АТС!$A$41:$F$784,4)+VLOOKUP($A728+ROUND((COLUMN()-2)/24,5),'Расчет сбытовых надбавок'!$B$1539:'Расчет сбытовых надбавок'!$G$2283,6)</f>
        <v>39</v>
      </c>
      <c r="O728" s="106">
        <f>VLOOKUP($A728+ROUND((COLUMN()-2)/24,5),АТС!$A$41:$F$784,4)+VLOOKUP($A728+ROUND((COLUMN()-2)/24,5),'Расчет сбытовых надбавок'!$B$1539:'Расчет сбытовых надбавок'!$G$2283,6)</f>
        <v>39.54</v>
      </c>
      <c r="P728" s="106">
        <f>VLOOKUP($A728+ROUND((COLUMN()-2)/24,5),АТС!$A$41:$F$784,4)+VLOOKUP($A728+ROUND((COLUMN()-2)/24,5),'Расчет сбытовых надбавок'!$B$1539:'Расчет сбытовых надбавок'!$G$2283,6)</f>
        <v>30.99</v>
      </c>
      <c r="Q728" s="106">
        <f>VLOOKUP($A728+ROUND((COLUMN()-2)/24,5),АТС!$A$41:$F$784,4)+VLOOKUP($A728+ROUND((COLUMN()-2)/24,5),'Расчет сбытовых надбавок'!$B$1539:'Расчет сбытовых надбавок'!$G$2283,6)</f>
        <v>27.4</v>
      </c>
      <c r="R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S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T728" s="106">
        <f>VLOOKUP($A728+ROUND((COLUMN()-2)/24,5),АТС!$A$41:$F$784,4)+VLOOKUP($A728+ROUND((COLUMN()-2)/24,5),'Расчет сбытовых надбавок'!$B$1539:'Расчет сбытовых надбавок'!$G$2283,6)</f>
        <v>100.3</v>
      </c>
      <c r="U728" s="106">
        <f>VLOOKUP($A728+ROUND((COLUMN()-2)/24,5),АТС!$A$41:$F$784,4)+VLOOKUP($A728+ROUND((COLUMN()-2)/24,5),'Расчет сбытовых надбавок'!$B$1539:'Расчет сбытовых надбавок'!$G$2283,6)</f>
        <v>232.88</v>
      </c>
      <c r="V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W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X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Y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Z728" s="145"/>
    </row>
    <row r="729" spans="1:26" x14ac:dyDescent="0.2">
      <c r="A729" s="86">
        <f t="shared" si="21"/>
        <v>41921</v>
      </c>
      <c r="B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C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D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E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F729" s="106">
        <f>VLOOKUP($A729+ROUND((COLUMN()-2)/24,5),АТС!$A$41:$F$784,4)+VLOOKUP($A729+ROUND((COLUMN()-2)/24,5),'Расчет сбытовых надбавок'!$B$1539:'Расчет сбытовых надбавок'!$G$2283,6)</f>
        <v>115.07000000000001</v>
      </c>
      <c r="G729" s="106">
        <f>VLOOKUP($A729+ROUND((COLUMN()-2)/24,5),АТС!$A$41:$F$784,4)+VLOOKUP($A729+ROUND((COLUMN()-2)/24,5),'Расчет сбытовых надбавок'!$B$1539:'Расчет сбытовых надбавок'!$G$2283,6)</f>
        <v>98.919999999999987</v>
      </c>
      <c r="H729" s="106">
        <f>VLOOKUP($A729+ROUND((COLUMN()-2)/24,5),АТС!$A$41:$F$784,4)+VLOOKUP($A729+ROUND((COLUMN()-2)/24,5),'Расчет сбытовых надбавок'!$B$1539:'Расчет сбытовых надбавок'!$G$2283,6)</f>
        <v>214.31</v>
      </c>
      <c r="I729" s="106">
        <f>VLOOKUP($A729+ROUND((COLUMN()-2)/24,5),АТС!$A$41:$F$784,4)+VLOOKUP($A729+ROUND((COLUMN()-2)/24,5),'Расчет сбытовых надбавок'!$B$1539:'Расчет сбытовых надбавок'!$G$2283,6)</f>
        <v>0.4</v>
      </c>
      <c r="J729" s="106">
        <f>VLOOKUP($A729+ROUND((COLUMN()-2)/24,5),АТС!$A$41:$F$784,4)+VLOOKUP($A729+ROUND((COLUMN()-2)/24,5),'Расчет сбытовых надбавок'!$B$1539:'Расчет сбытовых надбавок'!$G$2283,6)</f>
        <v>19.11</v>
      </c>
      <c r="K729" s="106">
        <f>VLOOKUP($A729+ROUND((COLUMN()-2)/24,5),АТС!$A$41:$F$784,4)+VLOOKUP($A729+ROUND((COLUMN()-2)/24,5),'Расчет сбытовых надбавок'!$B$1539:'Расчет сбытовых надбавок'!$G$2283,6)</f>
        <v>0.49</v>
      </c>
      <c r="L729" s="106">
        <f>VLOOKUP($A729+ROUND((COLUMN()-2)/24,5),АТС!$A$41:$F$784,4)+VLOOKUP($A729+ROUND((COLUMN()-2)/24,5),'Расчет сбытовых надбавок'!$B$1539:'Расчет сбытовых надбавок'!$G$2283,6)</f>
        <v>0.03</v>
      </c>
      <c r="M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N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O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P729" s="106">
        <f>VLOOKUP($A729+ROUND((COLUMN()-2)/24,5),АТС!$A$41:$F$784,4)+VLOOKUP($A729+ROUND((COLUMN()-2)/24,5),'Расчет сбытовых надбавок'!$B$1539:'Расчет сбытовых надбавок'!$G$2283,6)</f>
        <v>61.82</v>
      </c>
      <c r="Q729" s="106">
        <f>VLOOKUP($A729+ROUND((COLUMN()-2)/24,5),АТС!$A$41:$F$784,4)+VLOOKUP($A729+ROUND((COLUMN()-2)/24,5),'Расчет сбытовых надбавок'!$B$1539:'Расчет сбытовых надбавок'!$G$2283,6)</f>
        <v>84.59</v>
      </c>
      <c r="R729" s="106">
        <f>VLOOKUP($A729+ROUND((COLUMN()-2)/24,5),АТС!$A$41:$F$784,4)+VLOOKUP($A729+ROUND((COLUMN()-2)/24,5),'Расчет сбытовых надбавок'!$B$1539:'Расчет сбытовых надбавок'!$G$2283,6)</f>
        <v>0.18000000000000002</v>
      </c>
      <c r="S729" s="106">
        <f>VLOOKUP($A729+ROUND((COLUMN()-2)/24,5),АТС!$A$41:$F$784,4)+VLOOKUP($A729+ROUND((COLUMN()-2)/24,5),'Расчет сбытовых надбавок'!$B$1539:'Расчет сбытовых надбавок'!$G$2283,6)</f>
        <v>90.04</v>
      </c>
      <c r="T729" s="106">
        <f>VLOOKUP($A729+ROUND((COLUMN()-2)/24,5),АТС!$A$41:$F$784,4)+VLOOKUP($A729+ROUND((COLUMN()-2)/24,5),'Расчет сбытовых надбавок'!$B$1539:'Расчет сбытовых надбавок'!$G$2283,6)</f>
        <v>211.95999999999998</v>
      </c>
      <c r="U729" s="106">
        <f>VLOOKUP($A729+ROUND((COLUMN()-2)/24,5),АТС!$A$41:$F$784,4)+VLOOKUP($A729+ROUND((COLUMN()-2)/24,5),'Расчет сбытовых надбавок'!$B$1539:'Расчет сбытовых надбавок'!$G$2283,6)</f>
        <v>628.29999999999995</v>
      </c>
      <c r="V729" s="106">
        <f>VLOOKUP($A729+ROUND((COLUMN()-2)/24,5),АТС!$A$41:$F$784,4)+VLOOKUP($A729+ROUND((COLUMN()-2)/24,5),'Расчет сбытовых надбавок'!$B$1539:'Расчет сбытовых надбавок'!$G$2283,6)</f>
        <v>321.86</v>
      </c>
      <c r="W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X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Y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Z729" s="145"/>
    </row>
    <row r="730" spans="1:26" x14ac:dyDescent="0.2">
      <c r="A730" s="86">
        <f t="shared" si="21"/>
        <v>41922</v>
      </c>
      <c r="B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C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D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E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F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G730" s="106">
        <f>VLOOKUP($A730+ROUND((COLUMN()-2)/24,5),АТС!$A$41:$F$784,4)+VLOOKUP($A730+ROUND((COLUMN()-2)/24,5),'Расчет сбытовых надбавок'!$B$1539:'Расчет сбытовых надбавок'!$G$2283,6)</f>
        <v>97.49</v>
      </c>
      <c r="H730" s="106">
        <f>VLOOKUP($A730+ROUND((COLUMN()-2)/24,5),АТС!$A$41:$F$784,4)+VLOOKUP($A730+ROUND((COLUMN()-2)/24,5),'Расчет сбытовых надбавок'!$B$1539:'Расчет сбытовых надбавок'!$G$2283,6)</f>
        <v>265.32</v>
      </c>
      <c r="I730" s="106">
        <f>VLOOKUP($A730+ROUND((COLUMN()-2)/24,5),АТС!$A$41:$F$784,4)+VLOOKUP($A730+ROUND((COLUMN()-2)/24,5),'Расчет сбытовых надбавок'!$B$1539:'Расчет сбытовых надбавок'!$G$2283,6)</f>
        <v>60.93</v>
      </c>
      <c r="J730" s="106">
        <f>VLOOKUP($A730+ROUND((COLUMN()-2)/24,5),АТС!$A$41:$F$784,4)+VLOOKUP($A730+ROUND((COLUMN()-2)/24,5),'Расчет сбытовых надбавок'!$B$1539:'Расчет сбытовых надбавок'!$G$2283,6)</f>
        <v>4.58</v>
      </c>
      <c r="K730" s="106">
        <f>VLOOKUP($A730+ROUND((COLUMN()-2)/24,5),АТС!$A$41:$F$784,4)+VLOOKUP($A730+ROUND((COLUMN()-2)/24,5),'Расчет сбытовых надбавок'!$B$1539:'Расчет сбытовых надбавок'!$G$2283,6)</f>
        <v>9.879999999999999</v>
      </c>
      <c r="L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M730" s="106">
        <f>VLOOKUP($A730+ROUND((COLUMN()-2)/24,5),АТС!$A$41:$F$784,4)+VLOOKUP($A730+ROUND((COLUMN()-2)/24,5),'Расчет сбытовых надбавок'!$B$1539:'Расчет сбытовых надбавок'!$G$2283,6)</f>
        <v>0.01</v>
      </c>
      <c r="N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O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P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Q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R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S730" s="106">
        <f>VLOOKUP($A730+ROUND((COLUMN()-2)/24,5),АТС!$A$41:$F$784,4)+VLOOKUP($A730+ROUND((COLUMN()-2)/24,5),'Расчет сбытовых надбавок'!$B$1539:'Расчет сбытовых надбавок'!$G$2283,6)</f>
        <v>5.05</v>
      </c>
      <c r="T730" s="106">
        <f>VLOOKUP($A730+ROUND((COLUMN()-2)/24,5),АТС!$A$41:$F$784,4)+VLOOKUP($A730+ROUND((COLUMN()-2)/24,5),'Расчет сбытовых надбавок'!$B$1539:'Расчет сбытовых надбавок'!$G$2283,6)</f>
        <v>140.76999999999998</v>
      </c>
      <c r="U730" s="106">
        <f>VLOOKUP($A730+ROUND((COLUMN()-2)/24,5),АТС!$A$41:$F$784,4)+VLOOKUP($A730+ROUND((COLUMN()-2)/24,5),'Расчет сбытовых надбавок'!$B$1539:'Расчет сбытовых надбавок'!$G$2283,6)</f>
        <v>558.38</v>
      </c>
      <c r="V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W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X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Y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Z730" s="145"/>
    </row>
    <row r="731" spans="1:26" x14ac:dyDescent="0.2">
      <c r="A731" s="86">
        <f t="shared" si="21"/>
        <v>41923</v>
      </c>
      <c r="B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C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D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E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F731" s="106">
        <f>VLOOKUP($A731+ROUND((COLUMN()-2)/24,5),АТС!$A$41:$F$784,4)+VLOOKUP($A731+ROUND((COLUMN()-2)/24,5),'Расчет сбытовых надбавок'!$B$1539:'Расчет сбытовых надбавок'!$G$2283,6)</f>
        <v>31</v>
      </c>
      <c r="G731" s="106">
        <f>VLOOKUP($A731+ROUND((COLUMN()-2)/24,5),АТС!$A$41:$F$784,4)+VLOOKUP($A731+ROUND((COLUMN()-2)/24,5),'Расчет сбытовых надбавок'!$B$1539:'Расчет сбытовых надбавок'!$G$2283,6)</f>
        <v>27.03</v>
      </c>
      <c r="H731" s="106">
        <f>VLOOKUP($A731+ROUND((COLUMN()-2)/24,5),АТС!$A$41:$F$784,4)+VLOOKUP($A731+ROUND((COLUMN()-2)/24,5),'Расчет сбытовых надбавок'!$B$1539:'Расчет сбытовых надбавок'!$G$2283,6)</f>
        <v>70.22</v>
      </c>
      <c r="I731" s="106">
        <f>VLOOKUP($A731+ROUND((COLUMN()-2)/24,5),АТС!$A$41:$F$784,4)+VLOOKUP($A731+ROUND((COLUMN()-2)/24,5),'Расчет сбытовых надбавок'!$B$1539:'Расчет сбытовых надбавок'!$G$2283,6)</f>
        <v>192.81</v>
      </c>
      <c r="J731" s="106">
        <f>VLOOKUP($A731+ROUND((COLUMN()-2)/24,5),АТС!$A$41:$F$784,4)+VLOOKUP($A731+ROUND((COLUMN()-2)/24,5),'Расчет сбытовых надбавок'!$B$1539:'Расчет сбытовых надбавок'!$G$2283,6)</f>
        <v>119.41999999999999</v>
      </c>
      <c r="K731" s="106">
        <f>VLOOKUP($A731+ROUND((COLUMN()-2)/24,5),АТС!$A$41:$F$784,4)+VLOOKUP($A731+ROUND((COLUMN()-2)/24,5),'Расчет сбытовых надбавок'!$B$1539:'Расчет сбытовых надбавок'!$G$2283,6)</f>
        <v>57.199999999999996</v>
      </c>
      <c r="L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M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N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O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P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Q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R731" s="106">
        <f>VLOOKUP($A731+ROUND((COLUMN()-2)/24,5),АТС!$A$41:$F$784,4)+VLOOKUP($A731+ROUND((COLUMN()-2)/24,5),'Расчет сбытовых надбавок'!$B$1539:'Расчет сбытовых надбавок'!$G$2283,6)</f>
        <v>9.9999999999999992E-2</v>
      </c>
      <c r="S731" s="106">
        <f>VLOOKUP($A731+ROUND((COLUMN()-2)/24,5),АТС!$A$41:$F$784,4)+VLOOKUP($A731+ROUND((COLUMN()-2)/24,5),'Расчет сбытовых надбавок'!$B$1539:'Расчет сбытовых надбавок'!$G$2283,6)</f>
        <v>51.010000000000005</v>
      </c>
      <c r="T731" s="106">
        <f>VLOOKUP($A731+ROUND((COLUMN()-2)/24,5),АТС!$A$41:$F$784,4)+VLOOKUP($A731+ROUND((COLUMN()-2)/24,5),'Расчет сбытовых надбавок'!$B$1539:'Расчет сбытовых надбавок'!$G$2283,6)</f>
        <v>26.15</v>
      </c>
      <c r="U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V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W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X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Y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Z731" s="145"/>
    </row>
    <row r="732" spans="1:26" x14ac:dyDescent="0.2">
      <c r="A732" s="86">
        <f t="shared" si="21"/>
        <v>41924</v>
      </c>
      <c r="B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C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D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E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F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G732" s="106">
        <f>VLOOKUP($A732+ROUND((COLUMN()-2)/24,5),АТС!$A$41:$F$784,4)+VLOOKUP($A732+ROUND((COLUMN()-2)/24,5),'Расчет сбытовых надбавок'!$B$1539:'Расчет сбытовых надбавок'!$G$2283,6)</f>
        <v>9.64</v>
      </c>
      <c r="H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I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J732" s="106">
        <f>VLOOKUP($A732+ROUND((COLUMN()-2)/24,5),АТС!$A$41:$F$784,4)+VLOOKUP($A732+ROUND((COLUMN()-2)/24,5),'Расчет сбытовых надбавок'!$B$1539:'Расчет сбытовых надбавок'!$G$2283,6)</f>
        <v>31.83</v>
      </c>
      <c r="K732" s="106">
        <f>VLOOKUP($A732+ROUND((COLUMN()-2)/24,5),АТС!$A$41:$F$784,4)+VLOOKUP($A732+ROUND((COLUMN()-2)/24,5),'Расчет сбытовых надбавок'!$B$1539:'Расчет сбытовых надбавок'!$G$2283,6)</f>
        <v>16.23</v>
      </c>
      <c r="L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M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N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O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P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Q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R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S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T732" s="106">
        <f>VLOOKUP($A732+ROUND((COLUMN()-2)/24,5),АТС!$A$41:$F$784,4)+VLOOKUP($A732+ROUND((COLUMN()-2)/24,5),'Расчет сбытовых надбавок'!$B$1539:'Расчет сбытовых надбавок'!$G$2283,6)</f>
        <v>144.31</v>
      </c>
      <c r="U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V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W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X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Y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Z732" s="145"/>
    </row>
    <row r="733" spans="1:26" x14ac:dyDescent="0.2">
      <c r="A733" s="86">
        <f t="shared" si="21"/>
        <v>41925</v>
      </c>
      <c r="B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C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D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E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F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G733" s="106">
        <f>VLOOKUP($A733+ROUND((COLUMN()-2)/24,5),АТС!$A$41:$F$784,4)+VLOOKUP($A733+ROUND((COLUMN()-2)/24,5),'Расчет сбытовых надбавок'!$B$1539:'Расчет сбытовых надбавок'!$G$2283,6)</f>
        <v>41.39</v>
      </c>
      <c r="H733" s="106">
        <f>VLOOKUP($A733+ROUND((COLUMN()-2)/24,5),АТС!$A$41:$F$784,4)+VLOOKUP($A733+ROUND((COLUMN()-2)/24,5),'Расчет сбытовых надбавок'!$B$1539:'Расчет сбытовых надбавок'!$G$2283,6)</f>
        <v>205.01999999999998</v>
      </c>
      <c r="I733" s="106">
        <f>VLOOKUP($A733+ROUND((COLUMN()-2)/24,5),АТС!$A$41:$F$784,4)+VLOOKUP($A733+ROUND((COLUMN()-2)/24,5),'Расчет сбытовых надбавок'!$B$1539:'Расчет сбытовых надбавок'!$G$2283,6)</f>
        <v>357.69</v>
      </c>
      <c r="J733" s="106">
        <f>VLOOKUP($A733+ROUND((COLUMN()-2)/24,5),АТС!$A$41:$F$784,4)+VLOOKUP($A733+ROUND((COLUMN()-2)/24,5),'Расчет сбытовых надбавок'!$B$1539:'Расчет сбытовых надбавок'!$G$2283,6)</f>
        <v>268.10000000000002</v>
      </c>
      <c r="K733" s="106">
        <f>VLOOKUP($A733+ROUND((COLUMN()-2)/24,5),АТС!$A$41:$F$784,4)+VLOOKUP($A733+ROUND((COLUMN()-2)/24,5),'Расчет сбытовых надбавок'!$B$1539:'Расчет сбытовых надбавок'!$G$2283,6)</f>
        <v>40.54</v>
      </c>
      <c r="L733" s="106">
        <f>VLOOKUP($A733+ROUND((COLUMN()-2)/24,5),АТС!$A$41:$F$784,4)+VLOOKUP($A733+ROUND((COLUMN()-2)/24,5),'Расчет сбытовых надбавок'!$B$1539:'Расчет сбытовых надбавок'!$G$2283,6)</f>
        <v>36.17</v>
      </c>
      <c r="M733" s="106">
        <f>VLOOKUP($A733+ROUND((COLUMN()-2)/24,5),АТС!$A$41:$F$784,4)+VLOOKUP($A733+ROUND((COLUMN()-2)/24,5),'Расчет сбытовых надбавок'!$B$1539:'Расчет сбытовых надбавок'!$G$2283,6)</f>
        <v>10.329999999999998</v>
      </c>
      <c r="N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O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P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Q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R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S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T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U733" s="106">
        <f>VLOOKUP($A733+ROUND((COLUMN()-2)/24,5),АТС!$A$41:$F$784,4)+VLOOKUP($A733+ROUND((COLUMN()-2)/24,5),'Расчет сбытовых надбавок'!$B$1539:'Расчет сбытовых надбавок'!$G$2283,6)</f>
        <v>0.01</v>
      </c>
      <c r="V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W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X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Y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Z733" s="145"/>
    </row>
    <row r="734" spans="1:26" x14ac:dyDescent="0.2">
      <c r="A734" s="86">
        <f t="shared" si="21"/>
        <v>41926</v>
      </c>
      <c r="B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C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D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E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F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G734" s="106">
        <f>VLOOKUP($A734+ROUND((COLUMN()-2)/24,5),АТС!$A$41:$F$784,4)+VLOOKUP($A734+ROUND((COLUMN()-2)/24,5),'Расчет сбытовых надбавок'!$B$1539:'Расчет сбытовых надбавок'!$G$2283,6)</f>
        <v>48.74</v>
      </c>
      <c r="H734" s="106">
        <f>VLOOKUP($A734+ROUND((COLUMN()-2)/24,5),АТС!$A$41:$F$784,4)+VLOOKUP($A734+ROUND((COLUMN()-2)/24,5),'Расчет сбытовых надбавок'!$B$1539:'Расчет сбытовых надбавок'!$G$2283,6)</f>
        <v>178.88</v>
      </c>
      <c r="I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J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K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L734" s="106">
        <f>VLOOKUP($A734+ROUND((COLUMN()-2)/24,5),АТС!$A$41:$F$784,4)+VLOOKUP($A734+ROUND((COLUMN()-2)/24,5),'Расчет сбытовых надбавок'!$B$1539:'Расчет сбытовых надбавок'!$G$2283,6)</f>
        <v>0.01</v>
      </c>
      <c r="M734" s="106">
        <f>VLOOKUP($A734+ROUND((COLUMN()-2)/24,5),АТС!$A$41:$F$784,4)+VLOOKUP($A734+ROUND((COLUMN()-2)/24,5),'Расчет сбытовых надбавок'!$B$1539:'Расчет сбытовых надбавок'!$G$2283,6)</f>
        <v>0.01</v>
      </c>
      <c r="N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O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P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Q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R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S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T734" s="106">
        <f>VLOOKUP($A734+ROUND((COLUMN()-2)/24,5),АТС!$A$41:$F$784,4)+VLOOKUP($A734+ROUND((COLUMN()-2)/24,5),'Расчет сбытовых надбавок'!$B$1539:'Расчет сбытовых надбавок'!$G$2283,6)</f>
        <v>41.6</v>
      </c>
      <c r="U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V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W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X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Y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Z734" s="145"/>
    </row>
    <row r="735" spans="1:26" x14ac:dyDescent="0.2">
      <c r="A735" s="86">
        <f t="shared" si="21"/>
        <v>41927</v>
      </c>
      <c r="B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C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D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E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F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G735" s="106">
        <f>VLOOKUP($A735+ROUND((COLUMN()-2)/24,5),АТС!$A$41:$F$784,4)+VLOOKUP($A735+ROUND((COLUMN()-2)/24,5),'Расчет сбытовых надбавок'!$B$1539:'Расчет сбытовых надбавок'!$G$2283,6)</f>
        <v>37.74</v>
      </c>
      <c r="H735" s="106">
        <f>VLOOKUP($A735+ROUND((COLUMN()-2)/24,5),АТС!$A$41:$F$784,4)+VLOOKUP($A735+ROUND((COLUMN()-2)/24,5),'Расчет сбытовых надбавок'!$B$1539:'Расчет сбытовых надбавок'!$G$2283,6)</f>
        <v>222.25</v>
      </c>
      <c r="I735" s="106">
        <f>VLOOKUP($A735+ROUND((COLUMN()-2)/24,5),АТС!$A$41:$F$784,4)+VLOOKUP($A735+ROUND((COLUMN()-2)/24,5),'Расчет сбытовых надбавок'!$B$1539:'Расчет сбытовых надбавок'!$G$2283,6)</f>
        <v>26.92</v>
      </c>
      <c r="J735" s="106">
        <f>VLOOKUP($A735+ROUND((COLUMN()-2)/24,5),АТС!$A$41:$F$784,4)+VLOOKUP($A735+ROUND((COLUMN()-2)/24,5),'Расчет сбытовых надбавок'!$B$1539:'Расчет сбытовых надбавок'!$G$2283,6)</f>
        <v>29.77</v>
      </c>
      <c r="K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L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M735" s="106">
        <f>VLOOKUP($A735+ROUND((COLUMN()-2)/24,5),АТС!$A$41:$F$784,4)+VLOOKUP($A735+ROUND((COLUMN()-2)/24,5),'Расчет сбытовых надбавок'!$B$1539:'Расчет сбытовых надбавок'!$G$2283,6)</f>
        <v>0.01</v>
      </c>
      <c r="N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O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P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Q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R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S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T735" s="106">
        <f>VLOOKUP($A735+ROUND((COLUMN()-2)/24,5),АТС!$A$41:$F$784,4)+VLOOKUP($A735+ROUND((COLUMN()-2)/24,5),'Расчет сбытовых надбавок'!$B$1539:'Расчет сбытовых надбавок'!$G$2283,6)</f>
        <v>129.31</v>
      </c>
      <c r="U735" s="106">
        <f>VLOOKUP($A735+ROUND((COLUMN()-2)/24,5),АТС!$A$41:$F$784,4)+VLOOKUP($A735+ROUND((COLUMN()-2)/24,5),'Расчет сбытовых надбавок'!$B$1539:'Расчет сбытовых надбавок'!$G$2283,6)</f>
        <v>102.67</v>
      </c>
      <c r="V735" s="106">
        <f>VLOOKUP($A735+ROUND((COLUMN()-2)/24,5),АТС!$A$41:$F$784,4)+VLOOKUP($A735+ROUND((COLUMN()-2)/24,5),'Расчет сбытовых надбавок'!$B$1539:'Расчет сбытовых надбавок'!$G$2283,6)</f>
        <v>47.410000000000004</v>
      </c>
      <c r="W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X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Y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Z735" s="145"/>
    </row>
    <row r="736" spans="1:26" x14ac:dyDescent="0.2">
      <c r="A736" s="86">
        <f t="shared" si="21"/>
        <v>41928</v>
      </c>
      <c r="B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C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D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E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F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G736" s="106">
        <f>VLOOKUP($A736+ROUND((COLUMN()-2)/24,5),АТС!$A$41:$F$784,4)+VLOOKUP($A736+ROUND((COLUMN()-2)/24,5),'Расчет сбытовых надбавок'!$B$1539:'Расчет сбытовых надбавок'!$G$2283,6)</f>
        <v>94.070000000000007</v>
      </c>
      <c r="H736" s="106">
        <f>VLOOKUP($A736+ROUND((COLUMN()-2)/24,5),АТС!$A$41:$F$784,4)+VLOOKUP($A736+ROUND((COLUMN()-2)/24,5),'Расчет сбытовых надбавок'!$B$1539:'Расчет сбытовых надбавок'!$G$2283,6)</f>
        <v>313.07</v>
      </c>
      <c r="I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J736" s="106">
        <f>VLOOKUP($A736+ROUND((COLUMN()-2)/24,5),АТС!$A$41:$F$784,4)+VLOOKUP($A736+ROUND((COLUMN()-2)/24,5),'Расчет сбытовых надбавок'!$B$1539:'Расчет сбытовых надбавок'!$G$2283,6)</f>
        <v>41.069999999999993</v>
      </c>
      <c r="K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L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M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N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O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P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Q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R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S736" s="106">
        <f>VLOOKUP($A736+ROUND((COLUMN()-2)/24,5),АТС!$A$41:$F$784,4)+VLOOKUP($A736+ROUND((COLUMN()-2)/24,5),'Расчет сбытовых надбавок'!$B$1539:'Расчет сбытовых надбавок'!$G$2283,6)</f>
        <v>51.64</v>
      </c>
      <c r="T736" s="106">
        <f>VLOOKUP($A736+ROUND((COLUMN()-2)/24,5),АТС!$A$41:$F$784,4)+VLOOKUP($A736+ROUND((COLUMN()-2)/24,5),'Расчет сбытовых надбавок'!$B$1539:'Расчет сбытовых надбавок'!$G$2283,6)</f>
        <v>492.65</v>
      </c>
      <c r="U736" s="106">
        <f>VLOOKUP($A736+ROUND((COLUMN()-2)/24,5),АТС!$A$41:$F$784,4)+VLOOKUP($A736+ROUND((COLUMN()-2)/24,5),'Расчет сбытовых надбавок'!$B$1539:'Расчет сбытовых надбавок'!$G$2283,6)</f>
        <v>37.450000000000003</v>
      </c>
      <c r="V736" s="106">
        <f>VLOOKUP($A736+ROUND((COLUMN()-2)/24,5),АТС!$A$41:$F$784,4)+VLOOKUP($A736+ROUND((COLUMN()-2)/24,5),'Расчет сбытовых надбавок'!$B$1539:'Расчет сбытовых надбавок'!$G$2283,6)</f>
        <v>47.44</v>
      </c>
      <c r="W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X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Y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Z736" s="145"/>
    </row>
    <row r="737" spans="1:26" x14ac:dyDescent="0.2">
      <c r="A737" s="86">
        <f t="shared" si="21"/>
        <v>41929</v>
      </c>
      <c r="B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C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D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E737" s="106">
        <f>VLOOKUP($A737+ROUND((COLUMN()-2)/24,5),АТС!$A$41:$F$784,4)+VLOOKUP($A737+ROUND((COLUMN()-2)/24,5),'Расчет сбытовых надбавок'!$B$1539:'Расчет сбытовых надбавок'!$G$2283,6)</f>
        <v>25.470000000000002</v>
      </c>
      <c r="F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G737" s="106">
        <f>VLOOKUP($A737+ROUND((COLUMN()-2)/24,5),АТС!$A$41:$F$784,4)+VLOOKUP($A737+ROUND((COLUMN()-2)/24,5),'Расчет сбытовых надбавок'!$B$1539:'Расчет сбытовых надбавок'!$G$2283,6)</f>
        <v>78.03</v>
      </c>
      <c r="H737" s="106">
        <f>VLOOKUP($A737+ROUND((COLUMN()-2)/24,5),АТС!$A$41:$F$784,4)+VLOOKUP($A737+ROUND((COLUMN()-2)/24,5),'Расчет сбытовых надбавок'!$B$1539:'Расчет сбытовых надбавок'!$G$2283,6)</f>
        <v>297.90999999999997</v>
      </c>
      <c r="I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J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K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L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M737" s="106">
        <f>VLOOKUP($A737+ROUND((COLUMN()-2)/24,5),АТС!$A$41:$F$784,4)+VLOOKUP($A737+ROUND((COLUMN()-2)/24,5),'Расчет сбытовых надбавок'!$B$1539:'Расчет сбытовых надбавок'!$G$2283,6)</f>
        <v>0.01</v>
      </c>
      <c r="N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O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P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Q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R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S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T737" s="106">
        <f>VLOOKUP($A737+ROUND((COLUMN()-2)/24,5),АТС!$A$41:$F$784,4)+VLOOKUP($A737+ROUND((COLUMN()-2)/24,5),'Расчет сбытовых надбавок'!$B$1539:'Расчет сбытовых надбавок'!$G$2283,6)</f>
        <v>141.05000000000001</v>
      </c>
      <c r="U737" s="106">
        <f>VLOOKUP($A737+ROUND((COLUMN()-2)/24,5),АТС!$A$41:$F$784,4)+VLOOKUP($A737+ROUND((COLUMN()-2)/24,5),'Расчет сбытовых надбавок'!$B$1539:'Расчет сбытовых надбавок'!$G$2283,6)</f>
        <v>55.13</v>
      </c>
      <c r="V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W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X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Y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Z737" s="145"/>
    </row>
    <row r="738" spans="1:26" x14ac:dyDescent="0.2">
      <c r="A738" s="86">
        <f t="shared" si="21"/>
        <v>41930</v>
      </c>
      <c r="B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C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D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E738" s="106">
        <f>VLOOKUP($A738+ROUND((COLUMN()-2)/24,5),АТС!$A$41:$F$784,4)+VLOOKUP($A738+ROUND((COLUMN()-2)/24,5),'Расчет сбытовых надбавок'!$B$1539:'Расчет сбытовых надбавок'!$G$2283,6)</f>
        <v>12.02</v>
      </c>
      <c r="F738" s="106">
        <f>VLOOKUP($A738+ROUND((COLUMN()-2)/24,5),АТС!$A$41:$F$784,4)+VLOOKUP($A738+ROUND((COLUMN()-2)/24,5),'Расчет сбытовых надбавок'!$B$1539:'Расчет сбытовых надбавок'!$G$2283,6)</f>
        <v>51.79</v>
      </c>
      <c r="G738" s="106">
        <f>VLOOKUP($A738+ROUND((COLUMN()-2)/24,5),АТС!$A$41:$F$784,4)+VLOOKUP($A738+ROUND((COLUMN()-2)/24,5),'Расчет сбытовых надбавок'!$B$1539:'Расчет сбытовых надбавок'!$G$2283,6)</f>
        <v>53.4</v>
      </c>
      <c r="H738" s="106">
        <f>VLOOKUP($A738+ROUND((COLUMN()-2)/24,5),АТС!$A$41:$F$784,4)+VLOOKUP($A738+ROUND((COLUMN()-2)/24,5),'Расчет сбытовых надбавок'!$B$1539:'Расчет сбытовых надбавок'!$G$2283,6)</f>
        <v>75.429999999999993</v>
      </c>
      <c r="I738" s="106">
        <f>VLOOKUP($A738+ROUND((COLUMN()-2)/24,5),АТС!$A$41:$F$784,4)+VLOOKUP($A738+ROUND((COLUMN()-2)/24,5),'Расчет сбытовых надбавок'!$B$1539:'Расчет сбытовых надбавок'!$G$2283,6)</f>
        <v>287.81</v>
      </c>
      <c r="J738" s="106">
        <f>VLOOKUP($A738+ROUND((COLUMN()-2)/24,5),АТС!$A$41:$F$784,4)+VLOOKUP($A738+ROUND((COLUMN()-2)/24,5),'Расчет сбытовых надбавок'!$B$1539:'Расчет сбытовых надбавок'!$G$2283,6)</f>
        <v>25.38</v>
      </c>
      <c r="K738" s="106">
        <f>VLOOKUP($A738+ROUND((COLUMN()-2)/24,5),АТС!$A$41:$F$784,4)+VLOOKUP($A738+ROUND((COLUMN()-2)/24,5),'Расчет сбытовых надбавок'!$B$1539:'Расчет сбытовых надбавок'!$G$2283,6)</f>
        <v>70.63</v>
      </c>
      <c r="L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M738" s="106">
        <f>VLOOKUP($A738+ROUND((COLUMN()-2)/24,5),АТС!$A$41:$F$784,4)+VLOOKUP($A738+ROUND((COLUMN()-2)/24,5),'Расчет сбытовых надбавок'!$B$1539:'Расчет сбытовых надбавок'!$G$2283,6)</f>
        <v>66.27</v>
      </c>
      <c r="N738" s="106">
        <f>VLOOKUP($A738+ROUND((COLUMN()-2)/24,5),АТС!$A$41:$F$784,4)+VLOOKUP($A738+ROUND((COLUMN()-2)/24,5),'Расчет сбытовых надбавок'!$B$1539:'Расчет сбытовых надбавок'!$G$2283,6)</f>
        <v>45.32</v>
      </c>
      <c r="O738" s="106">
        <f>VLOOKUP($A738+ROUND((COLUMN()-2)/24,5),АТС!$A$41:$F$784,4)+VLOOKUP($A738+ROUND((COLUMN()-2)/24,5),'Расчет сбытовых надбавок'!$B$1539:'Расчет сбытовых надбавок'!$G$2283,6)</f>
        <v>61.64</v>
      </c>
      <c r="P738" s="106">
        <f>VLOOKUP($A738+ROUND((COLUMN()-2)/24,5),АТС!$A$41:$F$784,4)+VLOOKUP($A738+ROUND((COLUMN()-2)/24,5),'Расчет сбытовых надбавок'!$B$1539:'Расчет сбытовых надбавок'!$G$2283,6)</f>
        <v>17.77</v>
      </c>
      <c r="Q738" s="106">
        <f>VLOOKUP($A738+ROUND((COLUMN()-2)/24,5),АТС!$A$41:$F$784,4)+VLOOKUP($A738+ROUND((COLUMN()-2)/24,5),'Расчет сбытовых надбавок'!$B$1539:'Расчет сбытовых надбавок'!$G$2283,6)</f>
        <v>16.5</v>
      </c>
      <c r="R738" s="106">
        <f>VLOOKUP($A738+ROUND((COLUMN()-2)/24,5),АТС!$A$41:$F$784,4)+VLOOKUP($A738+ROUND((COLUMN()-2)/24,5),'Расчет сбытовых надбавок'!$B$1539:'Расчет сбытовых надбавок'!$G$2283,6)</f>
        <v>373.87</v>
      </c>
      <c r="S738" s="106">
        <f>VLOOKUP($A738+ROUND((COLUMN()-2)/24,5),АТС!$A$41:$F$784,4)+VLOOKUP($A738+ROUND((COLUMN()-2)/24,5),'Расчет сбытовых надбавок'!$B$1539:'Расчет сбытовых надбавок'!$G$2283,6)</f>
        <v>401.02</v>
      </c>
      <c r="T738" s="106">
        <f>VLOOKUP($A738+ROUND((COLUMN()-2)/24,5),АТС!$A$41:$F$784,4)+VLOOKUP($A738+ROUND((COLUMN()-2)/24,5),'Расчет сбытовых надбавок'!$B$1539:'Расчет сбытовых надбавок'!$G$2283,6)</f>
        <v>479.57</v>
      </c>
      <c r="U738" s="106">
        <f>VLOOKUP($A738+ROUND((COLUMN()-2)/24,5),АТС!$A$41:$F$784,4)+VLOOKUP($A738+ROUND((COLUMN()-2)/24,5),'Расчет сбытовых надбавок'!$B$1539:'Расчет сбытовых надбавок'!$G$2283,6)</f>
        <v>3817.52</v>
      </c>
      <c r="V738" s="106">
        <f>VLOOKUP($A738+ROUND((COLUMN()-2)/24,5),АТС!$A$41:$F$784,4)+VLOOKUP($A738+ROUND((COLUMN()-2)/24,5),'Расчет сбытовых надбавок'!$B$1539:'Расчет сбытовых надбавок'!$G$2283,6)</f>
        <v>346.83000000000004</v>
      </c>
      <c r="W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X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Y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Z738" s="145"/>
    </row>
    <row r="739" spans="1:26" x14ac:dyDescent="0.2">
      <c r="A739" s="86">
        <f t="shared" si="21"/>
        <v>41931</v>
      </c>
      <c r="B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C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D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E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F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G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H739" s="106">
        <f>VLOOKUP($A739+ROUND((COLUMN()-2)/24,5),АТС!$A$41:$F$784,4)+VLOOKUP($A739+ROUND((COLUMN()-2)/24,5),'Расчет сбытовых надбавок'!$B$1539:'Расчет сбытовых надбавок'!$G$2283,6)</f>
        <v>23.23</v>
      </c>
      <c r="I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J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K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L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M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N739" s="106">
        <f>VLOOKUP($A739+ROUND((COLUMN()-2)/24,5),АТС!$A$41:$F$784,4)+VLOOKUP($A739+ROUND((COLUMN()-2)/24,5),'Расчет сбытовых надбавок'!$B$1539:'Расчет сбытовых надбавок'!$G$2283,6)</f>
        <v>24.759999999999998</v>
      </c>
      <c r="O739" s="106">
        <f>VLOOKUP($A739+ROUND((COLUMN()-2)/24,5),АТС!$A$41:$F$784,4)+VLOOKUP($A739+ROUND((COLUMN()-2)/24,5),'Расчет сбытовых надбавок'!$B$1539:'Расчет сбытовых надбавок'!$G$2283,6)</f>
        <v>275.13</v>
      </c>
      <c r="P739" s="106">
        <f>VLOOKUP($A739+ROUND((COLUMN()-2)/24,5),АТС!$A$41:$F$784,4)+VLOOKUP($A739+ROUND((COLUMN()-2)/24,5),'Расчет сбытовых надбавок'!$B$1539:'Расчет сбытовых надбавок'!$G$2283,6)</f>
        <v>296.02999999999997</v>
      </c>
      <c r="Q739" s="106">
        <f>VLOOKUP($A739+ROUND((COLUMN()-2)/24,5),АТС!$A$41:$F$784,4)+VLOOKUP($A739+ROUND((COLUMN()-2)/24,5),'Расчет сбытовых надбавок'!$B$1539:'Расчет сбытовых надбавок'!$G$2283,6)</f>
        <v>282.10000000000002</v>
      </c>
      <c r="R739" s="106">
        <f>VLOOKUP($A739+ROUND((COLUMN()-2)/24,5),АТС!$A$41:$F$784,4)+VLOOKUP($A739+ROUND((COLUMN()-2)/24,5),'Расчет сбытовых надбавок'!$B$1539:'Расчет сбытовых надбавок'!$G$2283,6)</f>
        <v>297.95999999999998</v>
      </c>
      <c r="S739" s="106">
        <f>VLOOKUP($A739+ROUND((COLUMN()-2)/24,5),АТС!$A$41:$F$784,4)+VLOOKUP($A739+ROUND((COLUMN()-2)/24,5),'Расчет сбытовых надбавок'!$B$1539:'Расчет сбытовых надбавок'!$G$2283,6)</f>
        <v>375.83</v>
      </c>
      <c r="T739" s="106">
        <f>VLOOKUP($A739+ROUND((COLUMN()-2)/24,5),АТС!$A$41:$F$784,4)+VLOOKUP($A739+ROUND((COLUMN()-2)/24,5),'Расчет сбытовых надбавок'!$B$1539:'Расчет сбытовых надбавок'!$G$2283,6)</f>
        <v>3846.46</v>
      </c>
      <c r="U739" s="106">
        <f>VLOOKUP($A739+ROUND((COLUMN()-2)/24,5),АТС!$A$41:$F$784,4)+VLOOKUP($A739+ROUND((COLUMN()-2)/24,5),'Расчет сбытовых надбавок'!$B$1539:'Расчет сбытовых надбавок'!$G$2283,6)</f>
        <v>3489.8900000000003</v>
      </c>
      <c r="V739" s="106">
        <f>VLOOKUP($A739+ROUND((COLUMN()-2)/24,5),АТС!$A$41:$F$784,4)+VLOOKUP($A739+ROUND((COLUMN()-2)/24,5),'Расчет сбытовых надбавок'!$B$1539:'Расчет сбытовых надбавок'!$G$2283,6)</f>
        <v>3452.9500000000003</v>
      </c>
      <c r="W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X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Y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Z739" s="145"/>
    </row>
    <row r="740" spans="1:26" x14ac:dyDescent="0.2">
      <c r="A740" s="86">
        <f t="shared" si="21"/>
        <v>41932</v>
      </c>
      <c r="B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C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D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E740" s="106">
        <f>VLOOKUP($A740+ROUND((COLUMN()-2)/24,5),АТС!$A$41:$F$784,4)+VLOOKUP($A740+ROUND((COLUMN()-2)/24,5),'Расчет сбытовых надбавок'!$B$1539:'Расчет сбытовых надбавок'!$G$2283,6)</f>
        <v>344.94</v>
      </c>
      <c r="F740" s="106">
        <f>VLOOKUP($A740+ROUND((COLUMN()-2)/24,5),АТС!$A$41:$F$784,4)+VLOOKUP($A740+ROUND((COLUMN()-2)/24,5),'Расчет сбытовых надбавок'!$B$1539:'Расчет сбытовых надбавок'!$G$2283,6)</f>
        <v>405.93</v>
      </c>
      <c r="G740" s="106">
        <f>VLOOKUP($A740+ROUND((COLUMN()-2)/24,5),АТС!$A$41:$F$784,4)+VLOOKUP($A740+ROUND((COLUMN()-2)/24,5),'Расчет сбытовых надбавок'!$B$1539:'Расчет сбытовых надбавок'!$G$2283,6)</f>
        <v>16.3</v>
      </c>
      <c r="H740" s="106">
        <f>VLOOKUP($A740+ROUND((COLUMN()-2)/24,5),АТС!$A$41:$F$784,4)+VLOOKUP($A740+ROUND((COLUMN()-2)/24,5),'Расчет сбытовых надбавок'!$B$1539:'Расчет сбытовых надбавок'!$G$2283,6)</f>
        <v>97.1</v>
      </c>
      <c r="I740" s="106">
        <f>VLOOKUP($A740+ROUND((COLUMN()-2)/24,5),АТС!$A$41:$F$784,4)+VLOOKUP($A740+ROUND((COLUMN()-2)/24,5),'Расчет сбытовых надбавок'!$B$1539:'Расчет сбытовых надбавок'!$G$2283,6)</f>
        <v>57.65</v>
      </c>
      <c r="J740" s="106">
        <f>VLOOKUP($A740+ROUND((COLUMN()-2)/24,5),АТС!$A$41:$F$784,4)+VLOOKUP($A740+ROUND((COLUMN()-2)/24,5),'Расчет сбытовых надбавок'!$B$1539:'Расчет сбытовых надбавок'!$G$2283,6)</f>
        <v>698.26</v>
      </c>
      <c r="K740" s="106">
        <f>VLOOKUP($A740+ROUND((COLUMN()-2)/24,5),АТС!$A$41:$F$784,4)+VLOOKUP($A740+ROUND((COLUMN()-2)/24,5),'Расчет сбытовых надбавок'!$B$1539:'Расчет сбытовых надбавок'!$G$2283,6)</f>
        <v>0.01</v>
      </c>
      <c r="L740" s="106">
        <f>VLOOKUP($A740+ROUND((COLUMN()-2)/24,5),АТС!$A$41:$F$784,4)+VLOOKUP($A740+ROUND((COLUMN()-2)/24,5),'Расчет сбытовых надбавок'!$B$1539:'Расчет сбытовых надбавок'!$G$2283,6)</f>
        <v>713.08999999999992</v>
      </c>
      <c r="M740" s="106">
        <f>VLOOKUP($A740+ROUND((COLUMN()-2)/24,5),АТС!$A$41:$F$784,4)+VLOOKUP($A740+ROUND((COLUMN()-2)/24,5),'Расчет сбытовых надбавок'!$B$1539:'Расчет сбытовых надбавок'!$G$2283,6)</f>
        <v>0.01</v>
      </c>
      <c r="N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O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P740" s="106">
        <f>VLOOKUP($A740+ROUND((COLUMN()-2)/24,5),АТС!$A$41:$F$784,4)+VLOOKUP($A740+ROUND((COLUMN()-2)/24,5),'Расчет сбытовых надбавок'!$B$1539:'Расчет сбытовых надбавок'!$G$2283,6)</f>
        <v>685.85</v>
      </c>
      <c r="Q740" s="106">
        <f>VLOOKUP($A740+ROUND((COLUMN()-2)/24,5),АТС!$A$41:$F$784,4)+VLOOKUP($A740+ROUND((COLUMN()-2)/24,5),'Расчет сбытовых надбавок'!$B$1539:'Расчет сбытовых надбавок'!$G$2283,6)</f>
        <v>753.16</v>
      </c>
      <c r="R740" s="106">
        <f>VLOOKUP($A740+ROUND((COLUMN()-2)/24,5),АТС!$A$41:$F$784,4)+VLOOKUP($A740+ROUND((COLUMN()-2)/24,5),'Расчет сбытовых надбавок'!$B$1539:'Расчет сбытовых надбавок'!$G$2283,6)</f>
        <v>108.12</v>
      </c>
      <c r="S740" s="106">
        <f>VLOOKUP($A740+ROUND((COLUMN()-2)/24,5),АТС!$A$41:$F$784,4)+VLOOKUP($A740+ROUND((COLUMN()-2)/24,5),'Расчет сбытовых надбавок'!$B$1539:'Расчет сбытовых надбавок'!$G$2283,6)</f>
        <v>148.92999999999998</v>
      </c>
      <c r="T740" s="106">
        <f>VLOOKUP($A740+ROUND((COLUMN()-2)/24,5),АТС!$A$41:$F$784,4)+VLOOKUP($A740+ROUND((COLUMN()-2)/24,5),'Расчет сбытовых надбавок'!$B$1539:'Расчет сбытовых надбавок'!$G$2283,6)</f>
        <v>314.93</v>
      </c>
      <c r="U740" s="106">
        <f>VLOOKUP($A740+ROUND((COLUMN()-2)/24,5),АТС!$A$41:$F$784,4)+VLOOKUP($A740+ROUND((COLUMN()-2)/24,5),'Расчет сбытовых надбавок'!$B$1539:'Расчет сбытовых надбавок'!$G$2283,6)</f>
        <v>137.85</v>
      </c>
      <c r="V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W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X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Y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Z740" s="145"/>
    </row>
    <row r="741" spans="1:26" x14ac:dyDescent="0.2">
      <c r="A741" s="86">
        <f t="shared" si="21"/>
        <v>41933</v>
      </c>
      <c r="B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C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D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E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F741" s="106">
        <f>VLOOKUP($A741+ROUND((COLUMN()-2)/24,5),АТС!$A$41:$F$784,4)+VLOOKUP($A741+ROUND((COLUMN()-2)/24,5),'Расчет сбытовых надбавок'!$B$1539:'Расчет сбытовых надбавок'!$G$2283,6)</f>
        <v>84.960000000000008</v>
      </c>
      <c r="G741" s="106">
        <f>VLOOKUP($A741+ROUND((COLUMN()-2)/24,5),АТС!$A$41:$F$784,4)+VLOOKUP($A741+ROUND((COLUMN()-2)/24,5),'Расчет сбытовых надбавок'!$B$1539:'Расчет сбытовых надбавок'!$G$2283,6)</f>
        <v>576.88</v>
      </c>
      <c r="H741" s="106">
        <f>VLOOKUP($A741+ROUND((COLUMN()-2)/24,5),АТС!$A$41:$F$784,4)+VLOOKUP($A741+ROUND((COLUMN()-2)/24,5),'Расчет сбытовых надбавок'!$B$1539:'Расчет сбытовых надбавок'!$G$2283,6)</f>
        <v>515.85</v>
      </c>
      <c r="I741" s="106">
        <f>VLOOKUP($A741+ROUND((COLUMN()-2)/24,5),АТС!$A$41:$F$784,4)+VLOOKUP($A741+ROUND((COLUMN()-2)/24,5),'Расчет сбытовых надбавок'!$B$1539:'Расчет сбытовых надбавок'!$G$2283,6)</f>
        <v>127.58</v>
      </c>
      <c r="J741" s="106">
        <f>VLOOKUP($A741+ROUND((COLUMN()-2)/24,5),АТС!$A$41:$F$784,4)+VLOOKUP($A741+ROUND((COLUMN()-2)/24,5),'Расчет сбытовых надбавок'!$B$1539:'Расчет сбытовых надбавок'!$G$2283,6)</f>
        <v>61.74</v>
      </c>
      <c r="K741" s="106">
        <f>VLOOKUP($A741+ROUND((COLUMN()-2)/24,5),АТС!$A$41:$F$784,4)+VLOOKUP($A741+ROUND((COLUMN()-2)/24,5),'Расчет сбытовых надбавок'!$B$1539:'Расчет сбытовых надбавок'!$G$2283,6)</f>
        <v>42.540000000000006</v>
      </c>
      <c r="L741" s="106">
        <f>VLOOKUP($A741+ROUND((COLUMN()-2)/24,5),АТС!$A$41:$F$784,4)+VLOOKUP($A741+ROUND((COLUMN()-2)/24,5),'Расчет сбытовых надбавок'!$B$1539:'Расчет сбытовых надбавок'!$G$2283,6)</f>
        <v>44.12</v>
      </c>
      <c r="M741" s="106">
        <f>VLOOKUP($A741+ROUND((COLUMN()-2)/24,5),АТС!$A$41:$F$784,4)+VLOOKUP($A741+ROUND((COLUMN()-2)/24,5),'Расчет сбытовых надбавок'!$B$1539:'Расчет сбытовых надбавок'!$G$2283,6)</f>
        <v>34.690000000000005</v>
      </c>
      <c r="N741" s="106">
        <f>VLOOKUP($A741+ROUND((COLUMN()-2)/24,5),АТС!$A$41:$F$784,4)+VLOOKUP($A741+ROUND((COLUMN()-2)/24,5),'Расчет сбытовых надбавок'!$B$1539:'Расчет сбытовых надбавок'!$G$2283,6)</f>
        <v>93.8</v>
      </c>
      <c r="O741" s="106">
        <f>VLOOKUP($A741+ROUND((COLUMN()-2)/24,5),АТС!$A$41:$F$784,4)+VLOOKUP($A741+ROUND((COLUMN()-2)/24,5),'Расчет сбытовых надбавок'!$B$1539:'Расчет сбытовых надбавок'!$G$2283,6)</f>
        <v>93.9</v>
      </c>
      <c r="P741" s="106">
        <f>VLOOKUP($A741+ROUND((COLUMN()-2)/24,5),АТС!$A$41:$F$784,4)+VLOOKUP($A741+ROUND((COLUMN()-2)/24,5),'Расчет сбытовых надбавок'!$B$1539:'Расчет сбытовых надбавок'!$G$2283,6)</f>
        <v>97.350000000000009</v>
      </c>
      <c r="Q741" s="106">
        <f>VLOOKUP($A741+ROUND((COLUMN()-2)/24,5),АТС!$A$41:$F$784,4)+VLOOKUP($A741+ROUND((COLUMN()-2)/24,5),'Расчет сбытовых надбавок'!$B$1539:'Расчет сбытовых надбавок'!$G$2283,6)</f>
        <v>95.679999999999993</v>
      </c>
      <c r="R741" s="106">
        <f>VLOOKUP($A741+ROUND((COLUMN()-2)/24,5),АТС!$A$41:$F$784,4)+VLOOKUP($A741+ROUND((COLUMN()-2)/24,5),'Расчет сбытовых надбавок'!$B$1539:'Расчет сбытовых надбавок'!$G$2283,6)</f>
        <v>92.86</v>
      </c>
      <c r="S741" s="106">
        <f>VLOOKUP($A741+ROUND((COLUMN()-2)/24,5),АТС!$A$41:$F$784,4)+VLOOKUP($A741+ROUND((COLUMN()-2)/24,5),'Расчет сбытовых надбавок'!$B$1539:'Расчет сбытовых надбавок'!$G$2283,6)</f>
        <v>739.54000000000008</v>
      </c>
      <c r="T741" s="106">
        <f>VLOOKUP($A741+ROUND((COLUMN()-2)/24,5),АТС!$A$41:$F$784,4)+VLOOKUP($A741+ROUND((COLUMN()-2)/24,5),'Расчет сбытовых надбавок'!$B$1539:'Расчет сбытовых надбавок'!$G$2283,6)</f>
        <v>240.57000000000002</v>
      </c>
      <c r="U741" s="106">
        <f>VLOOKUP($A741+ROUND((COLUMN()-2)/24,5),АТС!$A$41:$F$784,4)+VLOOKUP($A741+ROUND((COLUMN()-2)/24,5),'Расчет сбытовых надбавок'!$B$1539:'Расчет сбытовых надбавок'!$G$2283,6)</f>
        <v>134.38</v>
      </c>
      <c r="V741" s="106">
        <f>VLOOKUP($A741+ROUND((COLUMN()-2)/24,5),АТС!$A$41:$F$784,4)+VLOOKUP($A741+ROUND((COLUMN()-2)/24,5),'Расчет сбытовых надбавок'!$B$1539:'Расчет сбытовых надбавок'!$G$2283,6)</f>
        <v>34.549999999999997</v>
      </c>
      <c r="W741" s="106">
        <f>VLOOKUP($A741+ROUND((COLUMN()-2)/24,5),АТС!$A$41:$F$784,4)+VLOOKUP($A741+ROUND((COLUMN()-2)/24,5),'Расчет сбытовых надбавок'!$B$1539:'Расчет сбытовых надбавок'!$G$2283,6)</f>
        <v>38.729999999999997</v>
      </c>
      <c r="X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Y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Z741" s="145"/>
    </row>
    <row r="742" spans="1:26" x14ac:dyDescent="0.2">
      <c r="A742" s="86">
        <f t="shared" si="21"/>
        <v>41934</v>
      </c>
      <c r="B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C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D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E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F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G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H742" s="106">
        <f>VLOOKUP($A742+ROUND((COLUMN()-2)/24,5),АТС!$A$41:$F$784,4)+VLOOKUP($A742+ROUND((COLUMN()-2)/24,5),'Расчет сбытовых надбавок'!$B$1539:'Расчет сбытовых надбавок'!$G$2283,6)</f>
        <v>139.1</v>
      </c>
      <c r="I742" s="106">
        <f>VLOOKUP($A742+ROUND((COLUMN()-2)/24,5),АТС!$A$41:$F$784,4)+VLOOKUP($A742+ROUND((COLUMN()-2)/24,5),'Расчет сбытовых надбавок'!$B$1539:'Расчет сбытовых надбавок'!$G$2283,6)</f>
        <v>30.2</v>
      </c>
      <c r="J742" s="106">
        <f>VLOOKUP($A742+ROUND((COLUMN()-2)/24,5),АТС!$A$41:$F$784,4)+VLOOKUP($A742+ROUND((COLUMN()-2)/24,5),'Расчет сбытовых надбавок'!$B$1539:'Расчет сбытовых надбавок'!$G$2283,6)</f>
        <v>74.37</v>
      </c>
      <c r="K742" s="106">
        <f>VLOOKUP($A742+ROUND((COLUMN()-2)/24,5),АТС!$A$41:$F$784,4)+VLOOKUP($A742+ROUND((COLUMN()-2)/24,5),'Расчет сбытовых надбавок'!$B$1539:'Расчет сбытовых надбавок'!$G$2283,6)</f>
        <v>18.53</v>
      </c>
      <c r="L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M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N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O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P742" s="106">
        <f>VLOOKUP($A742+ROUND((COLUMN()-2)/24,5),АТС!$A$41:$F$784,4)+VLOOKUP($A742+ROUND((COLUMN()-2)/24,5),'Расчет сбытовых надбавок'!$B$1539:'Расчет сбытовых надбавок'!$G$2283,6)</f>
        <v>35.519999999999996</v>
      </c>
      <c r="Q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R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S742" s="106">
        <f>VLOOKUP($A742+ROUND((COLUMN()-2)/24,5),АТС!$A$41:$F$784,4)+VLOOKUP($A742+ROUND((COLUMN()-2)/24,5),'Расчет сбытовых надбавок'!$B$1539:'Расчет сбытовых надбавок'!$G$2283,6)</f>
        <v>21.02</v>
      </c>
      <c r="T742" s="106">
        <f>VLOOKUP($A742+ROUND((COLUMN()-2)/24,5),АТС!$A$41:$F$784,4)+VLOOKUP($A742+ROUND((COLUMN()-2)/24,5),'Расчет сбытовых надбавок'!$B$1539:'Расчет сбытовых надбавок'!$G$2283,6)</f>
        <v>161.13999999999999</v>
      </c>
      <c r="U742" s="106">
        <f>VLOOKUP($A742+ROUND((COLUMN()-2)/24,5),АТС!$A$41:$F$784,4)+VLOOKUP($A742+ROUND((COLUMN()-2)/24,5),'Расчет сбытовых надбавок'!$B$1539:'Расчет сбытовых надбавок'!$G$2283,6)</f>
        <v>67.31</v>
      </c>
      <c r="V742" s="106">
        <f>VLOOKUP($A742+ROUND((COLUMN()-2)/24,5),АТС!$A$41:$F$784,4)+VLOOKUP($A742+ROUND((COLUMN()-2)/24,5),'Расчет сбытовых надбавок'!$B$1539:'Расчет сбытовых надбавок'!$G$2283,6)</f>
        <v>32.36</v>
      </c>
      <c r="W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X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Y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Z742" s="145"/>
    </row>
    <row r="743" spans="1:26" x14ac:dyDescent="0.2">
      <c r="A743" s="86">
        <f t="shared" si="21"/>
        <v>41935</v>
      </c>
      <c r="B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C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D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E743" s="106">
        <f>VLOOKUP($A743+ROUND((COLUMN()-2)/24,5),АТС!$A$41:$F$784,4)+VLOOKUP($A743+ROUND((COLUMN()-2)/24,5),'Расчет сбытовых надбавок'!$B$1539:'Расчет сбытовых надбавок'!$G$2283,6)</f>
        <v>53.58</v>
      </c>
      <c r="F743" s="106">
        <f>VLOOKUP($A743+ROUND((COLUMN()-2)/24,5),АТС!$A$41:$F$784,4)+VLOOKUP($A743+ROUND((COLUMN()-2)/24,5),'Расчет сбытовых надбавок'!$B$1539:'Расчет сбытовых надбавок'!$G$2283,6)</f>
        <v>73.649999999999991</v>
      </c>
      <c r="G743" s="106">
        <f>VLOOKUP($A743+ROUND((COLUMN()-2)/24,5),АТС!$A$41:$F$784,4)+VLOOKUP($A743+ROUND((COLUMN()-2)/24,5),'Расчет сбытовых надбавок'!$B$1539:'Расчет сбытовых надбавок'!$G$2283,6)</f>
        <v>486.71000000000004</v>
      </c>
      <c r="H743" s="106">
        <f>VLOOKUP($A743+ROUND((COLUMN()-2)/24,5),АТС!$A$41:$F$784,4)+VLOOKUP($A743+ROUND((COLUMN()-2)/24,5),'Расчет сбытовых надбавок'!$B$1539:'Расчет сбытовых надбавок'!$G$2283,6)</f>
        <v>447.17</v>
      </c>
      <c r="I743" s="106">
        <f>VLOOKUP($A743+ROUND((COLUMN()-2)/24,5),АТС!$A$41:$F$784,4)+VLOOKUP($A743+ROUND((COLUMN()-2)/24,5),'Расчет сбытовых надбавок'!$B$1539:'Расчет сбытовых надбавок'!$G$2283,6)</f>
        <v>6.1</v>
      </c>
      <c r="J743" s="106">
        <f>VLOOKUP($A743+ROUND((COLUMN()-2)/24,5),АТС!$A$41:$F$784,4)+VLOOKUP($A743+ROUND((COLUMN()-2)/24,5),'Расчет сбытовых надбавок'!$B$1539:'Расчет сбытовых надбавок'!$G$2283,6)</f>
        <v>85.350000000000009</v>
      </c>
      <c r="K743" s="106">
        <f>VLOOKUP($A743+ROUND((COLUMN()-2)/24,5),АТС!$A$41:$F$784,4)+VLOOKUP($A743+ROUND((COLUMN()-2)/24,5),'Расчет сбытовых надбавок'!$B$1539:'Расчет сбытовых надбавок'!$G$2283,6)</f>
        <v>7.18</v>
      </c>
      <c r="L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M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N743" s="106">
        <f>VLOOKUP($A743+ROUND((COLUMN()-2)/24,5),АТС!$A$41:$F$784,4)+VLOOKUP($A743+ROUND((COLUMN()-2)/24,5),'Расчет сбытовых надбавок'!$B$1539:'Расчет сбытовых надбавок'!$G$2283,6)</f>
        <v>75.540000000000006</v>
      </c>
      <c r="O743" s="106">
        <f>VLOOKUP($A743+ROUND((COLUMN()-2)/24,5),АТС!$A$41:$F$784,4)+VLOOKUP($A743+ROUND((COLUMN()-2)/24,5),'Расчет сбытовых надбавок'!$B$1539:'Расчет сбытовых надбавок'!$G$2283,6)</f>
        <v>77.239999999999995</v>
      </c>
      <c r="P743" s="106">
        <f>VLOOKUP($A743+ROUND((COLUMN()-2)/24,5),АТС!$A$41:$F$784,4)+VLOOKUP($A743+ROUND((COLUMN()-2)/24,5),'Расчет сбытовых надбавок'!$B$1539:'Расчет сбытовых надбавок'!$G$2283,6)</f>
        <v>63.28</v>
      </c>
      <c r="Q743" s="106">
        <f>VLOOKUP($A743+ROUND((COLUMN()-2)/24,5),АТС!$A$41:$F$784,4)+VLOOKUP($A743+ROUND((COLUMN()-2)/24,5),'Расчет сбытовых надбавок'!$B$1539:'Расчет сбытовых надбавок'!$G$2283,6)</f>
        <v>64.180000000000007</v>
      </c>
      <c r="R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S743" s="106">
        <f>VLOOKUP($A743+ROUND((COLUMN()-2)/24,5),АТС!$A$41:$F$784,4)+VLOOKUP($A743+ROUND((COLUMN()-2)/24,5),'Расчет сбытовых надбавок'!$B$1539:'Расчет сбытовых надбавок'!$G$2283,6)</f>
        <v>16.68</v>
      </c>
      <c r="T743" s="106">
        <f>VLOOKUP($A743+ROUND((COLUMN()-2)/24,5),АТС!$A$41:$F$784,4)+VLOOKUP($A743+ROUND((COLUMN()-2)/24,5),'Расчет сбытовых надбавок'!$B$1539:'Расчет сбытовых надбавок'!$G$2283,6)</f>
        <v>126.46</v>
      </c>
      <c r="U743" s="106">
        <f>VLOOKUP($A743+ROUND((COLUMN()-2)/24,5),АТС!$A$41:$F$784,4)+VLOOKUP($A743+ROUND((COLUMN()-2)/24,5),'Расчет сбытовых надбавок'!$B$1539:'Расчет сбытовых надбавок'!$G$2283,6)</f>
        <v>19.62</v>
      </c>
      <c r="V743" s="106">
        <f>VLOOKUP($A743+ROUND((COLUMN()-2)/24,5),АТС!$A$41:$F$784,4)+VLOOKUP($A743+ROUND((COLUMN()-2)/24,5),'Расчет сбытовых надбавок'!$B$1539:'Расчет сбытовых надбавок'!$G$2283,6)</f>
        <v>8.5399999999999991</v>
      </c>
      <c r="W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X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Y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Z743" s="145"/>
    </row>
    <row r="744" spans="1:26" x14ac:dyDescent="0.2">
      <c r="A744" s="86">
        <f t="shared" si="21"/>
        <v>41936</v>
      </c>
      <c r="B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C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D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E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F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G744" s="106">
        <f>VLOOKUP($A744+ROUND((COLUMN()-2)/24,5),АТС!$A$41:$F$784,4)+VLOOKUP($A744+ROUND((COLUMN()-2)/24,5),'Расчет сбытовых надбавок'!$B$1539:'Расчет сбытовых надбавок'!$G$2283,6)</f>
        <v>117.45</v>
      </c>
      <c r="H744" s="106">
        <f>VLOOKUP($A744+ROUND((COLUMN()-2)/24,5),АТС!$A$41:$F$784,4)+VLOOKUP($A744+ROUND((COLUMN()-2)/24,5),'Расчет сбытовых надбавок'!$B$1539:'Расчет сбытовых надбавок'!$G$2283,6)</f>
        <v>485.71999999999997</v>
      </c>
      <c r="I744" s="106">
        <f>VLOOKUP($A744+ROUND((COLUMN()-2)/24,5),АТС!$A$41:$F$784,4)+VLOOKUP($A744+ROUND((COLUMN()-2)/24,5),'Расчет сбытовых надбавок'!$B$1539:'Расчет сбытовых надбавок'!$G$2283,6)</f>
        <v>69.589999999999989</v>
      </c>
      <c r="J744" s="106">
        <f>VLOOKUP($A744+ROUND((COLUMN()-2)/24,5),АТС!$A$41:$F$784,4)+VLOOKUP($A744+ROUND((COLUMN()-2)/24,5),'Расчет сбытовых надбавок'!$B$1539:'Расчет сбытовых надбавок'!$G$2283,6)</f>
        <v>49.21</v>
      </c>
      <c r="K744" s="106">
        <f>VLOOKUP($A744+ROUND((COLUMN()-2)/24,5),АТС!$A$41:$F$784,4)+VLOOKUP($A744+ROUND((COLUMN()-2)/24,5),'Расчет сбытовых надбавок'!$B$1539:'Расчет сбытовых надбавок'!$G$2283,6)</f>
        <v>105.23</v>
      </c>
      <c r="L744" s="106">
        <f>VLOOKUP($A744+ROUND((COLUMN()-2)/24,5),АТС!$A$41:$F$784,4)+VLOOKUP($A744+ROUND((COLUMN()-2)/24,5),'Расчет сбытовых надбавок'!$B$1539:'Расчет сбытовых надбавок'!$G$2283,6)</f>
        <v>47.14</v>
      </c>
      <c r="M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N744" s="106">
        <f>VLOOKUP($A744+ROUND((COLUMN()-2)/24,5),АТС!$A$41:$F$784,4)+VLOOKUP($A744+ROUND((COLUMN()-2)/24,5),'Расчет сбытовых надбавок'!$B$1539:'Расчет сбытовых надбавок'!$G$2283,6)</f>
        <v>98.83</v>
      </c>
      <c r="O744" s="106">
        <f>VLOOKUP($A744+ROUND((COLUMN()-2)/24,5),АТС!$A$41:$F$784,4)+VLOOKUP($A744+ROUND((COLUMN()-2)/24,5),'Расчет сбытовых надбавок'!$B$1539:'Расчет сбытовых надбавок'!$G$2283,6)</f>
        <v>104.62</v>
      </c>
      <c r="P744" s="106">
        <f>VLOOKUP($A744+ROUND((COLUMN()-2)/24,5),АТС!$A$41:$F$784,4)+VLOOKUP($A744+ROUND((COLUMN()-2)/24,5),'Расчет сбытовых надбавок'!$B$1539:'Расчет сбытовых надбавок'!$G$2283,6)</f>
        <v>77.06</v>
      </c>
      <c r="Q744" s="106">
        <f>VLOOKUP($A744+ROUND((COLUMN()-2)/24,5),АТС!$A$41:$F$784,4)+VLOOKUP($A744+ROUND((COLUMN()-2)/24,5),'Расчет сбытовых надбавок'!$B$1539:'Расчет сбытовых надбавок'!$G$2283,6)</f>
        <v>90.57</v>
      </c>
      <c r="R744" s="106">
        <f>VLOOKUP($A744+ROUND((COLUMN()-2)/24,5),АТС!$A$41:$F$784,4)+VLOOKUP($A744+ROUND((COLUMN()-2)/24,5),'Расчет сбытовых надбавок'!$B$1539:'Расчет сбытовых надбавок'!$G$2283,6)</f>
        <v>3.03</v>
      </c>
      <c r="S744" s="106">
        <f>VLOOKUP($A744+ROUND((COLUMN()-2)/24,5),АТС!$A$41:$F$784,4)+VLOOKUP($A744+ROUND((COLUMN()-2)/24,5),'Расчет сбытовых надбавок'!$B$1539:'Расчет сбытовых надбавок'!$G$2283,6)</f>
        <v>65.66</v>
      </c>
      <c r="T744" s="106">
        <f>VLOOKUP($A744+ROUND((COLUMN()-2)/24,5),АТС!$A$41:$F$784,4)+VLOOKUP($A744+ROUND((COLUMN()-2)/24,5),'Расчет сбытовых надбавок'!$B$1539:'Расчет сбытовых надбавок'!$G$2283,6)</f>
        <v>511.72999999999996</v>
      </c>
      <c r="U744" s="106">
        <f>VLOOKUP($A744+ROUND((COLUMN()-2)/24,5),АТС!$A$41:$F$784,4)+VLOOKUP($A744+ROUND((COLUMN()-2)/24,5),'Расчет сбытовых надбавок'!$B$1539:'Расчет сбытовых надбавок'!$G$2283,6)</f>
        <v>266.95999999999998</v>
      </c>
      <c r="V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W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X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Y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Z744" s="145"/>
    </row>
    <row r="745" spans="1:26" x14ac:dyDescent="0.2">
      <c r="A745" s="86">
        <f t="shared" si="21"/>
        <v>41937</v>
      </c>
      <c r="B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C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D745" s="106">
        <f>VLOOKUP($A745+ROUND((COLUMN()-2)/24,5),АТС!$A$41:$F$784,4)+VLOOKUP($A745+ROUND((COLUMN()-2)/24,5),'Расчет сбытовых надбавок'!$B$1539:'Расчет сбытовых надбавок'!$G$2283,6)</f>
        <v>3.01</v>
      </c>
      <c r="E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F745" s="106">
        <f>VLOOKUP($A745+ROUND((COLUMN()-2)/24,5),АТС!$A$41:$F$784,4)+VLOOKUP($A745+ROUND((COLUMN()-2)/24,5),'Расчет сбытовых надбавок'!$B$1539:'Расчет сбытовых надбавок'!$G$2283,6)</f>
        <v>8.31</v>
      </c>
      <c r="G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H745" s="106">
        <f>VLOOKUP($A745+ROUND((COLUMN()-2)/24,5),АТС!$A$41:$F$784,4)+VLOOKUP($A745+ROUND((COLUMN()-2)/24,5),'Расчет сбытовых надбавок'!$B$1539:'Расчет сбытовых надбавок'!$G$2283,6)</f>
        <v>711.05</v>
      </c>
      <c r="I745" s="106">
        <f>VLOOKUP($A745+ROUND((COLUMN()-2)/24,5),АТС!$A$41:$F$784,4)+VLOOKUP($A745+ROUND((COLUMN()-2)/24,5),'Расчет сбытовых надбавок'!$B$1539:'Расчет сбытовых надбавок'!$G$2283,6)</f>
        <v>277.44</v>
      </c>
      <c r="J745" s="106">
        <f>VLOOKUP($A745+ROUND((COLUMN()-2)/24,5),АТС!$A$41:$F$784,4)+VLOOKUP($A745+ROUND((COLUMN()-2)/24,5),'Расчет сбытовых надбавок'!$B$1539:'Расчет сбытовых надбавок'!$G$2283,6)</f>
        <v>228.03</v>
      </c>
      <c r="K745" s="106">
        <f>VLOOKUP($A745+ROUND((COLUMN()-2)/24,5),АТС!$A$41:$F$784,4)+VLOOKUP($A745+ROUND((COLUMN()-2)/24,5),'Расчет сбытовых надбавок'!$B$1539:'Расчет сбытовых надбавок'!$G$2283,6)</f>
        <v>159.07</v>
      </c>
      <c r="L745" s="106">
        <f>VLOOKUP($A745+ROUND((COLUMN()-2)/24,5),АТС!$A$41:$F$784,4)+VLOOKUP($A745+ROUND((COLUMN()-2)/24,5),'Расчет сбытовых надбавок'!$B$1539:'Расчет сбытовых надбавок'!$G$2283,6)</f>
        <v>169.77</v>
      </c>
      <c r="M745" s="106">
        <f>VLOOKUP($A745+ROUND((COLUMN()-2)/24,5),АТС!$A$41:$F$784,4)+VLOOKUP($A745+ROUND((COLUMN()-2)/24,5),'Расчет сбытовых надбавок'!$B$1539:'Расчет сбытовых надбавок'!$G$2283,6)</f>
        <v>176.73000000000002</v>
      </c>
      <c r="N745" s="106">
        <f>VLOOKUP($A745+ROUND((COLUMN()-2)/24,5),АТС!$A$41:$F$784,4)+VLOOKUP($A745+ROUND((COLUMN()-2)/24,5),'Расчет сбытовых надбавок'!$B$1539:'Расчет сбытовых надбавок'!$G$2283,6)</f>
        <v>49.71</v>
      </c>
      <c r="O745" s="106">
        <f>VLOOKUP($A745+ROUND((COLUMN()-2)/24,5),АТС!$A$41:$F$784,4)+VLOOKUP($A745+ROUND((COLUMN()-2)/24,5),'Расчет сбытовых надбавок'!$B$1539:'Расчет сбытовых надбавок'!$G$2283,6)</f>
        <v>21.080000000000002</v>
      </c>
      <c r="P745" s="106">
        <f>VLOOKUP($A745+ROUND((COLUMN()-2)/24,5),АТС!$A$41:$F$784,4)+VLOOKUP($A745+ROUND((COLUMN()-2)/24,5),'Расчет сбытовых надбавок'!$B$1539:'Расчет сбытовых надбавок'!$G$2283,6)</f>
        <v>70.86</v>
      </c>
      <c r="Q745" s="106">
        <f>VLOOKUP($A745+ROUND((COLUMN()-2)/24,5),АТС!$A$41:$F$784,4)+VLOOKUP($A745+ROUND((COLUMN()-2)/24,5),'Расчет сбытовых надбавок'!$B$1539:'Расчет сбытовых надбавок'!$G$2283,6)</f>
        <v>87.5</v>
      </c>
      <c r="R745" s="106">
        <f>VLOOKUP($A745+ROUND((COLUMN()-2)/24,5),АТС!$A$41:$F$784,4)+VLOOKUP($A745+ROUND((COLUMN()-2)/24,5),'Расчет сбытовых надбавок'!$B$1539:'Расчет сбытовых надбавок'!$G$2283,6)</f>
        <v>117.35</v>
      </c>
      <c r="S745" s="106">
        <f>VLOOKUP($A745+ROUND((COLUMN()-2)/24,5),АТС!$A$41:$F$784,4)+VLOOKUP($A745+ROUND((COLUMN()-2)/24,5),'Расчет сбытовых надбавок'!$B$1539:'Расчет сбытовых надбавок'!$G$2283,6)</f>
        <v>236.55</v>
      </c>
      <c r="T745" s="106">
        <f>VLOOKUP($A745+ROUND((COLUMN()-2)/24,5),АТС!$A$41:$F$784,4)+VLOOKUP($A745+ROUND((COLUMN()-2)/24,5),'Расчет сбытовых надбавок'!$B$1539:'Расчет сбытовых надбавок'!$G$2283,6)</f>
        <v>188.67</v>
      </c>
      <c r="U745" s="106">
        <f>VLOOKUP($A745+ROUND((COLUMN()-2)/24,5),АТС!$A$41:$F$784,4)+VLOOKUP($A745+ROUND((COLUMN()-2)/24,5),'Расчет сбытовых надбавок'!$B$1539:'Расчет сбытовых надбавок'!$G$2283,6)</f>
        <v>114.53</v>
      </c>
      <c r="V745" s="106">
        <f>VLOOKUP($A745+ROUND((COLUMN()-2)/24,5),АТС!$A$41:$F$784,4)+VLOOKUP($A745+ROUND((COLUMN()-2)/24,5),'Расчет сбытовых надбавок'!$B$1539:'Расчет сбытовых надбавок'!$G$2283,6)</f>
        <v>44.1</v>
      </c>
      <c r="W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X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Y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Z745" s="145"/>
    </row>
    <row r="746" spans="1:26" x14ac:dyDescent="0.2">
      <c r="A746" s="86">
        <f t="shared" si="21"/>
        <v>41938</v>
      </c>
      <c r="B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C746" s="106">
        <f>VLOOKUP($A746+ROUND((COLUMN()-2)/24,5),АТС!$A$41:$F$784,4)+VLOOKUP($A746+ROUND((COLUMN()-2)/24,5),'Расчет сбытовых надбавок'!$B$1539:'Расчет сбытовых надбавок'!$G$2283,6)</f>
        <v>14.11</v>
      </c>
      <c r="D746" s="106">
        <f>VLOOKUP($A746+ROUND((COLUMN()-2)/24,5),АТС!$A$41:$F$784,4)+VLOOKUP($A746+ROUND((COLUMN()-2)/24,5),'Расчет сбытовых надбавок'!$B$1539:'Расчет сбытовых надбавок'!$G$2283,6)</f>
        <v>25.33</v>
      </c>
      <c r="E746" s="106">
        <f>VLOOKUP($A746+ROUND((COLUMN()-2)/24,5),АТС!$A$41:$F$784,4)+VLOOKUP($A746+ROUND((COLUMN()-2)/24,5),'Расчет сбытовых надбавок'!$B$1539:'Расчет сбытовых надбавок'!$G$2283,6)</f>
        <v>111.44</v>
      </c>
      <c r="F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G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H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I746" s="106">
        <f>VLOOKUP($A746+ROUND((COLUMN()-2)/24,5),АТС!$A$41:$F$784,4)+VLOOKUP($A746+ROUND((COLUMN()-2)/24,5),'Расчет сбытовых надбавок'!$B$1539:'Расчет сбытовых надбавок'!$G$2283,6)</f>
        <v>0.43000000000000005</v>
      </c>
      <c r="J746" s="106">
        <f>VLOOKUP($A746+ROUND((COLUMN()-2)/24,5),АТС!$A$41:$F$784,4)+VLOOKUP($A746+ROUND((COLUMN()-2)/24,5),'Расчет сбытовых надбавок'!$B$1539:'Расчет сбытовых надбавок'!$G$2283,6)</f>
        <v>47.569999999999993</v>
      </c>
      <c r="K746" s="106">
        <f>VLOOKUP($A746+ROUND((COLUMN()-2)/24,5),АТС!$A$41:$F$784,4)+VLOOKUP($A746+ROUND((COLUMN()-2)/24,5),'Расчет сбытовых надбавок'!$B$1539:'Расчет сбытовых надбавок'!$G$2283,6)</f>
        <v>73.259999999999991</v>
      </c>
      <c r="L746" s="106">
        <f>VLOOKUP($A746+ROUND((COLUMN()-2)/24,5),АТС!$A$41:$F$784,4)+VLOOKUP($A746+ROUND((COLUMN()-2)/24,5),'Расчет сбытовых надбавок'!$B$1539:'Расчет сбытовых надбавок'!$G$2283,6)</f>
        <v>8.9499999999999993</v>
      </c>
      <c r="M746" s="106">
        <f>VLOOKUP($A746+ROUND((COLUMN()-2)/24,5),АТС!$A$41:$F$784,4)+VLOOKUP($A746+ROUND((COLUMN()-2)/24,5),'Расчет сбытовых надбавок'!$B$1539:'Расчет сбытовых надбавок'!$G$2283,6)</f>
        <v>3.53</v>
      </c>
      <c r="N746" s="106">
        <f>VLOOKUP($A746+ROUND((COLUMN()-2)/24,5),АТС!$A$41:$F$784,4)+VLOOKUP($A746+ROUND((COLUMN()-2)/24,5),'Расчет сбытовых надбавок'!$B$1539:'Расчет сбытовых надбавок'!$G$2283,6)</f>
        <v>2.56</v>
      </c>
      <c r="O746" s="106">
        <f>VLOOKUP($A746+ROUND((COLUMN()-2)/24,5),АТС!$A$41:$F$784,4)+VLOOKUP($A746+ROUND((COLUMN()-2)/24,5),'Расчет сбытовых надбавок'!$B$1539:'Расчет сбытовых надбавок'!$G$2283,6)</f>
        <v>2.5900000000000003</v>
      </c>
      <c r="P746" s="106">
        <f>VLOOKUP($A746+ROUND((COLUMN()-2)/24,5),АТС!$A$41:$F$784,4)+VLOOKUP($A746+ROUND((COLUMN()-2)/24,5),'Расчет сбытовых надбавок'!$B$1539:'Расчет сбытовых надбавок'!$G$2283,6)</f>
        <v>4.13</v>
      </c>
      <c r="Q746" s="106">
        <f>VLOOKUP($A746+ROUND((COLUMN()-2)/24,5),АТС!$A$41:$F$784,4)+VLOOKUP($A746+ROUND((COLUMN()-2)/24,5),'Расчет сбытовых надбавок'!$B$1539:'Расчет сбытовых надбавок'!$G$2283,6)</f>
        <v>2.35</v>
      </c>
      <c r="R746" s="106">
        <f>VLOOKUP($A746+ROUND((COLUMN()-2)/24,5),АТС!$A$41:$F$784,4)+VLOOKUP($A746+ROUND((COLUMN()-2)/24,5),'Расчет сбытовых надбавок'!$B$1539:'Расчет сбытовых надбавок'!$G$2283,6)</f>
        <v>96.1</v>
      </c>
      <c r="S746" s="106">
        <f>VLOOKUP($A746+ROUND((COLUMN()-2)/24,5),АТС!$A$41:$F$784,4)+VLOOKUP($A746+ROUND((COLUMN()-2)/24,5),'Расчет сбытовых надбавок'!$B$1539:'Расчет сбытовых надбавок'!$G$2283,6)</f>
        <v>2055.48</v>
      </c>
      <c r="T746" s="106">
        <f>VLOOKUP($A746+ROUND((COLUMN()-2)/24,5),АТС!$A$41:$F$784,4)+VLOOKUP($A746+ROUND((COLUMN()-2)/24,5),'Расчет сбытовых надбавок'!$B$1539:'Расчет сбытовых надбавок'!$G$2283,6)</f>
        <v>90.13</v>
      </c>
      <c r="U746" s="106">
        <f>VLOOKUP($A746+ROUND((COLUMN()-2)/24,5),АТС!$A$41:$F$784,4)+VLOOKUP($A746+ROUND((COLUMN()-2)/24,5),'Расчет сбытовых надбавок'!$B$1539:'Расчет сбытовых надбавок'!$G$2283,6)</f>
        <v>47.93</v>
      </c>
      <c r="V746" s="106">
        <f>VLOOKUP($A746+ROUND((COLUMN()-2)/24,5),АТС!$A$41:$F$784,4)+VLOOKUP($A746+ROUND((COLUMN()-2)/24,5),'Расчет сбытовых надбавок'!$B$1539:'Расчет сбытовых надбавок'!$G$2283,6)</f>
        <v>26.93</v>
      </c>
      <c r="W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X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Y746" s="106">
        <v>0</v>
      </c>
      <c r="Z746" s="106">
        <v>14.129999999999999</v>
      </c>
    </row>
    <row r="747" spans="1:26" x14ac:dyDescent="0.2">
      <c r="A747" s="86">
        <f t="shared" si="21"/>
        <v>41939</v>
      </c>
      <c r="B747" s="106">
        <f>VLOOKUP($A747+ROUND((COLUMN()-2)/24,5),АТС!$A$41:$F$784,4)+VLOOKUP($A747+ROUND((COLUMN()-2)/24,5),'Расчет сбытовых надбавок'!$B$1539:'Расчет сбытовых надбавок'!$G$2283,6)</f>
        <v>4.5299999999999994</v>
      </c>
      <c r="C747" s="106">
        <f>VLOOKUP($A747+ROUND((COLUMN()-2)/24,5),АТС!$A$41:$F$784,4)+VLOOKUP($A747+ROUND((COLUMN()-2)/24,5),'Расчет сбытовых надбавок'!$B$1539:'Расчет сбытовых надбавок'!$G$2283,6)</f>
        <v>25.37</v>
      </c>
      <c r="D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E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F747" s="106">
        <f>VLOOKUP($A747+ROUND((COLUMN()-2)/24,5),АТС!$A$41:$F$784,4)+VLOOKUP($A747+ROUND((COLUMN()-2)/24,5),'Расчет сбытовых надбавок'!$B$1539:'Расчет сбытовых надбавок'!$G$2283,6)</f>
        <v>488.37</v>
      </c>
      <c r="G747" s="106">
        <f>VLOOKUP($A747+ROUND((COLUMN()-2)/24,5),АТС!$A$41:$F$784,4)+VLOOKUP($A747+ROUND((COLUMN()-2)/24,5),'Расчет сбытовых надбавок'!$B$1539:'Расчет сбытовых надбавок'!$G$2283,6)</f>
        <v>440.01</v>
      </c>
      <c r="H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I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J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K747" s="106">
        <f>VLOOKUP($A747+ROUND((COLUMN()-2)/24,5),АТС!$A$41:$F$784,4)+VLOOKUP($A747+ROUND((COLUMN()-2)/24,5),'Расчет сбытовых надбавок'!$B$1539:'Расчет сбытовых надбавок'!$G$2283,6)</f>
        <v>654.81000000000006</v>
      </c>
      <c r="L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M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N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O747" s="106">
        <f>VLOOKUP($A747+ROUND((COLUMN()-2)/24,5),АТС!$A$41:$F$784,4)+VLOOKUP($A747+ROUND((COLUMN()-2)/24,5),'Расчет сбытовых надбавок'!$B$1539:'Расчет сбытовых надбавок'!$G$2283,6)</f>
        <v>1.23</v>
      </c>
      <c r="P747" s="106">
        <f>VLOOKUP($A747+ROUND((COLUMN()-2)/24,5),АТС!$A$41:$F$784,4)+VLOOKUP($A747+ROUND((COLUMN()-2)/24,5),'Расчет сбытовых надбавок'!$B$1539:'Расчет сбытовых надбавок'!$G$2283,6)</f>
        <v>1.1700000000000002</v>
      </c>
      <c r="Q747" s="106">
        <f>VLOOKUP($A747+ROUND((COLUMN()-2)/24,5),АТС!$A$41:$F$784,4)+VLOOKUP($A747+ROUND((COLUMN()-2)/24,5),'Расчет сбытовых надбавок'!$B$1539:'Расчет сбытовых надбавок'!$G$2283,6)</f>
        <v>47.650000000000006</v>
      </c>
      <c r="R747" s="106">
        <f>VLOOKUP($A747+ROUND((COLUMN()-2)/24,5),АТС!$A$41:$F$784,4)+VLOOKUP($A747+ROUND((COLUMN()-2)/24,5),'Расчет сбытовых надбавок'!$B$1539:'Расчет сбытовых надбавок'!$G$2283,6)</f>
        <v>69.099999999999994</v>
      </c>
      <c r="S747" s="106">
        <f>VLOOKUP($A747+ROUND((COLUMN()-2)/24,5),АТС!$A$41:$F$784,4)+VLOOKUP($A747+ROUND((COLUMN()-2)/24,5),'Расчет сбытовых надбавок'!$B$1539:'Расчет сбытовых надбавок'!$G$2283,6)</f>
        <v>243.64</v>
      </c>
      <c r="T747" s="106">
        <f>VLOOKUP($A747+ROUND((COLUMN()-2)/24,5),АТС!$A$41:$F$784,4)+VLOOKUP($A747+ROUND((COLUMN()-2)/24,5),'Расчет сбытовых надбавок'!$B$1539:'Расчет сбытовых надбавок'!$G$2283,6)</f>
        <v>120.39</v>
      </c>
      <c r="U747" s="106">
        <f>VLOOKUP($A747+ROUND((COLUMN()-2)/24,5),АТС!$A$41:$F$784,4)+VLOOKUP($A747+ROUND((COLUMN()-2)/24,5),'Расчет сбытовых надбавок'!$B$1539:'Расчет сбытовых надбавок'!$G$2283,6)</f>
        <v>32.76</v>
      </c>
      <c r="V747" s="106">
        <f>VLOOKUP($A747+ROUND((COLUMN()-2)/24,5),АТС!$A$41:$F$784,4)+VLOOKUP($A747+ROUND((COLUMN()-2)/24,5),'Расчет сбытовых надбавок'!$B$1539:'Расчет сбытовых надбавок'!$G$2283,6)</f>
        <v>38.96</v>
      </c>
      <c r="W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X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Y747" s="106">
        <f>VLOOKUP($A747+ROUND((COLUMN()-2)/24,5),АТС!$A$41:$F$784,4)+VLOOKUP($A747+ROUND((COLUMN()-2)/24,5),'Расчет сбытовых надбавок'!$B$1539:'Расчет сбытовых надбавок'!$G$2283,6)</f>
        <v>180.42000000000002</v>
      </c>
      <c r="Z747" s="145"/>
    </row>
    <row r="748" spans="1:26" x14ac:dyDescent="0.2">
      <c r="A748" s="86">
        <f t="shared" si="21"/>
        <v>41940</v>
      </c>
      <c r="B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C748" s="106">
        <f>VLOOKUP($A748+ROUND((COLUMN()-2)/24,5),АТС!$A$41:$F$784,4)+VLOOKUP($A748+ROUND((COLUMN()-2)/24,5),'Расчет сбытовых надбавок'!$B$1539:'Расчет сбытовых надбавок'!$G$2283,6)</f>
        <v>0.33999999999999997</v>
      </c>
      <c r="D748" s="106">
        <f>VLOOKUP($A748+ROUND((COLUMN()-2)/24,5),АТС!$A$41:$F$784,4)+VLOOKUP($A748+ROUND((COLUMN()-2)/24,5),'Расчет сбытовых надбавок'!$B$1539:'Расчет сбытовых надбавок'!$G$2283,6)</f>
        <v>11.65</v>
      </c>
      <c r="E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F748" s="106">
        <f>VLOOKUP($A748+ROUND((COLUMN()-2)/24,5),АТС!$A$41:$F$784,4)+VLOOKUP($A748+ROUND((COLUMN()-2)/24,5),'Расчет сбытовых надбавок'!$B$1539:'Расчет сбытовых надбавок'!$G$2283,6)</f>
        <v>59.28</v>
      </c>
      <c r="G748" s="106">
        <f>VLOOKUP($A748+ROUND((COLUMN()-2)/24,5),АТС!$A$41:$F$784,4)+VLOOKUP($A748+ROUND((COLUMN()-2)/24,5),'Расчет сбытовых надбавок'!$B$1539:'Расчет сбытовых надбавок'!$G$2283,6)</f>
        <v>495</v>
      </c>
      <c r="H748" s="106">
        <f>VLOOKUP($A748+ROUND((COLUMN()-2)/24,5),АТС!$A$41:$F$784,4)+VLOOKUP($A748+ROUND((COLUMN()-2)/24,5),'Расчет сбытовых надбавок'!$B$1539:'Расчет сбытовых надбавок'!$G$2283,6)</f>
        <v>353.8</v>
      </c>
      <c r="I748" s="106">
        <f>VLOOKUP($A748+ROUND((COLUMN()-2)/24,5),АТС!$A$41:$F$784,4)+VLOOKUP($A748+ROUND((COLUMN()-2)/24,5),'Расчет сбытовых надбавок'!$B$1539:'Расчет сбытовых надбавок'!$G$2283,6)</f>
        <v>0.49</v>
      </c>
      <c r="J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K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L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M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N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O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P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Q748" s="106">
        <f>VLOOKUP($A748+ROUND((COLUMN()-2)/24,5),АТС!$A$41:$F$784,4)+VLOOKUP($A748+ROUND((COLUMN()-2)/24,5),'Расчет сбытовых надбавок'!$B$1539:'Расчет сбытовых надбавок'!$G$2283,6)</f>
        <v>2.77</v>
      </c>
      <c r="R748" s="106">
        <f>VLOOKUP($A748+ROUND((COLUMN()-2)/24,5),АТС!$A$41:$F$784,4)+VLOOKUP($A748+ROUND((COLUMN()-2)/24,5),'Расчет сбытовых надбавок'!$B$1539:'Расчет сбытовых надбавок'!$G$2283,6)</f>
        <v>20.220000000000002</v>
      </c>
      <c r="S748" s="106">
        <f>VLOOKUP($A748+ROUND((COLUMN()-2)/24,5),АТС!$A$41:$F$784,4)+VLOOKUP($A748+ROUND((COLUMN()-2)/24,5),'Расчет сбытовых надбавок'!$B$1539:'Расчет сбытовых надбавок'!$G$2283,6)</f>
        <v>182.36</v>
      </c>
      <c r="T748" s="106">
        <f>VLOOKUP($A748+ROUND((COLUMN()-2)/24,5),АТС!$A$41:$F$784,4)+VLOOKUP($A748+ROUND((COLUMN()-2)/24,5),'Расчет сбытовых надбавок'!$B$1539:'Расчет сбытовых надбавок'!$G$2283,6)</f>
        <v>70.53</v>
      </c>
      <c r="U748" s="106">
        <f>VLOOKUP($A748+ROUND((COLUMN()-2)/24,5),АТС!$A$41:$F$784,4)+VLOOKUP($A748+ROUND((COLUMN()-2)/24,5),'Расчет сбытовых надбавок'!$B$1539:'Расчет сбытовых надбавок'!$G$2283,6)</f>
        <v>33.69</v>
      </c>
      <c r="V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W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X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Y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Z748" s="145"/>
    </row>
    <row r="749" spans="1:26" x14ac:dyDescent="0.2">
      <c r="A749" s="86">
        <f t="shared" si="21"/>
        <v>41941</v>
      </c>
      <c r="B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C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D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E749" s="106">
        <f>VLOOKUP($A749+ROUND((COLUMN()-2)/24,5),АТС!$A$41:$F$784,4)+VLOOKUP($A749+ROUND((COLUMN()-2)/24,5),'Расчет сбытовых надбавок'!$B$1539:'Расчет сбытовых надбавок'!$G$2283,6)</f>
        <v>0.90999999999999992</v>
      </c>
      <c r="F749" s="106">
        <f>VLOOKUP($A749+ROUND((COLUMN()-2)/24,5),АТС!$A$41:$F$784,4)+VLOOKUP($A749+ROUND((COLUMN()-2)/24,5),'Расчет сбытовых надбавок'!$B$1539:'Расчет сбытовых надбавок'!$G$2283,6)</f>
        <v>513.47</v>
      </c>
      <c r="G749" s="106">
        <f>VLOOKUP($A749+ROUND((COLUMN()-2)/24,5),АТС!$A$41:$F$784,4)+VLOOKUP($A749+ROUND((COLUMN()-2)/24,5),'Расчет сбытовых надбавок'!$B$1539:'Расчет сбытовых надбавок'!$G$2283,6)</f>
        <v>81.61</v>
      </c>
      <c r="H749" s="106">
        <f>VLOOKUP($A749+ROUND((COLUMN()-2)/24,5),АТС!$A$41:$F$784,4)+VLOOKUP($A749+ROUND((COLUMN()-2)/24,5),'Расчет сбытовых надбавок'!$B$1539:'Расчет сбытовых надбавок'!$G$2283,6)</f>
        <v>142.98000000000002</v>
      </c>
      <c r="I749" s="106">
        <f>VLOOKUP($A749+ROUND((COLUMN()-2)/24,5),АТС!$A$41:$F$784,4)+VLOOKUP($A749+ROUND((COLUMN()-2)/24,5),'Расчет сбытовых надбавок'!$B$1539:'Расчет сбытовых надбавок'!$G$2283,6)</f>
        <v>100.05</v>
      </c>
      <c r="J749" s="106">
        <f>VLOOKUP($A749+ROUND((COLUMN()-2)/24,5),АТС!$A$41:$F$784,4)+VLOOKUP($A749+ROUND((COLUMN()-2)/24,5),'Расчет сбытовых надбавок'!$B$1539:'Расчет сбытовых надбавок'!$G$2283,6)</f>
        <v>38.480000000000004</v>
      </c>
      <c r="K749" s="106">
        <f>VLOOKUP($A749+ROUND((COLUMN()-2)/24,5),АТС!$A$41:$F$784,4)+VLOOKUP($A749+ROUND((COLUMN()-2)/24,5),'Расчет сбытовых надбавок'!$B$1539:'Расчет сбытовых надбавок'!$G$2283,6)</f>
        <v>31.6</v>
      </c>
      <c r="L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M749" s="106">
        <f>VLOOKUP($A749+ROUND((COLUMN()-2)/24,5),АТС!$A$41:$F$784,4)+VLOOKUP($A749+ROUND((COLUMN()-2)/24,5),'Расчет сбытовых надбавок'!$B$1539:'Расчет сбытовых надбавок'!$G$2283,6)</f>
        <v>0.01</v>
      </c>
      <c r="N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O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P749" s="106">
        <f>VLOOKUP($A749+ROUND((COLUMN()-2)/24,5),АТС!$A$41:$F$784,4)+VLOOKUP($A749+ROUND((COLUMN()-2)/24,5),'Расчет сбытовых надбавок'!$B$1539:'Расчет сбытовых надбавок'!$G$2283,6)</f>
        <v>88.4</v>
      </c>
      <c r="Q749" s="106">
        <f>VLOOKUP($A749+ROUND((COLUMN()-2)/24,5),АТС!$A$41:$F$784,4)+VLOOKUP($A749+ROUND((COLUMN()-2)/24,5),'Расчет сбытовых надбавок'!$B$1539:'Расчет сбытовых надбавок'!$G$2283,6)</f>
        <v>102.26</v>
      </c>
      <c r="R749" s="106">
        <f>VLOOKUP($A749+ROUND((COLUMN()-2)/24,5),АТС!$A$41:$F$784,4)+VLOOKUP($A749+ROUND((COLUMN()-2)/24,5),'Расчет сбытовых надбавок'!$B$1539:'Расчет сбытовых надбавок'!$G$2283,6)</f>
        <v>201.82999999999998</v>
      </c>
      <c r="S749" s="106">
        <f>VLOOKUP($A749+ROUND((COLUMN()-2)/24,5),АТС!$A$41:$F$784,4)+VLOOKUP($A749+ROUND((COLUMN()-2)/24,5),'Расчет сбытовых надбавок'!$B$1539:'Расчет сбытовых надбавок'!$G$2283,6)</f>
        <v>197.73</v>
      </c>
      <c r="T749" s="106">
        <f>VLOOKUP($A749+ROUND((COLUMN()-2)/24,5),АТС!$A$41:$F$784,4)+VLOOKUP($A749+ROUND((COLUMN()-2)/24,5),'Расчет сбытовых надбавок'!$B$1539:'Расчет сбытовых надбавок'!$G$2283,6)</f>
        <v>37.819999999999993</v>
      </c>
      <c r="U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V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W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X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Y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Z749" s="145"/>
    </row>
    <row r="750" spans="1:26" x14ac:dyDescent="0.2">
      <c r="A750" s="86">
        <f t="shared" si="21"/>
        <v>41942</v>
      </c>
      <c r="B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C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D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E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F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G750" s="106">
        <f>VLOOKUP($A750+ROUND((COLUMN()-2)/24,5),АТС!$A$41:$F$784,4)+VLOOKUP($A750+ROUND((COLUMN()-2)/24,5),'Расчет сбытовых надбавок'!$B$1539:'Расчет сбытовых надбавок'!$G$2283,6)</f>
        <v>5.49</v>
      </c>
      <c r="H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I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J750" s="106">
        <f>VLOOKUP($A750+ROUND((COLUMN()-2)/24,5),АТС!$A$41:$F$784,4)+VLOOKUP($A750+ROUND((COLUMN()-2)/24,5),'Расчет сбытовых надбавок'!$B$1539:'Расчет сбытовых надбавок'!$G$2283,6)</f>
        <v>9.9999999999999992E-2</v>
      </c>
      <c r="K750" s="106">
        <f>VLOOKUP($A750+ROUND((COLUMN()-2)/24,5),АТС!$A$41:$F$784,4)+VLOOKUP($A750+ROUND((COLUMN()-2)/24,5),'Расчет сбытовых надбавок'!$B$1539:'Расчет сбытовых надбавок'!$G$2283,6)</f>
        <v>0.01</v>
      </c>
      <c r="L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M750" s="106">
        <f>VLOOKUP($A750+ROUND((COLUMN()-2)/24,5),АТС!$A$41:$F$784,4)+VLOOKUP($A750+ROUND((COLUMN()-2)/24,5),'Расчет сбытовых надбавок'!$B$1539:'Расчет сбытовых надбавок'!$G$2283,6)</f>
        <v>0.01</v>
      </c>
      <c r="N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O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P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Q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R750" s="106">
        <f>VLOOKUP($A750+ROUND((COLUMN()-2)/24,5),АТС!$A$41:$F$784,4)+VLOOKUP($A750+ROUND((COLUMN()-2)/24,5),'Расчет сбытовых надбавок'!$B$1539:'Расчет сбытовых надбавок'!$G$2283,6)</f>
        <v>10.58</v>
      </c>
      <c r="S750" s="106">
        <f>VLOOKUP($A750+ROUND((COLUMN()-2)/24,5),АТС!$A$41:$F$784,4)+VLOOKUP($A750+ROUND((COLUMN()-2)/24,5),'Расчет сбытовых надбавок'!$B$1539:'Расчет сбытовых надбавок'!$G$2283,6)</f>
        <v>39.199999999999996</v>
      </c>
      <c r="T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U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V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W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X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Y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Z750" s="145"/>
    </row>
    <row r="751" spans="1:26" x14ac:dyDescent="0.2">
      <c r="A751" s="86">
        <f t="shared" si="21"/>
        <v>41943</v>
      </c>
      <c r="B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C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D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E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F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G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H751" s="106">
        <f>VLOOKUP($A751+ROUND((COLUMN()-2)/24,5),АТС!$A$41:$F$784,4)+VLOOKUP($A751+ROUND((COLUMN()-2)/24,5),'Расчет сбытовых надбавок'!$B$1539:'Расчет сбытовых надбавок'!$G$2283,6)</f>
        <v>459.37</v>
      </c>
      <c r="I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J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K751" s="106">
        <f>VLOOKUP($A751+ROUND((COLUMN()-2)/24,5),АТС!$A$41:$F$784,4)+VLOOKUP($A751+ROUND((COLUMN()-2)/24,5),'Расчет сбытовых надбавок'!$B$1539:'Расчет сбытовых надбавок'!$G$2283,6)</f>
        <v>8.4700000000000006</v>
      </c>
      <c r="L751" s="106">
        <f>VLOOKUP($A751+ROUND((COLUMN()-2)/24,5),АТС!$A$41:$F$784,4)+VLOOKUP($A751+ROUND((COLUMN()-2)/24,5),'Расчет сбытовых надбавок'!$B$1539:'Расчет сбытовых надбавок'!$G$2283,6)</f>
        <v>0.01</v>
      </c>
      <c r="M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N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O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P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Q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R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S751" s="106">
        <f>VLOOKUP($A751+ROUND((COLUMN()-2)/24,5),АТС!$A$41:$F$784,4)+VLOOKUP($A751+ROUND((COLUMN()-2)/24,5),'Расчет сбытовых надбавок'!$B$1539:'Расчет сбытовых надбавок'!$G$2283,6)</f>
        <v>55.7</v>
      </c>
      <c r="T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U751" s="106">
        <f>VLOOKUP($A751+ROUND((COLUMN()-2)/24,5),АТС!$A$41:$F$784,4)+VLOOKUP($A751+ROUND((COLUMN()-2)/24,5),'Расчет сбытовых надбавок'!$B$1539:'Расчет сбытовых надбавок'!$G$2283,6)</f>
        <v>0.01</v>
      </c>
      <c r="V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W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X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Y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Z751" s="145"/>
    </row>
    <row r="752" spans="1:26" x14ac:dyDescent="0.2">
      <c r="A752" s="92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1:26" x14ac:dyDescent="0.25">
      <c r="A753" s="94" t="s">
        <v>156</v>
      </c>
      <c r="B753" s="85"/>
      <c r="C753" s="85"/>
      <c r="D753" s="85"/>
    </row>
    <row r="754" spans="1:26" ht="12.75" customHeight="1" x14ac:dyDescent="0.2">
      <c r="A754" s="184" t="s">
        <v>49</v>
      </c>
      <c r="B754" s="172" t="s">
        <v>161</v>
      </c>
      <c r="C754" s="172"/>
      <c r="D754" s="172"/>
      <c r="E754" s="172"/>
      <c r="F754" s="172"/>
      <c r="G754" s="172"/>
      <c r="H754" s="172"/>
      <c r="I754" s="172"/>
      <c r="J754" s="172"/>
      <c r="K754" s="172"/>
      <c r="L754" s="172"/>
      <c r="M754" s="172"/>
      <c r="N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</row>
    <row r="755" spans="1:26" ht="12.75" customHeight="1" x14ac:dyDescent="0.2">
      <c r="A755" s="185"/>
      <c r="B755" s="172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</row>
    <row r="756" spans="1:26" s="119" customFormat="1" ht="12.75" customHeight="1" x14ac:dyDescent="0.2">
      <c r="A756" s="185"/>
      <c r="B756" s="225" t="s">
        <v>129</v>
      </c>
      <c r="C756" s="213" t="s">
        <v>130</v>
      </c>
      <c r="D756" s="213" t="s">
        <v>131</v>
      </c>
      <c r="E756" s="213" t="s">
        <v>132</v>
      </c>
      <c r="F756" s="213" t="s">
        <v>133</v>
      </c>
      <c r="G756" s="213" t="s">
        <v>134</v>
      </c>
      <c r="H756" s="213" t="s">
        <v>135</v>
      </c>
      <c r="I756" s="213" t="s">
        <v>136</v>
      </c>
      <c r="J756" s="213" t="s">
        <v>137</v>
      </c>
      <c r="K756" s="213" t="s">
        <v>138</v>
      </c>
      <c r="L756" s="213" t="s">
        <v>139</v>
      </c>
      <c r="M756" s="213" t="s">
        <v>140</v>
      </c>
      <c r="N756" s="223" t="s">
        <v>141</v>
      </c>
      <c r="O756" s="213" t="s">
        <v>142</v>
      </c>
      <c r="P756" s="213" t="s">
        <v>143</v>
      </c>
      <c r="Q756" s="213" t="s">
        <v>144</v>
      </c>
      <c r="R756" s="213" t="s">
        <v>145</v>
      </c>
      <c r="S756" s="213" t="s">
        <v>146</v>
      </c>
      <c r="T756" s="213" t="s">
        <v>147</v>
      </c>
      <c r="U756" s="213" t="s">
        <v>148</v>
      </c>
      <c r="V756" s="213" t="s">
        <v>149</v>
      </c>
      <c r="W756" s="213" t="s">
        <v>150</v>
      </c>
      <c r="X756" s="213" t="s">
        <v>151</v>
      </c>
      <c r="Y756" s="213" t="s">
        <v>152</v>
      </c>
      <c r="Z756" s="213" t="s">
        <v>152</v>
      </c>
    </row>
    <row r="757" spans="1:26" s="119" customFormat="1" ht="11.25" customHeight="1" x14ac:dyDescent="0.2">
      <c r="A757" s="186"/>
      <c r="B757" s="226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4"/>
      <c r="N757" s="224"/>
      <c r="O757" s="214"/>
      <c r="P757" s="214"/>
      <c r="Q757" s="214"/>
      <c r="R757" s="214"/>
      <c r="S757" s="214"/>
      <c r="T757" s="214"/>
      <c r="U757" s="214"/>
      <c r="V757" s="214"/>
      <c r="W757" s="214"/>
      <c r="X757" s="214"/>
      <c r="Y757" s="214"/>
      <c r="Z757" s="214"/>
    </row>
    <row r="758" spans="1:26" ht="15.75" customHeight="1" x14ac:dyDescent="0.2">
      <c r="A758" s="86">
        <f>A721</f>
        <v>41913</v>
      </c>
      <c r="B758" s="106">
        <f>VLOOKUP($A758+ROUND((COLUMN()-2)/24,5),АТС!$A$41:$F$784,5)+VLOOKUP($A758+ROUND((COLUMN()-2)/24,5),'Расчет сбытовых надбавок'!$B$2284:'Расчет сбытовых надбавок'!$G$3028,3)</f>
        <v>593.48</v>
      </c>
      <c r="C758" s="106">
        <f>VLOOKUP($A758+ROUND((COLUMN()-2)/24,5),АТС!$A$41:$F$784,5)+VLOOKUP($A758+ROUND((COLUMN()-2)/24,5),'Расчет сбытовых надбавок'!$B$2284:'Расчет сбытовых надбавок'!$G$3028,3)</f>
        <v>327.91</v>
      </c>
      <c r="D758" s="106">
        <f>VLOOKUP($A758+ROUND((COLUMN()-2)/24,5),АТС!$A$41:$F$784,5)+VLOOKUP($A758+ROUND((COLUMN()-2)/24,5),'Расчет сбытовых надбавок'!$B$2284:'Расчет сбытовых надбавок'!$G$3028,3)</f>
        <v>141.94</v>
      </c>
      <c r="E758" s="106">
        <f>VLOOKUP($A758+ROUND((COLUMN()-2)/24,5),АТС!$A$41:$F$784,5)+VLOOKUP($A758+ROUND((COLUMN()-2)/24,5),'Расчет сбытовых надбавок'!$B$2284:'Расчет сбытовых надбавок'!$G$3028,3)</f>
        <v>105.11</v>
      </c>
      <c r="F758" s="106">
        <f>VLOOKUP($A758+ROUND((COLUMN()-2)/24,5),АТС!$A$41:$F$784,5)+VLOOKUP($A758+ROUND((COLUMN()-2)/24,5),'Расчет сбытовых надбавок'!$B$2284:'Расчет сбытовых надбавок'!$G$3028,3)</f>
        <v>0.01</v>
      </c>
      <c r="G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H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I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J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K758" s="106">
        <f>VLOOKUP($A758+ROUND((COLUMN()-2)/24,5),АТС!$A$41:$F$784,5)+VLOOKUP($A758+ROUND((COLUMN()-2)/24,5),'Расчет сбытовых надбавок'!$B$2284:'Расчет сбытовых надбавок'!$G$3028,3)</f>
        <v>76.81</v>
      </c>
      <c r="L758" s="106">
        <f>VLOOKUP($A758+ROUND((COLUMN()-2)/24,5),АТС!$A$41:$F$784,5)+VLOOKUP($A758+ROUND((COLUMN()-2)/24,5),'Расчет сбытовых надбавок'!$B$2284:'Расчет сбытовых надбавок'!$G$3028,3)</f>
        <v>130.79</v>
      </c>
      <c r="M758" s="106">
        <f>VLOOKUP($A758+ROUND((COLUMN()-2)/24,5),АТС!$A$41:$F$784,5)+VLOOKUP($A758+ROUND((COLUMN()-2)/24,5),'Расчет сбытовых надбавок'!$B$2284:'Расчет сбытовых надбавок'!$G$3028,3)</f>
        <v>119.37</v>
      </c>
      <c r="N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O758" s="106">
        <f>VLOOKUP($A758+ROUND((COLUMN()-2)/24,5),АТС!$A$41:$F$784,5)+VLOOKUP($A758+ROUND((COLUMN()-2)/24,5),'Расчет сбытовых надбавок'!$B$2284:'Расчет сбытовых надбавок'!$G$3028,3)</f>
        <v>0.02</v>
      </c>
      <c r="P758" s="106">
        <f>VLOOKUP($A758+ROUND((COLUMN()-2)/24,5),АТС!$A$41:$F$784,5)+VLOOKUP($A758+ROUND((COLUMN()-2)/24,5),'Расчет сбытовых надбавок'!$B$2284:'Расчет сбытовых надбавок'!$G$3028,3)</f>
        <v>9.09</v>
      </c>
      <c r="Q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R758" s="106">
        <f>VLOOKUP($A758+ROUND((COLUMN()-2)/24,5),АТС!$A$41:$F$784,5)+VLOOKUP($A758+ROUND((COLUMN()-2)/24,5),'Расчет сбытовых надбавок'!$B$2284:'Расчет сбытовых надбавок'!$G$3028,3)</f>
        <v>255.02</v>
      </c>
      <c r="S758" s="106">
        <f>VLOOKUP($A758+ROUND((COLUMN()-2)/24,5),АТС!$A$41:$F$784,5)+VLOOKUP($A758+ROUND((COLUMN()-2)/24,5),'Расчет сбытовых надбавок'!$B$2284:'Расчет сбытовых надбавок'!$G$3028,3)</f>
        <v>1.0900000000000001</v>
      </c>
      <c r="T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U758" s="106">
        <f>VLOOKUP($A758+ROUND((COLUMN()-2)/24,5),АТС!$A$41:$F$784,5)+VLOOKUP($A758+ROUND((COLUMN()-2)/24,5),'Расчет сбытовых надбавок'!$B$2284:'Расчет сбытовых надбавок'!$G$3028,3)</f>
        <v>0.48</v>
      </c>
      <c r="V758" s="106">
        <f>VLOOKUP($A758+ROUND((COLUMN()-2)/24,5),АТС!$A$41:$F$784,5)+VLOOKUP($A758+ROUND((COLUMN()-2)/24,5),'Расчет сбытовых надбавок'!$B$2284:'Расчет сбытовых надбавок'!$G$3028,3)</f>
        <v>156.96</v>
      </c>
      <c r="W758" s="106">
        <f>VLOOKUP($A758+ROUND((COLUMN()-2)/24,5),АТС!$A$41:$F$784,5)+VLOOKUP($A758+ROUND((COLUMN()-2)/24,5),'Расчет сбытовых надбавок'!$B$2284:'Расчет сбытовых надбавок'!$G$3028,3)</f>
        <v>254.06</v>
      </c>
      <c r="X758" s="106">
        <f>VLOOKUP($A758+ROUND((COLUMN()-2)/24,5),АТС!$A$41:$F$784,5)+VLOOKUP($A758+ROUND((COLUMN()-2)/24,5),'Расчет сбытовых надбавок'!$B$2284:'Расчет сбытовых надбавок'!$G$3028,3)</f>
        <v>282.67</v>
      </c>
      <c r="Y758" s="106">
        <f>VLOOKUP($A758+ROUND((COLUMN()-2)/24,5),АТС!$A$41:$F$784,5)+VLOOKUP($A758+ROUND((COLUMN()-2)/24,5),'Расчет сбытовых надбавок'!$B$2284:'Расчет сбытовых надбавок'!$G$3028,3)</f>
        <v>530.28</v>
      </c>
      <c r="Z758" s="145"/>
    </row>
    <row r="759" spans="1:26" x14ac:dyDescent="0.2">
      <c r="A759" s="86">
        <f>A758+1</f>
        <v>41914</v>
      </c>
      <c r="B759" s="106">
        <f>VLOOKUP($A759+ROUND((COLUMN()-2)/24,5),АТС!$A$41:$F$784,5)+VLOOKUP($A759+ROUND((COLUMN()-2)/24,5),'Расчет сбытовых надбавок'!$B$2284:'Расчет сбытовых надбавок'!$G$3028,3)</f>
        <v>581.19000000000005</v>
      </c>
      <c r="C759" s="106">
        <f>VLOOKUP($A759+ROUND((COLUMN()-2)/24,5),АТС!$A$41:$F$784,5)+VLOOKUP($A759+ROUND((COLUMN()-2)/24,5),'Расчет сбытовых надбавок'!$B$2284:'Расчет сбытовых надбавок'!$G$3028,3)</f>
        <v>702.71999999999991</v>
      </c>
      <c r="D759" s="106">
        <f>VLOOKUP($A759+ROUND((COLUMN()-2)/24,5),АТС!$A$41:$F$784,5)+VLOOKUP($A759+ROUND((COLUMN()-2)/24,5),'Расчет сбытовых надбавок'!$B$2284:'Расчет сбытовых надбавок'!$G$3028,3)</f>
        <v>581.89</v>
      </c>
      <c r="E759" s="106">
        <f>VLOOKUP($A759+ROUND((COLUMN()-2)/24,5),АТС!$A$41:$F$784,5)+VLOOKUP($A759+ROUND((COLUMN()-2)/24,5),'Расчет сбытовых надбавок'!$B$2284:'Расчет сбытовых надбавок'!$G$3028,3)</f>
        <v>368.43</v>
      </c>
      <c r="F759" s="106">
        <f>VLOOKUP($A759+ROUND((COLUMN()-2)/24,5),АТС!$A$41:$F$784,5)+VLOOKUP($A759+ROUND((COLUMN()-2)/24,5),'Расчет сбытовых надбавок'!$B$2284:'Расчет сбытовых надбавок'!$G$3028,3)</f>
        <v>66.740000000000009</v>
      </c>
      <c r="G759" s="106">
        <f>VLOOKUP($A759+ROUND((COLUMN()-2)/24,5),АТС!$A$41:$F$784,5)+VLOOKUP($A759+ROUND((COLUMN()-2)/24,5),'Расчет сбытовых надбавок'!$B$2284:'Расчет сбытовых надбавок'!$G$3028,3)</f>
        <v>497.7</v>
      </c>
      <c r="H759" s="106">
        <f>VLOOKUP($A759+ROUND((COLUMN()-2)/24,5),АТС!$A$41:$F$784,5)+VLOOKUP($A759+ROUND((COLUMN()-2)/24,5),'Расчет сбытовых надбавок'!$B$2284:'Расчет сбытовых надбавок'!$G$3028,3)</f>
        <v>243.1</v>
      </c>
      <c r="I759" s="106">
        <f>VLOOKUP($A759+ROUND((COLUMN()-2)/24,5),АТС!$A$41:$F$784,5)+VLOOKUP($A759+ROUND((COLUMN()-2)/24,5),'Расчет сбытовых надбавок'!$B$2284:'Расчет сбытовых надбавок'!$G$3028,3)</f>
        <v>147.85</v>
      </c>
      <c r="J759" s="106">
        <f>VLOOKUP($A759+ROUND((COLUMN()-2)/24,5),АТС!$A$41:$F$784,5)+VLOOKUP($A759+ROUND((COLUMN()-2)/24,5),'Расчет сбытовых надбавок'!$B$2284:'Расчет сбытовых надбавок'!$G$3028,3)</f>
        <v>296.32</v>
      </c>
      <c r="K759" s="106">
        <f>VLOOKUP($A759+ROUND((COLUMN()-2)/24,5),АТС!$A$41:$F$784,5)+VLOOKUP($A759+ROUND((COLUMN()-2)/24,5),'Расчет сбытовых надбавок'!$B$2284:'Расчет сбытовых надбавок'!$G$3028,3)</f>
        <v>403.83</v>
      </c>
      <c r="L759" s="106">
        <f>VLOOKUP($A759+ROUND((COLUMN()-2)/24,5),АТС!$A$41:$F$784,5)+VLOOKUP($A759+ROUND((COLUMN()-2)/24,5),'Расчет сбытовых надбавок'!$B$2284:'Расчет сбытовых надбавок'!$G$3028,3)</f>
        <v>487.3</v>
      </c>
      <c r="M759" s="106">
        <f>VLOOKUP($A759+ROUND((COLUMN()-2)/24,5),АТС!$A$41:$F$784,5)+VLOOKUP($A759+ROUND((COLUMN()-2)/24,5),'Расчет сбытовых надбавок'!$B$2284:'Расчет сбытовых надбавок'!$G$3028,3)</f>
        <v>439.89000000000004</v>
      </c>
      <c r="N759" s="106">
        <f>VLOOKUP($A759+ROUND((COLUMN()-2)/24,5),АТС!$A$41:$F$784,5)+VLOOKUP($A759+ROUND((COLUMN()-2)/24,5),'Расчет сбытовых надбавок'!$B$2284:'Расчет сбытовых надбавок'!$G$3028,3)</f>
        <v>300.66999999999996</v>
      </c>
      <c r="O759" s="106">
        <f>VLOOKUP($A759+ROUND((COLUMN()-2)/24,5),АТС!$A$41:$F$784,5)+VLOOKUP($A759+ROUND((COLUMN()-2)/24,5),'Расчет сбытовых надбавок'!$B$2284:'Расчет сбытовых надбавок'!$G$3028,3)</f>
        <v>181.09</v>
      </c>
      <c r="P759" s="106">
        <f>VLOOKUP($A759+ROUND((COLUMN()-2)/24,5),АТС!$A$41:$F$784,5)+VLOOKUP($A759+ROUND((COLUMN()-2)/24,5),'Расчет сбытовых надбавок'!$B$2284:'Расчет сбытовых надбавок'!$G$3028,3)</f>
        <v>173.29</v>
      </c>
      <c r="Q759" s="106">
        <f>VLOOKUP($A759+ROUND((COLUMN()-2)/24,5),АТС!$A$41:$F$784,5)+VLOOKUP($A759+ROUND((COLUMN()-2)/24,5),'Расчет сбытовых надбавок'!$B$2284:'Расчет сбытовых надбавок'!$G$3028,3)</f>
        <v>224.45999999999998</v>
      </c>
      <c r="R759" s="106">
        <f>VLOOKUP($A759+ROUND((COLUMN()-2)/24,5),АТС!$A$41:$F$784,5)+VLOOKUP($A759+ROUND((COLUMN()-2)/24,5),'Расчет сбытовых надбавок'!$B$2284:'Расчет сбытовых надбавок'!$G$3028,3)</f>
        <v>268.64</v>
      </c>
      <c r="S759" s="106">
        <f>VLOOKUP($A759+ROUND((COLUMN()-2)/24,5),АТС!$A$41:$F$784,5)+VLOOKUP($A759+ROUND((COLUMN()-2)/24,5),'Расчет сбытовых надбавок'!$B$2284:'Расчет сбытовых надбавок'!$G$3028,3)</f>
        <v>0.01</v>
      </c>
      <c r="T759" s="106">
        <f>VLOOKUP($A759+ROUND((COLUMN()-2)/24,5),АТС!$A$41:$F$784,5)+VLOOKUP($A759+ROUND((COLUMN()-2)/24,5),'Расчет сбытовых надбавок'!$B$2284:'Расчет сбытовых надбавок'!$G$3028,3)</f>
        <v>2.0299999999999998</v>
      </c>
      <c r="U759" s="106">
        <f>VLOOKUP($A759+ROUND((COLUMN()-2)/24,5),АТС!$A$41:$F$784,5)+VLOOKUP($A759+ROUND((COLUMN()-2)/24,5),'Расчет сбытовых надбавок'!$B$2284:'Расчет сбытовых надбавок'!$G$3028,3)</f>
        <v>0</v>
      </c>
      <c r="V759" s="106">
        <f>VLOOKUP($A759+ROUND((COLUMN()-2)/24,5),АТС!$A$41:$F$784,5)+VLOOKUP($A759+ROUND((COLUMN()-2)/24,5),'Расчет сбытовых надбавок'!$B$2284:'Расчет сбытовых надбавок'!$G$3028,3)</f>
        <v>259.14999999999998</v>
      </c>
      <c r="W759" s="106">
        <f>VLOOKUP($A759+ROUND((COLUMN()-2)/24,5),АТС!$A$41:$F$784,5)+VLOOKUP($A759+ROUND((COLUMN()-2)/24,5),'Расчет сбытовых надбавок'!$B$2284:'Расчет сбытовых надбавок'!$G$3028,3)</f>
        <v>393.92999999999995</v>
      </c>
      <c r="X759" s="106">
        <f>VLOOKUP($A759+ROUND((COLUMN()-2)/24,5),АТС!$A$41:$F$784,5)+VLOOKUP($A759+ROUND((COLUMN()-2)/24,5),'Расчет сбытовых надбавок'!$B$2284:'Расчет сбытовых надбавок'!$G$3028,3)</f>
        <v>796.2</v>
      </c>
      <c r="Y759" s="106">
        <f>VLOOKUP($A759+ROUND((COLUMN()-2)/24,5),АТС!$A$41:$F$784,5)+VLOOKUP($A759+ROUND((COLUMN()-2)/24,5),'Расчет сбытовых надбавок'!$B$2284:'Расчет сбытовых надбавок'!$G$3028,3)</f>
        <v>1006.93</v>
      </c>
      <c r="Z759" s="145"/>
    </row>
    <row r="760" spans="1:26" x14ac:dyDescent="0.2">
      <c r="A760" s="86">
        <f t="shared" ref="A760:A788" si="22">A759+1</f>
        <v>41915</v>
      </c>
      <c r="B760" s="106">
        <f>VLOOKUP($A760+ROUND((COLUMN()-2)/24,5),АТС!$A$41:$F$784,5)+VLOOKUP($A760+ROUND((COLUMN()-2)/24,5),'Расчет сбытовых надбавок'!$B$2284:'Расчет сбытовых надбавок'!$G$3028,3)</f>
        <v>677.39</v>
      </c>
      <c r="C760" s="106">
        <f>VLOOKUP($A760+ROUND((COLUMN()-2)/24,5),АТС!$A$41:$F$784,5)+VLOOKUP($A760+ROUND((COLUMN()-2)/24,5),'Расчет сбытовых надбавок'!$B$2284:'Расчет сбытовых надбавок'!$G$3028,3)</f>
        <v>800.7</v>
      </c>
      <c r="D760" s="106">
        <f>VLOOKUP($A760+ROUND((COLUMN()-2)/24,5),АТС!$A$41:$F$784,5)+VLOOKUP($A760+ROUND((COLUMN()-2)/24,5),'Расчет сбытовых надбавок'!$B$2284:'Расчет сбытовых надбавок'!$G$3028,3)</f>
        <v>194.86</v>
      </c>
      <c r="E760" s="106">
        <f>VLOOKUP($A760+ROUND((COLUMN()-2)/24,5),АТС!$A$41:$F$784,5)+VLOOKUP($A760+ROUND((COLUMN()-2)/24,5),'Расчет сбытовых надбавок'!$B$2284:'Расчет сбытовых надбавок'!$G$3028,3)</f>
        <v>196.66</v>
      </c>
      <c r="F760" s="106">
        <f>VLOOKUP($A760+ROUND((COLUMN()-2)/24,5),АТС!$A$41:$F$784,5)+VLOOKUP($A760+ROUND((COLUMN()-2)/24,5),'Расчет сбытовых надбавок'!$B$2284:'Расчет сбытовых надбавок'!$G$3028,3)</f>
        <v>126.05000000000001</v>
      </c>
      <c r="G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H760" s="106">
        <f>VLOOKUP($A760+ROUND((COLUMN()-2)/24,5),АТС!$A$41:$F$784,5)+VLOOKUP($A760+ROUND((COLUMN()-2)/24,5),'Расчет сбытовых надбавок'!$B$2284:'Расчет сбытовых надбавок'!$G$3028,3)</f>
        <v>303.26</v>
      </c>
      <c r="I760" s="106">
        <f>VLOOKUP($A760+ROUND((COLUMN()-2)/24,5),АТС!$A$41:$F$784,5)+VLOOKUP($A760+ROUND((COLUMN()-2)/24,5),'Расчет сбытовых надбавок'!$B$2284:'Расчет сбытовых надбавок'!$G$3028,3)</f>
        <v>0.15</v>
      </c>
      <c r="J760" s="106">
        <f>VLOOKUP($A760+ROUND((COLUMN()-2)/24,5),АТС!$A$41:$F$784,5)+VLOOKUP($A760+ROUND((COLUMN()-2)/24,5),'Расчет сбытовых надбавок'!$B$2284:'Расчет сбытовых надбавок'!$G$3028,3)</f>
        <v>70.33</v>
      </c>
      <c r="K760" s="106">
        <f>VLOOKUP($A760+ROUND((COLUMN()-2)/24,5),АТС!$A$41:$F$784,5)+VLOOKUP($A760+ROUND((COLUMN()-2)/24,5),'Расчет сбытовых надбавок'!$B$2284:'Расчет сбытовых надбавок'!$G$3028,3)</f>
        <v>482.48</v>
      </c>
      <c r="L760" s="106">
        <f>VLOOKUP($A760+ROUND((COLUMN()-2)/24,5),АТС!$A$41:$F$784,5)+VLOOKUP($A760+ROUND((COLUMN()-2)/24,5),'Расчет сбытовых надбавок'!$B$2284:'Расчет сбытовых надбавок'!$G$3028,3)</f>
        <v>642.35</v>
      </c>
      <c r="M760" s="106">
        <f>VLOOKUP($A760+ROUND((COLUMN()-2)/24,5),АТС!$A$41:$F$784,5)+VLOOKUP($A760+ROUND((COLUMN()-2)/24,5),'Расчет сбытовых надбавок'!$B$2284:'Расчет сбытовых надбавок'!$G$3028,3)</f>
        <v>401.62</v>
      </c>
      <c r="N760" s="106">
        <f>VLOOKUP($A760+ROUND((COLUMN()-2)/24,5),АТС!$A$41:$F$784,5)+VLOOKUP($A760+ROUND((COLUMN()-2)/24,5),'Расчет сбытовых надбавок'!$B$2284:'Расчет сбытовых надбавок'!$G$3028,3)</f>
        <v>390.46999999999997</v>
      </c>
      <c r="O760" s="106">
        <f>VLOOKUP($A760+ROUND((COLUMN()-2)/24,5),АТС!$A$41:$F$784,5)+VLOOKUP($A760+ROUND((COLUMN()-2)/24,5),'Расчет сбытовых надбавок'!$B$2284:'Расчет сбытовых надбавок'!$G$3028,3)</f>
        <v>396.65999999999997</v>
      </c>
      <c r="P760" s="106">
        <f>VLOOKUP($A760+ROUND((COLUMN()-2)/24,5),АТС!$A$41:$F$784,5)+VLOOKUP($A760+ROUND((COLUMN()-2)/24,5),'Расчет сбытовых надбавок'!$B$2284:'Расчет сбытовых надбавок'!$G$3028,3)</f>
        <v>256.35000000000002</v>
      </c>
      <c r="Q760" s="106">
        <f>VLOOKUP($A760+ROUND((COLUMN()-2)/24,5),АТС!$A$41:$F$784,5)+VLOOKUP($A760+ROUND((COLUMN()-2)/24,5),'Расчет сбытовых надбавок'!$B$2284:'Расчет сбытовых надбавок'!$G$3028,3)</f>
        <v>281.51</v>
      </c>
      <c r="R760" s="106">
        <f>VLOOKUP($A760+ROUND((COLUMN()-2)/24,5),АТС!$A$41:$F$784,5)+VLOOKUP($A760+ROUND((COLUMN()-2)/24,5),'Расчет сбытовых надбавок'!$B$2284:'Расчет сбытовых надбавок'!$G$3028,3)</f>
        <v>287.99</v>
      </c>
      <c r="S760" s="106">
        <f>VLOOKUP($A760+ROUND((COLUMN()-2)/24,5),АТС!$A$41:$F$784,5)+VLOOKUP($A760+ROUND((COLUMN()-2)/24,5),'Расчет сбытовых надбавок'!$B$2284:'Расчет сбытовых надбавок'!$G$3028,3)</f>
        <v>245.1</v>
      </c>
      <c r="T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U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V760" s="106">
        <f>VLOOKUP($A760+ROUND((COLUMN()-2)/24,5),АТС!$A$41:$F$784,5)+VLOOKUP($A760+ROUND((COLUMN()-2)/24,5),'Расчет сбытовых надбавок'!$B$2284:'Расчет сбытовых надбавок'!$G$3028,3)</f>
        <v>427.70000000000005</v>
      </c>
      <c r="W760" s="106">
        <f>VLOOKUP($A760+ROUND((COLUMN()-2)/24,5),АТС!$A$41:$F$784,5)+VLOOKUP($A760+ROUND((COLUMN()-2)/24,5),'Расчет сбытовых надбавок'!$B$2284:'Расчет сбытовых надбавок'!$G$3028,3)</f>
        <v>477.84999999999997</v>
      </c>
      <c r="X760" s="106">
        <f>VLOOKUP($A760+ROUND((COLUMN()-2)/24,5),АТС!$A$41:$F$784,5)+VLOOKUP($A760+ROUND((COLUMN()-2)/24,5),'Расчет сбытовых надбавок'!$B$2284:'Расчет сбытовых надбавок'!$G$3028,3)</f>
        <v>515.66999999999996</v>
      </c>
      <c r="Y760" s="106">
        <f>VLOOKUP($A760+ROUND((COLUMN()-2)/24,5),АТС!$A$41:$F$784,5)+VLOOKUP($A760+ROUND((COLUMN()-2)/24,5),'Расчет сбытовых надбавок'!$B$2284:'Расчет сбытовых надбавок'!$G$3028,3)</f>
        <v>1001.8</v>
      </c>
      <c r="Z760" s="145"/>
    </row>
    <row r="761" spans="1:26" x14ac:dyDescent="0.2">
      <c r="A761" s="86">
        <f t="shared" si="22"/>
        <v>41916</v>
      </c>
      <c r="B761" s="106">
        <f>VLOOKUP($A761+ROUND((COLUMN()-2)/24,5),АТС!$A$41:$F$784,5)+VLOOKUP($A761+ROUND((COLUMN()-2)/24,5),'Расчет сбытовых надбавок'!$B$2284:'Расчет сбытовых надбавок'!$G$3028,3)</f>
        <v>259.45</v>
      </c>
      <c r="C761" s="106">
        <f>VLOOKUP($A761+ROUND((COLUMN()-2)/24,5),АТС!$A$41:$F$784,5)+VLOOKUP($A761+ROUND((COLUMN()-2)/24,5),'Расчет сбытовых надбавок'!$B$2284:'Расчет сбытовых надбавок'!$G$3028,3)</f>
        <v>1297.5</v>
      </c>
      <c r="D761" s="106">
        <f>VLOOKUP($A761+ROUND((COLUMN()-2)/24,5),АТС!$A$41:$F$784,5)+VLOOKUP($A761+ROUND((COLUMN()-2)/24,5),'Расчет сбытовых надбавок'!$B$2284:'Расчет сбытовых надбавок'!$G$3028,3)</f>
        <v>258.10000000000002</v>
      </c>
      <c r="E761" s="106">
        <f>VLOOKUP($A761+ROUND((COLUMN()-2)/24,5),АТС!$A$41:$F$784,5)+VLOOKUP($A761+ROUND((COLUMN()-2)/24,5),'Расчет сбытовых надбавок'!$B$2284:'Расчет сбытовых надбавок'!$G$3028,3)</f>
        <v>172.38</v>
      </c>
      <c r="F761" s="106">
        <f>VLOOKUP($A761+ROUND((COLUMN()-2)/24,5),АТС!$A$41:$F$784,5)+VLOOKUP($A761+ROUND((COLUMN()-2)/24,5),'Расчет сбытовых надбавок'!$B$2284:'Расчет сбытовых надбавок'!$G$3028,3)</f>
        <v>44.61</v>
      </c>
      <c r="G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H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I761" s="106">
        <f>VLOOKUP($A761+ROUND((COLUMN()-2)/24,5),АТС!$A$41:$F$784,5)+VLOOKUP($A761+ROUND((COLUMN()-2)/24,5),'Расчет сбытовых надбавок'!$B$2284:'Расчет сбытовых надбавок'!$G$3028,3)</f>
        <v>0.01</v>
      </c>
      <c r="J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K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L761" s="106">
        <f>VLOOKUP($A761+ROUND((COLUMN()-2)/24,5),АТС!$A$41:$F$784,5)+VLOOKUP($A761+ROUND((COLUMN()-2)/24,5),'Расчет сбытовых надбавок'!$B$2284:'Расчет сбытовых надбавок'!$G$3028,3)</f>
        <v>83.35</v>
      </c>
      <c r="M761" s="106">
        <f>VLOOKUP($A761+ROUND((COLUMN()-2)/24,5),АТС!$A$41:$F$784,5)+VLOOKUP($A761+ROUND((COLUMN()-2)/24,5),'Расчет сбытовых надбавок'!$B$2284:'Расчет сбытовых надбавок'!$G$3028,3)</f>
        <v>139.38</v>
      </c>
      <c r="N761" s="106">
        <f>VLOOKUP($A761+ROUND((COLUMN()-2)/24,5),АТС!$A$41:$F$784,5)+VLOOKUP($A761+ROUND((COLUMN()-2)/24,5),'Расчет сбытовых надбавок'!$B$2284:'Расчет сбытовых надбавок'!$G$3028,3)</f>
        <v>531.54</v>
      </c>
      <c r="O761" s="106">
        <f>VLOOKUP($A761+ROUND((COLUMN()-2)/24,5),АТС!$A$41:$F$784,5)+VLOOKUP($A761+ROUND((COLUMN()-2)/24,5),'Расчет сбытовых надбавок'!$B$2284:'Расчет сбытовых надбавок'!$G$3028,3)</f>
        <v>594.38</v>
      </c>
      <c r="P761" s="106">
        <f>VLOOKUP($A761+ROUND((COLUMN()-2)/24,5),АТС!$A$41:$F$784,5)+VLOOKUP($A761+ROUND((COLUMN()-2)/24,5),'Расчет сбытовых надбавок'!$B$2284:'Расчет сбытовых надбавок'!$G$3028,3)</f>
        <v>393.94000000000005</v>
      </c>
      <c r="Q761" s="106">
        <f>VLOOKUP($A761+ROUND((COLUMN()-2)/24,5),АТС!$A$41:$F$784,5)+VLOOKUP($A761+ROUND((COLUMN()-2)/24,5),'Расчет сбытовых надбавок'!$B$2284:'Расчет сбытовых надбавок'!$G$3028,3)</f>
        <v>546.07000000000005</v>
      </c>
      <c r="R761" s="106">
        <f>VLOOKUP($A761+ROUND((COLUMN()-2)/24,5),АТС!$A$41:$F$784,5)+VLOOKUP($A761+ROUND((COLUMN()-2)/24,5),'Расчет сбытовых надбавок'!$B$2284:'Расчет сбытовых надбавок'!$G$3028,3)</f>
        <v>270.24</v>
      </c>
      <c r="S761" s="106">
        <f>VLOOKUP($A761+ROUND((COLUMN()-2)/24,5),АТС!$A$41:$F$784,5)+VLOOKUP($A761+ROUND((COLUMN()-2)/24,5),'Расчет сбытовых надбавок'!$B$2284:'Расчет сбытовых надбавок'!$G$3028,3)</f>
        <v>240.03</v>
      </c>
      <c r="T761" s="106">
        <f>VLOOKUP($A761+ROUND((COLUMN()-2)/24,5),АТС!$A$41:$F$784,5)+VLOOKUP($A761+ROUND((COLUMN()-2)/24,5),'Расчет сбытовых надбавок'!$B$2284:'Расчет сбытовых надбавок'!$G$3028,3)</f>
        <v>55.4</v>
      </c>
      <c r="U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V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W761" s="106">
        <f>VLOOKUP($A761+ROUND((COLUMN()-2)/24,5),АТС!$A$41:$F$784,5)+VLOOKUP($A761+ROUND((COLUMN()-2)/24,5),'Расчет сбытовых надбавок'!$B$2284:'Расчет сбытовых надбавок'!$G$3028,3)</f>
        <v>118.08</v>
      </c>
      <c r="X761" s="106">
        <f>VLOOKUP($A761+ROUND((COLUMN()-2)/24,5),АТС!$A$41:$F$784,5)+VLOOKUP($A761+ROUND((COLUMN()-2)/24,5),'Расчет сбытовых надбавок'!$B$2284:'Расчет сбытовых надбавок'!$G$3028,3)</f>
        <v>256.57</v>
      </c>
      <c r="Y761" s="106">
        <f>VLOOKUP($A761+ROUND((COLUMN()-2)/24,5),АТС!$A$41:$F$784,5)+VLOOKUP($A761+ROUND((COLUMN()-2)/24,5),'Расчет сбытовых надбавок'!$B$2284:'Расчет сбытовых надбавок'!$G$3028,3)</f>
        <v>807.21</v>
      </c>
      <c r="Z761" s="145"/>
    </row>
    <row r="762" spans="1:26" x14ac:dyDescent="0.2">
      <c r="A762" s="86">
        <f t="shared" si="22"/>
        <v>41917</v>
      </c>
      <c r="B762" s="106">
        <f>VLOOKUP($A762+ROUND((COLUMN()-2)/24,5),АТС!$A$41:$F$784,5)+VLOOKUP($A762+ROUND((COLUMN()-2)/24,5),'Расчет сбытовых надбавок'!$B$2284:'Расчет сбытовых надбавок'!$G$3028,3)</f>
        <v>101.87</v>
      </c>
      <c r="C762" s="106">
        <f>VLOOKUP($A762+ROUND((COLUMN()-2)/24,5),АТС!$A$41:$F$784,5)+VLOOKUP($A762+ROUND((COLUMN()-2)/24,5),'Расчет сбытовых надбавок'!$B$2284:'Расчет сбытовых надбавок'!$G$3028,3)</f>
        <v>157.32999999999998</v>
      </c>
      <c r="D762" s="106">
        <f>VLOOKUP($A762+ROUND((COLUMN()-2)/24,5),АТС!$A$41:$F$784,5)+VLOOKUP($A762+ROUND((COLUMN()-2)/24,5),'Расчет сбытовых надбавок'!$B$2284:'Расчет сбытовых надбавок'!$G$3028,3)</f>
        <v>111.67999999999999</v>
      </c>
      <c r="E762" s="106">
        <f>VLOOKUP($A762+ROUND((COLUMN()-2)/24,5),АТС!$A$41:$F$784,5)+VLOOKUP($A762+ROUND((COLUMN()-2)/24,5),'Расчет сбытовых надбавок'!$B$2284:'Расчет сбытовых надбавок'!$G$3028,3)</f>
        <v>227.82999999999998</v>
      </c>
      <c r="F762" s="106">
        <f>VLOOKUP($A762+ROUND((COLUMN()-2)/24,5),АТС!$A$41:$F$784,5)+VLOOKUP($A762+ROUND((COLUMN()-2)/24,5),'Расчет сбытовых надбавок'!$B$2284:'Расчет сбытовых надбавок'!$G$3028,3)</f>
        <v>179.3</v>
      </c>
      <c r="G762" s="106">
        <f>VLOOKUP($A762+ROUND((COLUMN()-2)/24,5),АТС!$A$41:$F$784,5)+VLOOKUP($A762+ROUND((COLUMN()-2)/24,5),'Расчет сбытовых надбавок'!$B$2284:'Расчет сбытовых надбавок'!$G$3028,3)</f>
        <v>65.790000000000006</v>
      </c>
      <c r="H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I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J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K762" s="106">
        <f>VLOOKUP($A762+ROUND((COLUMN()-2)/24,5),АТС!$A$41:$F$784,5)+VLOOKUP($A762+ROUND((COLUMN()-2)/24,5),'Расчет сбытовых надбавок'!$B$2284:'Расчет сбытовых надбавок'!$G$3028,3)</f>
        <v>0.01</v>
      </c>
      <c r="L762" s="106">
        <f>VLOOKUP($A762+ROUND((COLUMN()-2)/24,5),АТС!$A$41:$F$784,5)+VLOOKUP($A762+ROUND((COLUMN()-2)/24,5),'Расчет сбытовых надбавок'!$B$2284:'Расчет сбытовых надбавок'!$G$3028,3)</f>
        <v>168.07999999999998</v>
      </c>
      <c r="M762" s="106">
        <f>VLOOKUP($A762+ROUND((COLUMN()-2)/24,5),АТС!$A$41:$F$784,5)+VLOOKUP($A762+ROUND((COLUMN()-2)/24,5),'Расчет сбытовых надбавок'!$B$2284:'Расчет сбытовых надбавок'!$G$3028,3)</f>
        <v>60.57</v>
      </c>
      <c r="N762" s="106">
        <f>VLOOKUP($A762+ROUND((COLUMN()-2)/24,5),АТС!$A$41:$F$784,5)+VLOOKUP($A762+ROUND((COLUMN()-2)/24,5),'Расчет сбытовых надбавок'!$B$2284:'Расчет сбытовых надбавок'!$G$3028,3)</f>
        <v>0.21000000000000002</v>
      </c>
      <c r="O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P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Q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R762" s="106">
        <f>VLOOKUP($A762+ROUND((COLUMN()-2)/24,5),АТС!$A$41:$F$784,5)+VLOOKUP($A762+ROUND((COLUMN()-2)/24,5),'Расчет сбытовых надбавок'!$B$2284:'Расчет сбытовых надбавок'!$G$3028,3)</f>
        <v>0.05</v>
      </c>
      <c r="S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T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U762" s="106">
        <f>VLOOKUP($A762+ROUND((COLUMN()-2)/24,5),АТС!$A$41:$F$784,5)+VLOOKUP($A762+ROUND((COLUMN()-2)/24,5),'Расчет сбытовых надбавок'!$B$2284:'Расчет сбытовых надбавок'!$G$3028,3)</f>
        <v>0.01</v>
      </c>
      <c r="V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W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X762" s="106">
        <f>VLOOKUP($A762+ROUND((COLUMN()-2)/24,5),АТС!$A$41:$F$784,5)+VLOOKUP($A762+ROUND((COLUMN()-2)/24,5),'Расчет сбытовых надбавок'!$B$2284:'Расчет сбытовых надбавок'!$G$3028,3)</f>
        <v>472.76</v>
      </c>
      <c r="Y762" s="106">
        <f>VLOOKUP($A762+ROUND((COLUMN()-2)/24,5),АТС!$A$41:$F$784,5)+VLOOKUP($A762+ROUND((COLUMN()-2)/24,5),'Расчет сбытовых надбавок'!$B$2284:'Расчет сбытовых надбавок'!$G$3028,3)</f>
        <v>490.52000000000004</v>
      </c>
      <c r="Z762" s="145"/>
    </row>
    <row r="763" spans="1:26" x14ac:dyDescent="0.2">
      <c r="A763" s="86">
        <f t="shared" si="22"/>
        <v>41918</v>
      </c>
      <c r="B763" s="106">
        <f>VLOOKUP($A763+ROUND((COLUMN()-2)/24,5),АТС!$A$41:$F$784,5)+VLOOKUP($A763+ROUND((COLUMN()-2)/24,5),'Расчет сбытовых надбавок'!$B$2284:'Расчет сбытовых надбавок'!$G$3028,3)</f>
        <v>124.11999999999999</v>
      </c>
      <c r="C763" s="106">
        <f>VLOOKUP($A763+ROUND((COLUMN()-2)/24,5),АТС!$A$41:$F$784,5)+VLOOKUP($A763+ROUND((COLUMN()-2)/24,5),'Расчет сбытовых надбавок'!$B$2284:'Расчет сбытовых надбавок'!$G$3028,3)</f>
        <v>197.85</v>
      </c>
      <c r="D763" s="106">
        <f>VLOOKUP($A763+ROUND((COLUMN()-2)/24,5),АТС!$A$41:$F$784,5)+VLOOKUP($A763+ROUND((COLUMN()-2)/24,5),'Расчет сбытовых надбавок'!$B$2284:'Расчет сбытовых надбавок'!$G$3028,3)</f>
        <v>65.22</v>
      </c>
      <c r="E763" s="106">
        <f>VLOOKUP($A763+ROUND((COLUMN()-2)/24,5),АТС!$A$41:$F$784,5)+VLOOKUP($A763+ROUND((COLUMN()-2)/24,5),'Расчет сбытовых надбавок'!$B$2284:'Расчет сбытовых надбавок'!$G$3028,3)</f>
        <v>44.83</v>
      </c>
      <c r="F763" s="106">
        <f>VLOOKUP($A763+ROUND((COLUMN()-2)/24,5),АТС!$A$41:$F$784,5)+VLOOKUP($A763+ROUND((COLUMN()-2)/24,5),'Расчет сбытовых надбавок'!$B$2284:'Расчет сбытовых надбавок'!$G$3028,3)</f>
        <v>0.04</v>
      </c>
      <c r="G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H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I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J763" s="106">
        <f>VLOOKUP($A763+ROUND((COLUMN()-2)/24,5),АТС!$A$41:$F$784,5)+VLOOKUP($A763+ROUND((COLUMN()-2)/24,5),'Расчет сбытовых надбавок'!$B$2284:'Расчет сбытовых надбавок'!$G$3028,3)</f>
        <v>535.59</v>
      </c>
      <c r="K763" s="106">
        <f>VLOOKUP($A763+ROUND((COLUMN()-2)/24,5),АТС!$A$41:$F$784,5)+VLOOKUP($A763+ROUND((COLUMN()-2)/24,5),'Расчет сбытовых надбавок'!$B$2284:'Расчет сбытовых надбавок'!$G$3028,3)</f>
        <v>1597.7</v>
      </c>
      <c r="L763" s="106">
        <f>VLOOKUP($A763+ROUND((COLUMN()-2)/24,5),АТС!$A$41:$F$784,5)+VLOOKUP($A763+ROUND((COLUMN()-2)/24,5),'Расчет сбытовых надбавок'!$B$2284:'Расчет сбытовых надбавок'!$G$3028,3)</f>
        <v>1612.71</v>
      </c>
      <c r="M763" s="106">
        <f>VLOOKUP($A763+ROUND((COLUMN()-2)/24,5),АТС!$A$41:$F$784,5)+VLOOKUP($A763+ROUND((COLUMN()-2)/24,5),'Расчет сбытовых надбавок'!$B$2284:'Расчет сбытовых надбавок'!$G$3028,3)</f>
        <v>593.58000000000004</v>
      </c>
      <c r="N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O763" s="106">
        <f>VLOOKUP($A763+ROUND((COLUMN()-2)/24,5),АТС!$A$41:$F$784,5)+VLOOKUP($A763+ROUND((COLUMN()-2)/24,5),'Расчет сбытовых надбавок'!$B$2284:'Расчет сбытовых надбавок'!$G$3028,3)</f>
        <v>0.01</v>
      </c>
      <c r="P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Q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R763" s="106">
        <f>VLOOKUP($A763+ROUND((COLUMN()-2)/24,5),АТС!$A$41:$F$784,5)+VLOOKUP($A763+ROUND((COLUMN()-2)/24,5),'Расчет сбытовых надбавок'!$B$2284:'Расчет сбытовых надбавок'!$G$3028,3)</f>
        <v>0.01</v>
      </c>
      <c r="S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T763" s="106">
        <f>VLOOKUP($A763+ROUND((COLUMN()-2)/24,5),АТС!$A$41:$F$784,5)+VLOOKUP($A763+ROUND((COLUMN()-2)/24,5),'Расчет сбытовых надбавок'!$B$2284:'Расчет сбытовых надбавок'!$G$3028,3)</f>
        <v>1134.83</v>
      </c>
      <c r="U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V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W763" s="106">
        <f>VLOOKUP($A763+ROUND((COLUMN()-2)/24,5),АТС!$A$41:$F$784,5)+VLOOKUP($A763+ROUND((COLUMN()-2)/24,5),'Расчет сбытовых надбавок'!$B$2284:'Расчет сбытовых надбавок'!$G$3028,3)</f>
        <v>2.23</v>
      </c>
      <c r="X763" s="106">
        <f>VLOOKUP($A763+ROUND((COLUMN()-2)/24,5),АТС!$A$41:$F$784,5)+VLOOKUP($A763+ROUND((COLUMN()-2)/24,5),'Расчет сбытовых надбавок'!$B$2284:'Расчет сбытовых надбавок'!$G$3028,3)</f>
        <v>486.55</v>
      </c>
      <c r="Y763" s="106">
        <f>VLOOKUP($A763+ROUND((COLUMN()-2)/24,5),АТС!$A$41:$F$784,5)+VLOOKUP($A763+ROUND((COLUMN()-2)/24,5),'Расчет сбытовых надбавок'!$B$2284:'Расчет сбытовых надбавок'!$G$3028,3)</f>
        <v>685.3900000000001</v>
      </c>
      <c r="Z763" s="145"/>
    </row>
    <row r="764" spans="1:26" x14ac:dyDescent="0.2">
      <c r="A764" s="86">
        <f t="shared" si="22"/>
        <v>41919</v>
      </c>
      <c r="B764" s="106">
        <f>VLOOKUP($A764+ROUND((COLUMN()-2)/24,5),АТС!$A$41:$F$784,5)+VLOOKUP($A764+ROUND((COLUMN()-2)/24,5),'Расчет сбытовых надбавок'!$B$2284:'Расчет сбытовых надбавок'!$G$3028,3)</f>
        <v>170.70000000000002</v>
      </c>
      <c r="C764" s="106">
        <f>VLOOKUP($A764+ROUND((COLUMN()-2)/24,5),АТС!$A$41:$F$784,5)+VLOOKUP($A764+ROUND((COLUMN()-2)/24,5),'Расчет сбытовых надбавок'!$B$2284:'Расчет сбытовых надбавок'!$G$3028,3)</f>
        <v>201.96</v>
      </c>
      <c r="D764" s="106">
        <f>VLOOKUP($A764+ROUND((COLUMN()-2)/24,5),АТС!$A$41:$F$784,5)+VLOOKUP($A764+ROUND((COLUMN()-2)/24,5),'Расчет сбытовых надбавок'!$B$2284:'Расчет сбытовых надбавок'!$G$3028,3)</f>
        <v>126.82</v>
      </c>
      <c r="E764" s="106">
        <f>VLOOKUP($A764+ROUND((COLUMN()-2)/24,5),АТС!$A$41:$F$784,5)+VLOOKUP($A764+ROUND((COLUMN()-2)/24,5),'Расчет сбытовых надбавок'!$B$2284:'Расчет сбытовых надбавок'!$G$3028,3)</f>
        <v>9.67</v>
      </c>
      <c r="F764" s="106">
        <f>VLOOKUP($A764+ROUND((COLUMN()-2)/24,5),АТС!$A$41:$F$784,5)+VLOOKUP($A764+ROUND((COLUMN()-2)/24,5),'Расчет сбытовых надбавок'!$B$2284:'Расчет сбытовых надбавок'!$G$3028,3)</f>
        <v>161.38999999999999</v>
      </c>
      <c r="G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H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I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J764" s="106">
        <f>VLOOKUP($A764+ROUND((COLUMN()-2)/24,5),АТС!$A$41:$F$784,5)+VLOOKUP($A764+ROUND((COLUMN()-2)/24,5),'Расчет сбытовых надбавок'!$B$2284:'Расчет сбытовых надбавок'!$G$3028,3)</f>
        <v>4.42</v>
      </c>
      <c r="K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L764" s="106">
        <f>VLOOKUP($A764+ROUND((COLUMN()-2)/24,5),АТС!$A$41:$F$784,5)+VLOOKUP($A764+ROUND((COLUMN()-2)/24,5),'Расчет сбытовых надбавок'!$B$2284:'Расчет сбытовых надбавок'!$G$3028,3)</f>
        <v>81.56</v>
      </c>
      <c r="M764" s="106">
        <f>VLOOKUP($A764+ROUND((COLUMN()-2)/24,5),АТС!$A$41:$F$784,5)+VLOOKUP($A764+ROUND((COLUMN()-2)/24,5),'Расчет сбытовых надбавок'!$B$2284:'Расчет сбытовых надбавок'!$G$3028,3)</f>
        <v>60.47</v>
      </c>
      <c r="N764" s="106">
        <f>VLOOKUP($A764+ROUND((COLUMN()-2)/24,5),АТС!$A$41:$F$784,5)+VLOOKUP($A764+ROUND((COLUMN()-2)/24,5),'Расчет сбытовых надбавок'!$B$2284:'Расчет сбытовых надбавок'!$G$3028,3)</f>
        <v>229.51999999999998</v>
      </c>
      <c r="O764" s="106">
        <f>VLOOKUP($A764+ROUND((COLUMN()-2)/24,5),АТС!$A$41:$F$784,5)+VLOOKUP($A764+ROUND((COLUMN()-2)/24,5),'Расчет сбытовых надбавок'!$B$2284:'Расчет сбытовых надбавок'!$G$3028,3)</f>
        <v>27.409999999999997</v>
      </c>
      <c r="P764" s="106">
        <f>VLOOKUP($A764+ROUND((COLUMN()-2)/24,5),АТС!$A$41:$F$784,5)+VLOOKUP($A764+ROUND((COLUMN()-2)/24,5),'Расчет сбытовых надбавок'!$B$2284:'Расчет сбытовых надбавок'!$G$3028,3)</f>
        <v>277.94</v>
      </c>
      <c r="Q764" s="106">
        <f>VLOOKUP($A764+ROUND((COLUMN()-2)/24,5),АТС!$A$41:$F$784,5)+VLOOKUP($A764+ROUND((COLUMN()-2)/24,5),'Расчет сбытовых надбавок'!$B$2284:'Расчет сбытовых надбавок'!$G$3028,3)</f>
        <v>345.48</v>
      </c>
      <c r="R764" s="106">
        <f>VLOOKUP($A764+ROUND((COLUMN()-2)/24,5),АТС!$A$41:$F$784,5)+VLOOKUP($A764+ROUND((COLUMN()-2)/24,5),'Расчет сбытовых надбавок'!$B$2284:'Расчет сбытовых надбавок'!$G$3028,3)</f>
        <v>375.41</v>
      </c>
      <c r="S764" s="106">
        <f>VLOOKUP($A764+ROUND((COLUMN()-2)/24,5),АТС!$A$41:$F$784,5)+VLOOKUP($A764+ROUND((COLUMN()-2)/24,5),'Расчет сбытовых надбавок'!$B$2284:'Расчет сбытовых надбавок'!$G$3028,3)</f>
        <v>306.39</v>
      </c>
      <c r="T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U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V764" s="106">
        <f>VLOOKUP($A764+ROUND((COLUMN()-2)/24,5),АТС!$A$41:$F$784,5)+VLOOKUP($A764+ROUND((COLUMN()-2)/24,5),'Расчет сбытовых надбавок'!$B$2284:'Расчет сбытовых надбавок'!$G$3028,3)</f>
        <v>175.09</v>
      </c>
      <c r="W764" s="106">
        <f>VLOOKUP($A764+ROUND((COLUMN()-2)/24,5),АТС!$A$41:$F$784,5)+VLOOKUP($A764+ROUND((COLUMN()-2)/24,5),'Расчет сбытовых надбавок'!$B$2284:'Расчет сбытовых надбавок'!$G$3028,3)</f>
        <v>134.69999999999999</v>
      </c>
      <c r="X764" s="106">
        <f>VLOOKUP($A764+ROUND((COLUMN()-2)/24,5),АТС!$A$41:$F$784,5)+VLOOKUP($A764+ROUND((COLUMN()-2)/24,5),'Расчет сбытовых надбавок'!$B$2284:'Расчет сбытовых надбавок'!$G$3028,3)</f>
        <v>328.12</v>
      </c>
      <c r="Y764" s="106">
        <f>VLOOKUP($A764+ROUND((COLUMN()-2)/24,5),АТС!$A$41:$F$784,5)+VLOOKUP($A764+ROUND((COLUMN()-2)/24,5),'Расчет сбытовых надбавок'!$B$2284:'Расчет сбытовых надбавок'!$G$3028,3)</f>
        <v>312.21999999999997</v>
      </c>
      <c r="Z764" s="145"/>
    </row>
    <row r="765" spans="1:26" x14ac:dyDescent="0.2">
      <c r="A765" s="86">
        <f t="shared" si="22"/>
        <v>41920</v>
      </c>
      <c r="B765" s="106">
        <f>VLOOKUP($A765+ROUND((COLUMN()-2)/24,5),АТС!$A$41:$F$784,5)+VLOOKUP($A765+ROUND((COLUMN()-2)/24,5),'Расчет сбытовых надбавок'!$B$2284:'Расчет сбытовых надбавок'!$G$3028,3)</f>
        <v>198.13</v>
      </c>
      <c r="C765" s="106">
        <f>VLOOKUP($A765+ROUND((COLUMN()-2)/24,5),АТС!$A$41:$F$784,5)+VLOOKUP($A765+ROUND((COLUMN()-2)/24,5),'Расчет сбытовых надбавок'!$B$2284:'Расчет сбытовых надбавок'!$G$3028,3)</f>
        <v>230.09</v>
      </c>
      <c r="D765" s="106">
        <f>VLOOKUP($A765+ROUND((COLUMN()-2)/24,5),АТС!$A$41:$F$784,5)+VLOOKUP($A765+ROUND((COLUMN()-2)/24,5),'Расчет сбытовых надбавок'!$B$2284:'Расчет сбытовых надбавок'!$G$3028,3)</f>
        <v>37.950000000000003</v>
      </c>
      <c r="E765" s="106">
        <f>VLOOKUP($A765+ROUND((COLUMN()-2)/24,5),АТС!$A$41:$F$784,5)+VLOOKUP($A765+ROUND((COLUMN()-2)/24,5),'Расчет сбытовых надбавок'!$B$2284:'Расчет сбытовых надбавок'!$G$3028,3)</f>
        <v>4.71</v>
      </c>
      <c r="F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G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H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I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J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K765" s="106">
        <f>VLOOKUP($A765+ROUND((COLUMN()-2)/24,5),АТС!$A$41:$F$784,5)+VLOOKUP($A765+ROUND((COLUMN()-2)/24,5),'Расчет сбытовых надбавок'!$B$2284:'Расчет сбытовых надбавок'!$G$3028,3)</f>
        <v>66.849999999999994</v>
      </c>
      <c r="L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M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N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O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P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Q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R765" s="106">
        <f>VLOOKUP($A765+ROUND((COLUMN()-2)/24,5),АТС!$A$41:$F$784,5)+VLOOKUP($A765+ROUND((COLUMN()-2)/24,5),'Расчет сбытовых надбавок'!$B$2284:'Расчет сбытовых надбавок'!$G$3028,3)</f>
        <v>127.5</v>
      </c>
      <c r="S765" s="106">
        <f>VLOOKUP($A765+ROUND((COLUMN()-2)/24,5),АТС!$A$41:$F$784,5)+VLOOKUP($A765+ROUND((COLUMN()-2)/24,5),'Расчет сбытовых надбавок'!$B$2284:'Расчет сбытовых надбавок'!$G$3028,3)</f>
        <v>92.69</v>
      </c>
      <c r="T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U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V765" s="106">
        <f>VLOOKUP($A765+ROUND((COLUMN()-2)/24,5),АТС!$A$41:$F$784,5)+VLOOKUP($A765+ROUND((COLUMN()-2)/24,5),'Расчет сбытовых надбавок'!$B$2284:'Расчет сбытовых надбавок'!$G$3028,3)</f>
        <v>1039.6400000000001</v>
      </c>
      <c r="W765" s="106">
        <f>VLOOKUP($A765+ROUND((COLUMN()-2)/24,5),АТС!$A$41:$F$784,5)+VLOOKUP($A765+ROUND((COLUMN()-2)/24,5),'Расчет сбытовых надбавок'!$B$2284:'Расчет сбытовых надбавок'!$G$3028,3)</f>
        <v>1515.44</v>
      </c>
      <c r="X765" s="106">
        <f>VLOOKUP($A765+ROUND((COLUMN()-2)/24,5),АТС!$A$41:$F$784,5)+VLOOKUP($A765+ROUND((COLUMN()-2)/24,5),'Расчет сбытовых надбавок'!$B$2284:'Расчет сбытовых надбавок'!$G$3028,3)</f>
        <v>329.47</v>
      </c>
      <c r="Y765" s="106">
        <f>VLOOKUP($A765+ROUND((COLUMN()-2)/24,5),АТС!$A$41:$F$784,5)+VLOOKUP($A765+ROUND((COLUMN()-2)/24,5),'Расчет сбытовых надбавок'!$B$2284:'Расчет сбытовых надбавок'!$G$3028,3)</f>
        <v>587.78</v>
      </c>
      <c r="Z765" s="145"/>
    </row>
    <row r="766" spans="1:26" x14ac:dyDescent="0.2">
      <c r="A766" s="86">
        <f t="shared" si="22"/>
        <v>41921</v>
      </c>
      <c r="B766" s="106">
        <f>VLOOKUP($A766+ROUND((COLUMN()-2)/24,5),АТС!$A$41:$F$784,5)+VLOOKUP($A766+ROUND((COLUMN()-2)/24,5),'Расчет сбытовых надбавок'!$B$2284:'Расчет сбытовых надбавок'!$G$3028,3)</f>
        <v>496.83000000000004</v>
      </c>
      <c r="C766" s="106">
        <f>VLOOKUP($A766+ROUND((COLUMN()-2)/24,5),АТС!$A$41:$F$784,5)+VLOOKUP($A766+ROUND((COLUMN()-2)/24,5),'Расчет сбытовых надбавок'!$B$2284:'Расчет сбытовых надбавок'!$G$3028,3)</f>
        <v>179.29000000000002</v>
      </c>
      <c r="D766" s="106">
        <f>VLOOKUP($A766+ROUND((COLUMN()-2)/24,5),АТС!$A$41:$F$784,5)+VLOOKUP($A766+ROUND((COLUMN()-2)/24,5),'Расчет сбытовых надбавок'!$B$2284:'Расчет сбытовых надбавок'!$G$3028,3)</f>
        <v>40.230000000000004</v>
      </c>
      <c r="E766" s="106">
        <f>VLOOKUP($A766+ROUND((COLUMN()-2)/24,5),АТС!$A$41:$F$784,5)+VLOOKUP($A766+ROUND((COLUMN()-2)/24,5),'Расчет сбытовых надбавок'!$B$2284:'Расчет сбытовых надбавок'!$G$3028,3)</f>
        <v>14.67</v>
      </c>
      <c r="F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G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H766" s="106">
        <f>VLOOKUP($A766+ROUND((COLUMN()-2)/24,5),АТС!$A$41:$F$784,5)+VLOOKUP($A766+ROUND((COLUMN()-2)/24,5),'Расчет сбытовых надбавок'!$B$2284:'Расчет сбытовых надбавок'!$G$3028,3)</f>
        <v>0.01</v>
      </c>
      <c r="I766" s="106">
        <f>VLOOKUP($A766+ROUND((COLUMN()-2)/24,5),АТС!$A$41:$F$784,5)+VLOOKUP($A766+ROUND((COLUMN()-2)/24,5),'Расчет сбытовых надбавок'!$B$2284:'Расчет сбытовых надбавок'!$G$3028,3)</f>
        <v>21.630000000000003</v>
      </c>
      <c r="J766" s="106">
        <f>VLOOKUP($A766+ROUND((COLUMN()-2)/24,5),АТС!$A$41:$F$784,5)+VLOOKUP($A766+ROUND((COLUMN()-2)/24,5),'Расчет сбытовых надбавок'!$B$2284:'Расчет сбытовых надбавок'!$G$3028,3)</f>
        <v>0.01</v>
      </c>
      <c r="K766" s="106">
        <f>VLOOKUP($A766+ROUND((COLUMN()-2)/24,5),АТС!$A$41:$F$784,5)+VLOOKUP($A766+ROUND((COLUMN()-2)/24,5),'Расчет сбытовых надбавок'!$B$2284:'Расчет сбытовых надбавок'!$G$3028,3)</f>
        <v>9.7100000000000009</v>
      </c>
      <c r="L766" s="106">
        <f>VLOOKUP($A766+ROUND((COLUMN()-2)/24,5),АТС!$A$41:$F$784,5)+VLOOKUP($A766+ROUND((COLUMN()-2)/24,5),'Расчет сбытовых надбавок'!$B$2284:'Расчет сбытовых надбавок'!$G$3028,3)</f>
        <v>49.92</v>
      </c>
      <c r="M766" s="106">
        <f>VLOOKUP($A766+ROUND((COLUMN()-2)/24,5),АТС!$A$41:$F$784,5)+VLOOKUP($A766+ROUND((COLUMN()-2)/24,5),'Расчет сбытовых надбавок'!$B$2284:'Расчет сбытовых надбавок'!$G$3028,3)</f>
        <v>172.66</v>
      </c>
      <c r="N766" s="106">
        <f>VLOOKUP($A766+ROUND((COLUMN()-2)/24,5),АТС!$A$41:$F$784,5)+VLOOKUP($A766+ROUND((COLUMN()-2)/24,5),'Расчет сбытовых надбавок'!$B$2284:'Расчет сбытовых надбавок'!$G$3028,3)</f>
        <v>150.44999999999999</v>
      </c>
      <c r="O766" s="106">
        <f>VLOOKUP($A766+ROUND((COLUMN()-2)/24,5),АТС!$A$41:$F$784,5)+VLOOKUP($A766+ROUND((COLUMN()-2)/24,5),'Расчет сбытовых надбавок'!$B$2284:'Расчет сбытовых надбавок'!$G$3028,3)</f>
        <v>173.36</v>
      </c>
      <c r="P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Q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R766" s="106">
        <f>VLOOKUP($A766+ROUND((COLUMN()-2)/24,5),АТС!$A$41:$F$784,5)+VLOOKUP($A766+ROUND((COLUMN()-2)/24,5),'Расчет сбытовых надбавок'!$B$2284:'Расчет сбытовых надбавок'!$G$3028,3)</f>
        <v>2.71</v>
      </c>
      <c r="S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T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U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V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W766" s="106">
        <f>VLOOKUP($A766+ROUND((COLUMN()-2)/24,5),АТС!$A$41:$F$784,5)+VLOOKUP($A766+ROUND((COLUMN()-2)/24,5),'Расчет сбытовых надбавок'!$B$2284:'Расчет сбытовых надбавок'!$G$3028,3)</f>
        <v>108.94999999999999</v>
      </c>
      <c r="X766" s="106">
        <f>VLOOKUP($A766+ROUND((COLUMN()-2)/24,5),АТС!$A$41:$F$784,5)+VLOOKUP($A766+ROUND((COLUMN()-2)/24,5),'Расчет сбытовых надбавок'!$B$2284:'Расчет сбытовых надбавок'!$G$3028,3)</f>
        <v>307.20999999999998</v>
      </c>
      <c r="Y766" s="106">
        <f>VLOOKUP($A766+ROUND((COLUMN()-2)/24,5),АТС!$A$41:$F$784,5)+VLOOKUP($A766+ROUND((COLUMN()-2)/24,5),'Расчет сбытовых надбавок'!$B$2284:'Расчет сбытовых надбавок'!$G$3028,3)</f>
        <v>672.67000000000007</v>
      </c>
      <c r="Z766" s="145"/>
    </row>
    <row r="767" spans="1:26" x14ac:dyDescent="0.2">
      <c r="A767" s="86">
        <f t="shared" si="22"/>
        <v>41922</v>
      </c>
      <c r="B767" s="106">
        <f>VLOOKUP($A767+ROUND((COLUMN()-2)/24,5),АТС!$A$41:$F$784,5)+VLOOKUP($A767+ROUND((COLUMN()-2)/24,5),'Расчет сбытовых надбавок'!$B$2284:'Расчет сбытовых надбавок'!$G$3028,3)</f>
        <v>598.77</v>
      </c>
      <c r="C767" s="106">
        <f>VLOOKUP($A767+ROUND((COLUMN()-2)/24,5),АТС!$A$41:$F$784,5)+VLOOKUP($A767+ROUND((COLUMN()-2)/24,5),'Расчет сбытовых надбавок'!$B$2284:'Расчет сбытовых надбавок'!$G$3028,3)</f>
        <v>141.60999999999999</v>
      </c>
      <c r="D767" s="106">
        <f>VLOOKUP($A767+ROUND((COLUMN()-2)/24,5),АТС!$A$41:$F$784,5)+VLOOKUP($A767+ROUND((COLUMN()-2)/24,5),'Расчет сбытовых надбавок'!$B$2284:'Расчет сбытовых надбавок'!$G$3028,3)</f>
        <v>149.15</v>
      </c>
      <c r="E767" s="106">
        <f>VLOOKUP($A767+ROUND((COLUMN()-2)/24,5),АТС!$A$41:$F$784,5)+VLOOKUP($A767+ROUND((COLUMN()-2)/24,5),'Расчет сбытовых надбавок'!$B$2284:'Расчет сбытовых надбавок'!$G$3028,3)</f>
        <v>850.85</v>
      </c>
      <c r="F767" s="106">
        <f>VLOOKUP($A767+ROUND((COLUMN()-2)/24,5),АТС!$A$41:$F$784,5)+VLOOKUP($A767+ROUND((COLUMN()-2)/24,5),'Расчет сбытовых надбавок'!$B$2284:'Расчет сбытовых надбавок'!$G$3028,3)</f>
        <v>115</v>
      </c>
      <c r="G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H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I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J767" s="106">
        <f>VLOOKUP($A767+ROUND((COLUMN()-2)/24,5),АТС!$A$41:$F$784,5)+VLOOKUP($A767+ROUND((COLUMN()-2)/24,5),'Расчет сбытовых надбавок'!$B$2284:'Расчет сбытовых надбавок'!$G$3028,3)</f>
        <v>1.6600000000000001</v>
      </c>
      <c r="K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L767" s="106">
        <f>VLOOKUP($A767+ROUND((COLUMN()-2)/24,5),АТС!$A$41:$F$784,5)+VLOOKUP($A767+ROUND((COLUMN()-2)/24,5),'Расчет сбытовых надбавок'!$B$2284:'Расчет сбытовых надбавок'!$G$3028,3)</f>
        <v>171.76999999999998</v>
      </c>
      <c r="M767" s="106">
        <f>VLOOKUP($A767+ROUND((COLUMN()-2)/24,5),АТС!$A$41:$F$784,5)+VLOOKUP($A767+ROUND((COLUMN()-2)/24,5),'Расчет сбытовых надбавок'!$B$2284:'Расчет сбытовых надбавок'!$G$3028,3)</f>
        <v>166.60000000000002</v>
      </c>
      <c r="N767" s="106">
        <f>VLOOKUP($A767+ROUND((COLUMN()-2)/24,5),АТС!$A$41:$F$784,5)+VLOOKUP($A767+ROUND((COLUMN()-2)/24,5),'Расчет сбытовых надбавок'!$B$2284:'Расчет сбытовых надбавок'!$G$3028,3)</f>
        <v>263.83</v>
      </c>
      <c r="O767" s="106">
        <f>VLOOKUP($A767+ROUND((COLUMN()-2)/24,5),АТС!$A$41:$F$784,5)+VLOOKUP($A767+ROUND((COLUMN()-2)/24,5),'Расчет сбытовых надбавок'!$B$2284:'Расчет сбытовых надбавок'!$G$3028,3)</f>
        <v>251.51</v>
      </c>
      <c r="P767" s="106">
        <f>VLOOKUP($A767+ROUND((COLUMN()-2)/24,5),АТС!$A$41:$F$784,5)+VLOOKUP($A767+ROUND((COLUMN()-2)/24,5),'Расчет сбытовых надбавок'!$B$2284:'Расчет сбытовых надбавок'!$G$3028,3)</f>
        <v>279.87</v>
      </c>
      <c r="Q767" s="106">
        <f>VLOOKUP($A767+ROUND((COLUMN()-2)/24,5),АТС!$A$41:$F$784,5)+VLOOKUP($A767+ROUND((COLUMN()-2)/24,5),'Расчет сбытовых надбавок'!$B$2284:'Расчет сбытовых надбавок'!$G$3028,3)</f>
        <v>279.51</v>
      </c>
      <c r="R767" s="106">
        <f>VLOOKUP($A767+ROUND((COLUMN()-2)/24,5),АТС!$A$41:$F$784,5)+VLOOKUP($A767+ROUND((COLUMN()-2)/24,5),'Расчет сбытовых надбавок'!$B$2284:'Расчет сбытовых надбавок'!$G$3028,3)</f>
        <v>284.55</v>
      </c>
      <c r="S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T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U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V767" s="106">
        <f>VLOOKUP($A767+ROUND((COLUMN()-2)/24,5),АТС!$A$41:$F$784,5)+VLOOKUP($A767+ROUND((COLUMN()-2)/24,5),'Расчет сбытовых надбавок'!$B$2284:'Расчет сбытовых надбавок'!$G$3028,3)</f>
        <v>27.689999999999998</v>
      </c>
      <c r="W767" s="106">
        <f>VLOOKUP($A767+ROUND((COLUMN()-2)/24,5),АТС!$A$41:$F$784,5)+VLOOKUP($A767+ROUND((COLUMN()-2)/24,5),'Расчет сбытовых надбавок'!$B$2284:'Расчет сбытовых надбавок'!$G$3028,3)</f>
        <v>195.15</v>
      </c>
      <c r="X767" s="106">
        <f>VLOOKUP($A767+ROUND((COLUMN()-2)/24,5),АТС!$A$41:$F$784,5)+VLOOKUP($A767+ROUND((COLUMN()-2)/24,5),'Расчет сбытовых надбавок'!$B$2284:'Расчет сбытовых надбавок'!$G$3028,3)</f>
        <v>596.19000000000005</v>
      </c>
      <c r="Y767" s="106">
        <f>VLOOKUP($A767+ROUND((COLUMN()-2)/24,5),АТС!$A$41:$F$784,5)+VLOOKUP($A767+ROUND((COLUMN()-2)/24,5),'Расчет сбытовых надбавок'!$B$2284:'Расчет сбытовых надбавок'!$G$3028,3)</f>
        <v>509.48</v>
      </c>
      <c r="Z767" s="145"/>
    </row>
    <row r="768" spans="1:26" x14ac:dyDescent="0.2">
      <c r="A768" s="86">
        <f t="shared" si="22"/>
        <v>41923</v>
      </c>
      <c r="B768" s="106">
        <f>VLOOKUP($A768+ROUND((COLUMN()-2)/24,5),АТС!$A$41:$F$784,5)+VLOOKUP($A768+ROUND((COLUMN()-2)/24,5),'Расчет сбытовых надбавок'!$B$2284:'Расчет сбытовых надбавок'!$G$3028,3)</f>
        <v>93.99</v>
      </c>
      <c r="C768" s="106">
        <f>VLOOKUP($A768+ROUND((COLUMN()-2)/24,5),АТС!$A$41:$F$784,5)+VLOOKUP($A768+ROUND((COLUMN()-2)/24,5),'Расчет сбытовых надбавок'!$B$2284:'Расчет сбытовых надбавок'!$G$3028,3)</f>
        <v>102.18</v>
      </c>
      <c r="D768" s="106">
        <f>VLOOKUP($A768+ROUND((COLUMN()-2)/24,5),АТС!$A$41:$F$784,5)+VLOOKUP($A768+ROUND((COLUMN()-2)/24,5),'Расчет сбытовых надбавок'!$B$2284:'Расчет сбытовых надбавок'!$G$3028,3)</f>
        <v>80.83</v>
      </c>
      <c r="E768" s="106">
        <f>VLOOKUP($A768+ROUND((COLUMN()-2)/24,5),АТС!$A$41:$F$784,5)+VLOOKUP($A768+ROUND((COLUMN()-2)/24,5),'Расчет сбытовых надбавок'!$B$2284:'Расчет сбытовых надбавок'!$G$3028,3)</f>
        <v>67.180000000000007</v>
      </c>
      <c r="F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G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H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I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J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K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L768" s="106">
        <f>VLOOKUP($A768+ROUND((COLUMN()-2)/24,5),АТС!$A$41:$F$784,5)+VLOOKUP($A768+ROUND((COLUMN()-2)/24,5),'Расчет сбытовых надбавок'!$B$2284:'Расчет сбытовых надбавок'!$G$3028,3)</f>
        <v>56.78</v>
      </c>
      <c r="M768" s="106">
        <f>VLOOKUP($A768+ROUND((COLUMN()-2)/24,5),АТС!$A$41:$F$784,5)+VLOOKUP($A768+ROUND((COLUMN()-2)/24,5),'Расчет сбытовых надбавок'!$B$2284:'Расчет сбытовых надбавок'!$G$3028,3)</f>
        <v>92.52</v>
      </c>
      <c r="N768" s="106">
        <f>VLOOKUP($A768+ROUND((COLUMN()-2)/24,5),АТС!$A$41:$F$784,5)+VLOOKUP($A768+ROUND((COLUMN()-2)/24,5),'Расчет сбытовых надбавок'!$B$2284:'Расчет сбытовых надбавок'!$G$3028,3)</f>
        <v>104.81</v>
      </c>
      <c r="O768" s="106">
        <f>VLOOKUP($A768+ROUND((COLUMN()-2)/24,5),АТС!$A$41:$F$784,5)+VLOOKUP($A768+ROUND((COLUMN()-2)/24,5),'Расчет сбытовых надбавок'!$B$2284:'Расчет сбытовых надбавок'!$G$3028,3)</f>
        <v>145.94999999999999</v>
      </c>
      <c r="P768" s="106">
        <f>VLOOKUP($A768+ROUND((COLUMN()-2)/24,5),АТС!$A$41:$F$784,5)+VLOOKUP($A768+ROUND((COLUMN()-2)/24,5),'Расчет сбытовых надбавок'!$B$2284:'Расчет сбытовых надбавок'!$G$3028,3)</f>
        <v>134.36000000000001</v>
      </c>
      <c r="Q768" s="106">
        <f>VLOOKUP($A768+ROUND((COLUMN()-2)/24,5),АТС!$A$41:$F$784,5)+VLOOKUP($A768+ROUND((COLUMN()-2)/24,5),'Расчет сбытовых надбавок'!$B$2284:'Расчет сбытовых надбавок'!$G$3028,3)</f>
        <v>136.88</v>
      </c>
      <c r="R768" s="106">
        <f>VLOOKUP($A768+ROUND((COLUMN()-2)/24,5),АТС!$A$41:$F$784,5)+VLOOKUP($A768+ROUND((COLUMN()-2)/24,5),'Расчет сбытовых надбавок'!$B$2284:'Расчет сбытовых надбавок'!$G$3028,3)</f>
        <v>1.45</v>
      </c>
      <c r="S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T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U768" s="106">
        <f>VLOOKUP($A768+ROUND((COLUMN()-2)/24,5),АТС!$A$41:$F$784,5)+VLOOKUP($A768+ROUND((COLUMN()-2)/24,5),'Расчет сбытовых надбавок'!$B$2284:'Расчет сбытовых надбавок'!$G$3028,3)</f>
        <v>67.41</v>
      </c>
      <c r="V768" s="106">
        <f>VLOOKUP($A768+ROUND((COLUMN()-2)/24,5),АТС!$A$41:$F$784,5)+VLOOKUP($A768+ROUND((COLUMN()-2)/24,5),'Расчет сбытовых надбавок'!$B$2284:'Расчет сбытовых надбавок'!$G$3028,3)</f>
        <v>329.71</v>
      </c>
      <c r="W768" s="106">
        <f>VLOOKUP($A768+ROUND((COLUMN()-2)/24,5),АТС!$A$41:$F$784,5)+VLOOKUP($A768+ROUND((COLUMN()-2)/24,5),'Расчет сбытовых надбавок'!$B$2284:'Расчет сбытовых надбавок'!$G$3028,3)</f>
        <v>344.54</v>
      </c>
      <c r="X768" s="106">
        <f>VLOOKUP($A768+ROUND((COLUMN()-2)/24,5),АТС!$A$41:$F$784,5)+VLOOKUP($A768+ROUND((COLUMN()-2)/24,5),'Расчет сбытовых надбавок'!$B$2284:'Расчет сбытовых надбавок'!$G$3028,3)</f>
        <v>123.7</v>
      </c>
      <c r="Y768" s="106">
        <f>VLOOKUP($A768+ROUND((COLUMN()-2)/24,5),АТС!$A$41:$F$784,5)+VLOOKUP($A768+ROUND((COLUMN()-2)/24,5),'Расчет сбытовых надбавок'!$B$2284:'Расчет сбытовых надбавок'!$G$3028,3)</f>
        <v>169.61</v>
      </c>
      <c r="Z768" s="145"/>
    </row>
    <row r="769" spans="1:26" x14ac:dyDescent="0.2">
      <c r="A769" s="86">
        <f t="shared" si="22"/>
        <v>41924</v>
      </c>
      <c r="B769" s="106">
        <f>VLOOKUP($A769+ROUND((COLUMN()-2)/24,5),АТС!$A$41:$F$784,5)+VLOOKUP($A769+ROUND((COLUMN()-2)/24,5),'Расчет сбытовых надбавок'!$B$2284:'Расчет сбытовых надбавок'!$G$3028,3)</f>
        <v>612.38</v>
      </c>
      <c r="C769" s="106">
        <f>VLOOKUP($A769+ROUND((COLUMN()-2)/24,5),АТС!$A$41:$F$784,5)+VLOOKUP($A769+ROUND((COLUMN()-2)/24,5),'Расчет сбытовых надбавок'!$B$2284:'Расчет сбытовых надбавок'!$G$3028,3)</f>
        <v>430.08000000000004</v>
      </c>
      <c r="D769" s="106">
        <f>VLOOKUP($A769+ROUND((COLUMN()-2)/24,5),АТС!$A$41:$F$784,5)+VLOOKUP($A769+ROUND((COLUMN()-2)/24,5),'Расчет сбытовых надбавок'!$B$2284:'Расчет сбытовых надбавок'!$G$3028,3)</f>
        <v>245.60000000000002</v>
      </c>
      <c r="E769" s="106">
        <f>VLOOKUP($A769+ROUND((COLUMN()-2)/24,5),АТС!$A$41:$F$784,5)+VLOOKUP($A769+ROUND((COLUMN()-2)/24,5),'Расчет сбытовых надбавок'!$B$2284:'Расчет сбытовых надбавок'!$G$3028,3)</f>
        <v>285.85000000000002</v>
      </c>
      <c r="F769" s="106">
        <f>VLOOKUP($A769+ROUND((COLUMN()-2)/24,5),АТС!$A$41:$F$784,5)+VLOOKUP($A769+ROUND((COLUMN()-2)/24,5),'Расчет сбытовых надбавок'!$B$2284:'Расчет сбытовых надбавок'!$G$3028,3)</f>
        <v>317.11</v>
      </c>
      <c r="G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H769" s="106">
        <f>VLOOKUP($A769+ROUND((COLUMN()-2)/24,5),АТС!$A$41:$F$784,5)+VLOOKUP($A769+ROUND((COLUMN()-2)/24,5),'Расчет сбытовых надбавок'!$B$2284:'Расчет сбытовых надбавок'!$G$3028,3)</f>
        <v>10.959999999999999</v>
      </c>
      <c r="I769" s="106">
        <f>VLOOKUP($A769+ROUND((COLUMN()-2)/24,5),АТС!$A$41:$F$784,5)+VLOOKUP($A769+ROUND((COLUMN()-2)/24,5),'Расчет сбытовых надбавок'!$B$2284:'Расчет сбытовых надбавок'!$G$3028,3)</f>
        <v>45.41</v>
      </c>
      <c r="J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K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L769" s="106">
        <f>VLOOKUP($A769+ROUND((COLUMN()-2)/24,5),АТС!$A$41:$F$784,5)+VLOOKUP($A769+ROUND((COLUMN()-2)/24,5),'Расчет сбытовых надбавок'!$B$2284:'Расчет сбытовых надбавок'!$G$3028,3)</f>
        <v>2.82</v>
      </c>
      <c r="M769" s="106">
        <f>VLOOKUP($A769+ROUND((COLUMN()-2)/24,5),АТС!$A$41:$F$784,5)+VLOOKUP($A769+ROUND((COLUMN()-2)/24,5),'Расчет сбытовых надбавок'!$B$2284:'Расчет сбытовых надбавок'!$G$3028,3)</f>
        <v>20.67</v>
      </c>
      <c r="N769" s="106">
        <f>VLOOKUP($A769+ROUND((COLUMN()-2)/24,5),АТС!$A$41:$F$784,5)+VLOOKUP($A769+ROUND((COLUMN()-2)/24,5),'Расчет сбытовых надбавок'!$B$2284:'Расчет сбытовых надбавок'!$G$3028,3)</f>
        <v>65.58</v>
      </c>
      <c r="O769" s="106">
        <f>VLOOKUP($A769+ROUND((COLUMN()-2)/24,5),АТС!$A$41:$F$784,5)+VLOOKUP($A769+ROUND((COLUMN()-2)/24,5),'Расчет сбытовых надбавок'!$B$2284:'Расчет сбытовых надбавок'!$G$3028,3)</f>
        <v>137.41</v>
      </c>
      <c r="P769" s="106">
        <f>VLOOKUP($A769+ROUND((COLUMN()-2)/24,5),АТС!$A$41:$F$784,5)+VLOOKUP($A769+ROUND((COLUMN()-2)/24,5),'Расчет сбытовых надбавок'!$B$2284:'Расчет сбытовых надбавок'!$G$3028,3)</f>
        <v>238.13</v>
      </c>
      <c r="Q769" s="106">
        <f>VLOOKUP($A769+ROUND((COLUMN()-2)/24,5),АТС!$A$41:$F$784,5)+VLOOKUP($A769+ROUND((COLUMN()-2)/24,5),'Расчет сбытовых надбавок'!$B$2284:'Расчет сбытовых надбавок'!$G$3028,3)</f>
        <v>86.66</v>
      </c>
      <c r="R769" s="106">
        <f>VLOOKUP($A769+ROUND((COLUMN()-2)/24,5),АТС!$A$41:$F$784,5)+VLOOKUP($A769+ROUND((COLUMN()-2)/24,5),'Расчет сбытовых надбавок'!$B$2284:'Расчет сбытовых надбавок'!$G$3028,3)</f>
        <v>105.81</v>
      </c>
      <c r="S769" s="106">
        <f>VLOOKUP($A769+ROUND((COLUMN()-2)/24,5),АТС!$A$41:$F$784,5)+VLOOKUP($A769+ROUND((COLUMN()-2)/24,5),'Расчет сбытовых надбавок'!$B$2284:'Расчет сбытовых надбавок'!$G$3028,3)</f>
        <v>81.259999999999991</v>
      </c>
      <c r="T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U769" s="106">
        <f>VLOOKUP($A769+ROUND((COLUMN()-2)/24,5),АТС!$A$41:$F$784,5)+VLOOKUP($A769+ROUND((COLUMN()-2)/24,5),'Расчет сбытовых надбавок'!$B$2284:'Расчет сбытовых надбавок'!$G$3028,3)</f>
        <v>121.14999999999999</v>
      </c>
      <c r="V769" s="106">
        <f>VLOOKUP($A769+ROUND((COLUMN()-2)/24,5),АТС!$A$41:$F$784,5)+VLOOKUP($A769+ROUND((COLUMN()-2)/24,5),'Расчет сбытовых надбавок'!$B$2284:'Расчет сбытовых надбавок'!$G$3028,3)</f>
        <v>167.1</v>
      </c>
      <c r="W769" s="106">
        <f>VLOOKUP($A769+ROUND((COLUMN()-2)/24,5),АТС!$A$41:$F$784,5)+VLOOKUP($A769+ROUND((COLUMN()-2)/24,5),'Расчет сбытовых надбавок'!$B$2284:'Расчет сбытовых надбавок'!$G$3028,3)</f>
        <v>243.01</v>
      </c>
      <c r="X769" s="106">
        <f>VLOOKUP($A769+ROUND((COLUMN()-2)/24,5),АТС!$A$41:$F$784,5)+VLOOKUP($A769+ROUND((COLUMN()-2)/24,5),'Расчет сбытовых надбавок'!$B$2284:'Расчет сбытовых надбавок'!$G$3028,3)</f>
        <v>369.22999999999996</v>
      </c>
      <c r="Y769" s="106">
        <f>VLOOKUP($A769+ROUND((COLUMN()-2)/24,5),АТС!$A$41:$F$784,5)+VLOOKUP($A769+ROUND((COLUMN()-2)/24,5),'Расчет сбытовых надбавок'!$B$2284:'Расчет сбытовых надбавок'!$G$3028,3)</f>
        <v>692.24</v>
      </c>
      <c r="Z769" s="145"/>
    </row>
    <row r="770" spans="1:26" x14ac:dyDescent="0.2">
      <c r="A770" s="86">
        <f t="shared" si="22"/>
        <v>41925</v>
      </c>
      <c r="B770" s="106">
        <f>VLOOKUP($A770+ROUND((COLUMN()-2)/24,5),АТС!$A$41:$F$784,5)+VLOOKUP($A770+ROUND((COLUMN()-2)/24,5),'Расчет сбытовых надбавок'!$B$2284:'Расчет сбытовых надбавок'!$G$3028,3)</f>
        <v>29.04</v>
      </c>
      <c r="C770" s="106">
        <f>VLOOKUP($A770+ROUND((COLUMN()-2)/24,5),АТС!$A$41:$F$784,5)+VLOOKUP($A770+ROUND((COLUMN()-2)/24,5),'Расчет сбытовых надбавок'!$B$2284:'Расчет сбытовых надбавок'!$G$3028,3)</f>
        <v>673.65</v>
      </c>
      <c r="D770" s="106">
        <f>VLOOKUP($A770+ROUND((COLUMN()-2)/24,5),АТС!$A$41:$F$784,5)+VLOOKUP($A770+ROUND((COLUMN()-2)/24,5),'Расчет сбытовых надбавок'!$B$2284:'Расчет сбытовых надбавок'!$G$3028,3)</f>
        <v>623.39</v>
      </c>
      <c r="E770" s="106">
        <f>VLOOKUP($A770+ROUND((COLUMN()-2)/24,5),АТС!$A$41:$F$784,5)+VLOOKUP($A770+ROUND((COLUMN()-2)/24,5),'Расчет сбытовых надбавок'!$B$2284:'Расчет сбытовых надбавок'!$G$3028,3)</f>
        <v>299.11</v>
      </c>
      <c r="F770" s="106">
        <f>VLOOKUP($A770+ROUND((COLUMN()-2)/24,5),АТС!$A$41:$F$784,5)+VLOOKUP($A770+ROUND((COLUMN()-2)/24,5),'Расчет сбытовых надбавок'!$B$2284:'Расчет сбытовых надбавок'!$G$3028,3)</f>
        <v>729.46</v>
      </c>
      <c r="G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H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I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J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K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L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M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N770" s="106">
        <f>VLOOKUP($A770+ROUND((COLUMN()-2)/24,5),АТС!$A$41:$F$784,5)+VLOOKUP($A770+ROUND((COLUMN()-2)/24,5),'Расчет сбытовых надбавок'!$B$2284:'Расчет сбытовых надбавок'!$G$3028,3)</f>
        <v>17.59</v>
      </c>
      <c r="O770" s="106">
        <f>VLOOKUP($A770+ROUND((COLUMN()-2)/24,5),АТС!$A$41:$F$784,5)+VLOOKUP($A770+ROUND((COLUMN()-2)/24,5),'Расчет сбытовых надбавок'!$B$2284:'Расчет сбытовых надбавок'!$G$3028,3)</f>
        <v>20.18</v>
      </c>
      <c r="P770" s="106">
        <f>VLOOKUP($A770+ROUND((COLUMN()-2)/24,5),АТС!$A$41:$F$784,5)+VLOOKUP($A770+ROUND((COLUMN()-2)/24,5),'Расчет сбытовых надбавок'!$B$2284:'Расчет сбытовых надбавок'!$G$3028,3)</f>
        <v>144.74</v>
      </c>
      <c r="Q770" s="106">
        <f>VLOOKUP($A770+ROUND((COLUMN()-2)/24,5),АТС!$A$41:$F$784,5)+VLOOKUP($A770+ROUND((COLUMN()-2)/24,5),'Расчет сбытовых надбавок'!$B$2284:'Расчет сбытовых надбавок'!$G$3028,3)</f>
        <v>238.47000000000003</v>
      </c>
      <c r="R770" s="106">
        <f>VLOOKUP($A770+ROUND((COLUMN()-2)/24,5),АТС!$A$41:$F$784,5)+VLOOKUP($A770+ROUND((COLUMN()-2)/24,5),'Расчет сбытовых надбавок'!$B$2284:'Расчет сбытовых надбавок'!$G$3028,3)</f>
        <v>417.88</v>
      </c>
      <c r="S770" s="106">
        <f>VLOOKUP($A770+ROUND((COLUMN()-2)/24,5),АТС!$A$41:$F$784,5)+VLOOKUP($A770+ROUND((COLUMN()-2)/24,5),'Расчет сбытовых надбавок'!$B$2284:'Расчет сбытовых надбавок'!$G$3028,3)</f>
        <v>217.75</v>
      </c>
      <c r="T770" s="106">
        <f>VLOOKUP($A770+ROUND((COLUMN()-2)/24,5),АТС!$A$41:$F$784,5)+VLOOKUP($A770+ROUND((COLUMN()-2)/24,5),'Расчет сбытовых надбавок'!$B$2284:'Расчет сбытовых надбавок'!$G$3028,3)</f>
        <v>38.97</v>
      </c>
      <c r="U770" s="106">
        <f>VLOOKUP($A770+ROUND((COLUMN()-2)/24,5),АТС!$A$41:$F$784,5)+VLOOKUP($A770+ROUND((COLUMN()-2)/24,5),'Расчет сбытовых надбавок'!$B$2284:'Расчет сбытовых надбавок'!$G$3028,3)</f>
        <v>140.32</v>
      </c>
      <c r="V770" s="106">
        <f>VLOOKUP($A770+ROUND((COLUMN()-2)/24,5),АТС!$A$41:$F$784,5)+VLOOKUP($A770+ROUND((COLUMN()-2)/24,5),'Расчет сбытовых надбавок'!$B$2284:'Расчет сбытовых надбавок'!$G$3028,3)</f>
        <v>178.14</v>
      </c>
      <c r="W770" s="106">
        <f>VLOOKUP($A770+ROUND((COLUMN()-2)/24,5),АТС!$A$41:$F$784,5)+VLOOKUP($A770+ROUND((COLUMN()-2)/24,5),'Расчет сбытовых надбавок'!$B$2284:'Расчет сбытовых надбавок'!$G$3028,3)</f>
        <v>486.96</v>
      </c>
      <c r="X770" s="106">
        <f>VLOOKUP($A770+ROUND((COLUMN()-2)/24,5),АТС!$A$41:$F$784,5)+VLOOKUP($A770+ROUND((COLUMN()-2)/24,5),'Расчет сбытовых надбавок'!$B$2284:'Расчет сбытовых надбавок'!$G$3028,3)</f>
        <v>194.04</v>
      </c>
      <c r="Y770" s="106">
        <f>VLOOKUP($A770+ROUND((COLUMN()-2)/24,5),АТС!$A$41:$F$784,5)+VLOOKUP($A770+ROUND((COLUMN()-2)/24,5),'Расчет сбытовых надбавок'!$B$2284:'Расчет сбытовых надбавок'!$G$3028,3)</f>
        <v>756.42</v>
      </c>
      <c r="Z770" s="145"/>
    </row>
    <row r="771" spans="1:26" x14ac:dyDescent="0.2">
      <c r="A771" s="86">
        <f t="shared" si="22"/>
        <v>41926</v>
      </c>
      <c r="B771" s="106">
        <f>VLOOKUP($A771+ROUND((COLUMN()-2)/24,5),АТС!$A$41:$F$784,5)+VLOOKUP($A771+ROUND((COLUMN()-2)/24,5),'Расчет сбытовых надбавок'!$B$2284:'Расчет сбытовых надбавок'!$G$3028,3)</f>
        <v>233.33</v>
      </c>
      <c r="C771" s="106">
        <f>VLOOKUP($A771+ROUND((COLUMN()-2)/24,5),АТС!$A$41:$F$784,5)+VLOOKUP($A771+ROUND((COLUMN()-2)/24,5),'Расчет сбытовых надбавок'!$B$2284:'Расчет сбытовых надбавок'!$G$3028,3)</f>
        <v>386.59000000000003</v>
      </c>
      <c r="D771" s="106">
        <f>VLOOKUP($A771+ROUND((COLUMN()-2)/24,5),АТС!$A$41:$F$784,5)+VLOOKUP($A771+ROUND((COLUMN()-2)/24,5),'Расчет сбытовых надбавок'!$B$2284:'Расчет сбытовых надбавок'!$G$3028,3)</f>
        <v>344.28999999999996</v>
      </c>
      <c r="E771" s="106">
        <f>VLOOKUP($A771+ROUND((COLUMN()-2)/24,5),АТС!$A$41:$F$784,5)+VLOOKUP($A771+ROUND((COLUMN()-2)/24,5),'Расчет сбытовых надбавок'!$B$2284:'Расчет сбытовых надбавок'!$G$3028,3)</f>
        <v>135.01</v>
      </c>
      <c r="F771" s="106">
        <f>VLOOKUP($A771+ROUND((COLUMN()-2)/24,5),АТС!$A$41:$F$784,5)+VLOOKUP($A771+ROUND((COLUMN()-2)/24,5),'Расчет сбытовых надбавок'!$B$2284:'Расчет сбытовых надбавок'!$G$3028,3)</f>
        <v>75.97</v>
      </c>
      <c r="G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H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I771" s="106">
        <f>VLOOKUP($A771+ROUND((COLUMN()-2)/24,5),АТС!$A$41:$F$784,5)+VLOOKUP($A771+ROUND((COLUMN()-2)/24,5),'Расчет сбытовых надбавок'!$B$2284:'Расчет сбытовых надбавок'!$G$3028,3)</f>
        <v>85.77</v>
      </c>
      <c r="J771" s="106">
        <f>VLOOKUP($A771+ROUND((COLUMN()-2)/24,5),АТС!$A$41:$F$784,5)+VLOOKUP($A771+ROUND((COLUMN()-2)/24,5),'Расчет сбытовых надбавок'!$B$2284:'Расчет сбытовых надбавок'!$G$3028,3)</f>
        <v>33.4</v>
      </c>
      <c r="K771" s="106">
        <f>VLOOKUP($A771+ROUND((COLUMN()-2)/24,5),АТС!$A$41:$F$784,5)+VLOOKUP($A771+ROUND((COLUMN()-2)/24,5),'Расчет сбытовых надбавок'!$B$2284:'Расчет сбытовых надбавок'!$G$3028,3)</f>
        <v>51.17</v>
      </c>
      <c r="L771" s="106">
        <f>VLOOKUP($A771+ROUND((COLUMN()-2)/24,5),АТС!$A$41:$F$784,5)+VLOOKUP($A771+ROUND((COLUMN()-2)/24,5),'Расчет сбытовых надбавок'!$B$2284:'Расчет сбытовых надбавок'!$G$3028,3)</f>
        <v>155.34</v>
      </c>
      <c r="M771" s="106">
        <f>VLOOKUP($A771+ROUND((COLUMN()-2)/24,5),АТС!$A$41:$F$784,5)+VLOOKUP($A771+ROUND((COLUMN()-2)/24,5),'Расчет сбытовых надбавок'!$B$2284:'Расчет сбытовых надбавок'!$G$3028,3)</f>
        <v>202.01</v>
      </c>
      <c r="N771" s="106">
        <f>VLOOKUP($A771+ROUND((COLUMN()-2)/24,5),АТС!$A$41:$F$784,5)+VLOOKUP($A771+ROUND((COLUMN()-2)/24,5),'Расчет сбытовых надбавок'!$B$2284:'Расчет сбытовых надбавок'!$G$3028,3)</f>
        <v>485.14</v>
      </c>
      <c r="O771" s="106">
        <f>VLOOKUP($A771+ROUND((COLUMN()-2)/24,5),АТС!$A$41:$F$784,5)+VLOOKUP($A771+ROUND((COLUMN()-2)/24,5),'Расчет сбытовых надбавок'!$B$2284:'Расчет сбытовых надбавок'!$G$3028,3)</f>
        <v>501.49</v>
      </c>
      <c r="P771" s="106">
        <f>VLOOKUP($A771+ROUND((COLUMN()-2)/24,5),АТС!$A$41:$F$784,5)+VLOOKUP($A771+ROUND((COLUMN()-2)/24,5),'Расчет сбытовых надбавок'!$B$2284:'Расчет сбытовых надбавок'!$G$3028,3)</f>
        <v>772.09</v>
      </c>
      <c r="Q771" s="106">
        <f>VLOOKUP($A771+ROUND((COLUMN()-2)/24,5),АТС!$A$41:$F$784,5)+VLOOKUP($A771+ROUND((COLUMN()-2)/24,5),'Расчет сбытовых надбавок'!$B$2284:'Расчет сбытовых надбавок'!$G$3028,3)</f>
        <v>671.82999999999993</v>
      </c>
      <c r="R771" s="106">
        <f>VLOOKUP($A771+ROUND((COLUMN()-2)/24,5),АТС!$A$41:$F$784,5)+VLOOKUP($A771+ROUND((COLUMN()-2)/24,5),'Расчет сбытовых надбавок'!$B$2284:'Расчет сбытовых надбавок'!$G$3028,3)</f>
        <v>558.97</v>
      </c>
      <c r="S771" s="106">
        <f>VLOOKUP($A771+ROUND((COLUMN()-2)/24,5),АТС!$A$41:$F$784,5)+VLOOKUP($A771+ROUND((COLUMN()-2)/24,5),'Расчет сбытовых надбавок'!$B$2284:'Расчет сбытовых надбавок'!$G$3028,3)</f>
        <v>190.71999999999997</v>
      </c>
      <c r="T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U771" s="106">
        <f>VLOOKUP($A771+ROUND((COLUMN()-2)/24,5),АТС!$A$41:$F$784,5)+VLOOKUP($A771+ROUND((COLUMN()-2)/24,5),'Расчет сбытовых надбавок'!$B$2284:'Расчет сбытовых надбавок'!$G$3028,3)</f>
        <v>7.4399999999999995</v>
      </c>
      <c r="V771" s="106">
        <f>VLOOKUP($A771+ROUND((COLUMN()-2)/24,5),АТС!$A$41:$F$784,5)+VLOOKUP($A771+ROUND((COLUMN()-2)/24,5),'Расчет сбытовых надбавок'!$B$2284:'Расчет сбытовых надбавок'!$G$3028,3)</f>
        <v>432.37</v>
      </c>
      <c r="W771" s="106">
        <f>VLOOKUP($A771+ROUND((COLUMN()-2)/24,5),АТС!$A$41:$F$784,5)+VLOOKUP($A771+ROUND((COLUMN()-2)/24,5),'Расчет сбытовых надбавок'!$B$2284:'Расчет сбытовых надбавок'!$G$3028,3)</f>
        <v>438.06</v>
      </c>
      <c r="X771" s="106">
        <f>VLOOKUP($A771+ROUND((COLUMN()-2)/24,5),АТС!$A$41:$F$784,5)+VLOOKUP($A771+ROUND((COLUMN()-2)/24,5),'Расчет сбытовых надбавок'!$B$2284:'Расчет сбытовых надбавок'!$G$3028,3)</f>
        <v>792.43</v>
      </c>
      <c r="Y771" s="106">
        <f>VLOOKUP($A771+ROUND((COLUMN()-2)/24,5),АТС!$A$41:$F$784,5)+VLOOKUP($A771+ROUND((COLUMN()-2)/24,5),'Расчет сбытовых надбавок'!$B$2284:'Расчет сбытовых надбавок'!$G$3028,3)</f>
        <v>782.49</v>
      </c>
      <c r="Z771" s="145"/>
    </row>
    <row r="772" spans="1:26" x14ac:dyDescent="0.2">
      <c r="A772" s="86">
        <f t="shared" si="22"/>
        <v>41927</v>
      </c>
      <c r="B772" s="106">
        <f>VLOOKUP($A772+ROUND((COLUMN()-2)/24,5),АТС!$A$41:$F$784,5)+VLOOKUP($A772+ROUND((COLUMN()-2)/24,5),'Расчет сбытовых надбавок'!$B$2284:'Расчет сбытовых надбавок'!$G$3028,3)</f>
        <v>685.31999999999994</v>
      </c>
      <c r="C772" s="106">
        <f>VLOOKUP($A772+ROUND((COLUMN()-2)/24,5),АТС!$A$41:$F$784,5)+VLOOKUP($A772+ROUND((COLUMN()-2)/24,5),'Расчет сбытовых надбавок'!$B$2284:'Расчет сбытовых надбавок'!$G$3028,3)</f>
        <v>563.47</v>
      </c>
      <c r="D772" s="106">
        <f>VLOOKUP($A772+ROUND((COLUMN()-2)/24,5),АТС!$A$41:$F$784,5)+VLOOKUP($A772+ROUND((COLUMN()-2)/24,5),'Расчет сбытовых надбавок'!$B$2284:'Расчет сбытовых надбавок'!$G$3028,3)</f>
        <v>170.34</v>
      </c>
      <c r="E772" s="106">
        <f>VLOOKUP($A772+ROUND((COLUMN()-2)/24,5),АТС!$A$41:$F$784,5)+VLOOKUP($A772+ROUND((COLUMN()-2)/24,5),'Расчет сбытовых надбавок'!$B$2284:'Расчет сбытовых надбавок'!$G$3028,3)</f>
        <v>205.39</v>
      </c>
      <c r="F772" s="106">
        <f>VLOOKUP($A772+ROUND((COLUMN()-2)/24,5),АТС!$A$41:$F$784,5)+VLOOKUP($A772+ROUND((COLUMN()-2)/24,5),'Расчет сбытовых надбавок'!$B$2284:'Расчет сбытовых надбавок'!$G$3028,3)</f>
        <v>164.85999999999999</v>
      </c>
      <c r="G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H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I772" s="106">
        <f>VLOOKUP($A772+ROUND((COLUMN()-2)/24,5),АТС!$A$41:$F$784,5)+VLOOKUP($A772+ROUND((COLUMN()-2)/24,5),'Расчет сбытовых надбавок'!$B$2284:'Расчет сбытовых надбавок'!$G$3028,3)</f>
        <v>0.01</v>
      </c>
      <c r="J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K772" s="106">
        <f>VLOOKUP($A772+ROUND((COLUMN()-2)/24,5),АТС!$A$41:$F$784,5)+VLOOKUP($A772+ROUND((COLUMN()-2)/24,5),'Расчет сбытовых надбавок'!$B$2284:'Расчет сбытовых надбавок'!$G$3028,3)</f>
        <v>40.32</v>
      </c>
      <c r="L772" s="106">
        <f>VLOOKUP($A772+ROUND((COLUMN()-2)/24,5),АТС!$A$41:$F$784,5)+VLOOKUP($A772+ROUND((COLUMN()-2)/24,5),'Расчет сбытовых надбавок'!$B$2284:'Расчет сбытовых надбавок'!$G$3028,3)</f>
        <v>161.76000000000002</v>
      </c>
      <c r="M772" s="106">
        <f>VLOOKUP($A772+ROUND((COLUMN()-2)/24,5),АТС!$A$41:$F$784,5)+VLOOKUP($A772+ROUND((COLUMN()-2)/24,5),'Расчет сбытовых надбавок'!$B$2284:'Расчет сбытовых надбавок'!$G$3028,3)</f>
        <v>221.5</v>
      </c>
      <c r="N772" s="106">
        <f>VLOOKUP($A772+ROUND((COLUMN()-2)/24,5),АТС!$A$41:$F$784,5)+VLOOKUP($A772+ROUND((COLUMN()-2)/24,5),'Расчет сбытовых надбавок'!$B$2284:'Расчет сбытовых надбавок'!$G$3028,3)</f>
        <v>185.99</v>
      </c>
      <c r="O772" s="106">
        <f>VLOOKUP($A772+ROUND((COLUMN()-2)/24,5),АТС!$A$41:$F$784,5)+VLOOKUP($A772+ROUND((COLUMN()-2)/24,5),'Расчет сбытовых надбавок'!$B$2284:'Расчет сбытовых надбавок'!$G$3028,3)</f>
        <v>291.19</v>
      </c>
      <c r="P772" s="106">
        <f>VLOOKUP($A772+ROUND((COLUMN()-2)/24,5),АТС!$A$41:$F$784,5)+VLOOKUP($A772+ROUND((COLUMN()-2)/24,5),'Расчет сбытовых надбавок'!$B$2284:'Расчет сбытовых надбавок'!$G$3028,3)</f>
        <v>104.39</v>
      </c>
      <c r="Q772" s="106">
        <f>VLOOKUP($A772+ROUND((COLUMN()-2)/24,5),АТС!$A$41:$F$784,5)+VLOOKUP($A772+ROUND((COLUMN()-2)/24,5),'Расчет сбытовых надбавок'!$B$2284:'Расчет сбытовых надбавок'!$G$3028,3)</f>
        <v>113.16999999999999</v>
      </c>
      <c r="R772" s="106">
        <f>VLOOKUP($A772+ROUND((COLUMN()-2)/24,5),АТС!$A$41:$F$784,5)+VLOOKUP($A772+ROUND((COLUMN()-2)/24,5),'Расчет сбытовых надбавок'!$B$2284:'Расчет сбытовых надбавок'!$G$3028,3)</f>
        <v>152.38999999999999</v>
      </c>
      <c r="S772" s="106">
        <f>VLOOKUP($A772+ROUND((COLUMN()-2)/24,5),АТС!$A$41:$F$784,5)+VLOOKUP($A772+ROUND((COLUMN()-2)/24,5),'Расчет сбытовых надбавок'!$B$2284:'Расчет сбытовых надбавок'!$G$3028,3)</f>
        <v>45.5</v>
      </c>
      <c r="T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U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V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W772" s="106">
        <f>VLOOKUP($A772+ROUND((COLUMN()-2)/24,5),АТС!$A$41:$F$784,5)+VLOOKUP($A772+ROUND((COLUMN()-2)/24,5),'Расчет сбытовых надбавок'!$B$2284:'Расчет сбытовых надбавок'!$G$3028,3)</f>
        <v>394.27</v>
      </c>
      <c r="X772" s="106">
        <f>VLOOKUP($A772+ROUND((COLUMN()-2)/24,5),АТС!$A$41:$F$784,5)+VLOOKUP($A772+ROUND((COLUMN()-2)/24,5),'Расчет сбытовых надбавок'!$B$2284:'Расчет сбытовых надбавок'!$G$3028,3)</f>
        <v>605.88</v>
      </c>
      <c r="Y772" s="106">
        <f>VLOOKUP($A772+ROUND((COLUMN()-2)/24,5),АТС!$A$41:$F$784,5)+VLOOKUP($A772+ROUND((COLUMN()-2)/24,5),'Расчет сбытовых надбавок'!$B$2284:'Расчет сбытовых надбавок'!$G$3028,3)</f>
        <v>504.37</v>
      </c>
      <c r="Z772" s="145"/>
    </row>
    <row r="773" spans="1:26" x14ac:dyDescent="0.2">
      <c r="A773" s="86">
        <f t="shared" si="22"/>
        <v>41928</v>
      </c>
      <c r="B773" s="106">
        <f>VLOOKUP($A773+ROUND((COLUMN()-2)/24,5),АТС!$A$41:$F$784,5)+VLOOKUP($A773+ROUND((COLUMN()-2)/24,5),'Расчет сбытовых надбавок'!$B$2284:'Расчет сбытовых надбавок'!$G$3028,3)</f>
        <v>658.99</v>
      </c>
      <c r="C773" s="106">
        <f>VLOOKUP($A773+ROUND((COLUMN()-2)/24,5),АТС!$A$41:$F$784,5)+VLOOKUP($A773+ROUND((COLUMN()-2)/24,5),'Расчет сбытовых надбавок'!$B$2284:'Расчет сбытовых надбавок'!$G$3028,3)</f>
        <v>156.63</v>
      </c>
      <c r="D773" s="106">
        <f>VLOOKUP($A773+ROUND((COLUMN()-2)/24,5),АТС!$A$41:$F$784,5)+VLOOKUP($A773+ROUND((COLUMN()-2)/24,5),'Расчет сбытовых надбавок'!$B$2284:'Расчет сбытовых надбавок'!$G$3028,3)</f>
        <v>452.62</v>
      </c>
      <c r="E773" s="106">
        <f>VLOOKUP($A773+ROUND((COLUMN()-2)/24,5),АТС!$A$41:$F$784,5)+VLOOKUP($A773+ROUND((COLUMN()-2)/24,5),'Расчет сбытовых надбавок'!$B$2284:'Расчет сбытовых надбавок'!$G$3028,3)</f>
        <v>180.71</v>
      </c>
      <c r="F773" s="106">
        <f>VLOOKUP($A773+ROUND((COLUMN()-2)/24,5),АТС!$A$41:$F$784,5)+VLOOKUP($A773+ROUND((COLUMN()-2)/24,5),'Расчет сбытовых надбавок'!$B$2284:'Расчет сбытовых надбавок'!$G$3028,3)</f>
        <v>146.5</v>
      </c>
      <c r="G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H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I773" s="106">
        <f>VLOOKUP($A773+ROUND((COLUMN()-2)/24,5),АТС!$A$41:$F$784,5)+VLOOKUP($A773+ROUND((COLUMN()-2)/24,5),'Расчет сбытовых надбавок'!$B$2284:'Расчет сбытовых надбавок'!$G$3028,3)</f>
        <v>55.7</v>
      </c>
      <c r="J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K773" s="106">
        <f>VLOOKUP($A773+ROUND((COLUMN()-2)/24,5),АТС!$A$41:$F$784,5)+VLOOKUP($A773+ROUND((COLUMN()-2)/24,5),'Расчет сбытовых надбавок'!$B$2284:'Расчет сбытовых надбавок'!$G$3028,3)</f>
        <v>203.15</v>
      </c>
      <c r="L773" s="106">
        <f>VLOOKUP($A773+ROUND((COLUMN()-2)/24,5),АТС!$A$41:$F$784,5)+VLOOKUP($A773+ROUND((COLUMN()-2)/24,5),'Расчет сбытовых надбавок'!$B$2284:'Расчет сбытовых надбавок'!$G$3028,3)</f>
        <v>222.92</v>
      </c>
      <c r="M773" s="106">
        <f>VLOOKUP($A773+ROUND((COLUMN()-2)/24,5),АТС!$A$41:$F$784,5)+VLOOKUP($A773+ROUND((COLUMN()-2)/24,5),'Расчет сбытовых надбавок'!$B$2284:'Расчет сбытовых надбавок'!$G$3028,3)</f>
        <v>280.31</v>
      </c>
      <c r="N773" s="106">
        <f>VLOOKUP($A773+ROUND((COLUMN()-2)/24,5),АТС!$A$41:$F$784,5)+VLOOKUP($A773+ROUND((COLUMN()-2)/24,5),'Расчет сбытовых надбавок'!$B$2284:'Расчет сбытовых надбавок'!$G$3028,3)</f>
        <v>255.08</v>
      </c>
      <c r="O773" s="106">
        <f>VLOOKUP($A773+ROUND((COLUMN()-2)/24,5),АТС!$A$41:$F$784,5)+VLOOKUP($A773+ROUND((COLUMN()-2)/24,5),'Расчет сбытовых надбавок'!$B$2284:'Расчет сбытовых надбавок'!$G$3028,3)</f>
        <v>279.33</v>
      </c>
      <c r="P773" s="106">
        <f>VLOOKUP($A773+ROUND((COLUMN()-2)/24,5),АТС!$A$41:$F$784,5)+VLOOKUP($A773+ROUND((COLUMN()-2)/24,5),'Расчет сбытовых надбавок'!$B$2284:'Расчет сбытовых надбавок'!$G$3028,3)</f>
        <v>194.31</v>
      </c>
      <c r="Q773" s="106">
        <f>VLOOKUP($A773+ROUND((COLUMN()-2)/24,5),АТС!$A$41:$F$784,5)+VLOOKUP($A773+ROUND((COLUMN()-2)/24,5),'Расчет сбытовых надбавок'!$B$2284:'Расчет сбытовых надбавок'!$G$3028,3)</f>
        <v>181.17000000000002</v>
      </c>
      <c r="R773" s="106">
        <f>VLOOKUP($A773+ROUND((COLUMN()-2)/24,5),АТС!$A$41:$F$784,5)+VLOOKUP($A773+ROUND((COLUMN()-2)/24,5),'Расчет сбытовых надбавок'!$B$2284:'Расчет сбытовых надбавок'!$G$3028,3)</f>
        <v>128.15</v>
      </c>
      <c r="S773" s="106">
        <f>VLOOKUP($A773+ROUND((COLUMN()-2)/24,5),АТС!$A$41:$F$784,5)+VLOOKUP($A773+ROUND((COLUMN()-2)/24,5),'Расчет сбытовых надбавок'!$B$2284:'Расчет сбытовых надбавок'!$G$3028,3)</f>
        <v>0.01</v>
      </c>
      <c r="T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U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V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W773" s="106">
        <f>VLOOKUP($A773+ROUND((COLUMN()-2)/24,5),АТС!$A$41:$F$784,5)+VLOOKUP($A773+ROUND((COLUMN()-2)/24,5),'Расчет сбытовых надбавок'!$B$2284:'Расчет сбытовых надбавок'!$G$3028,3)</f>
        <v>23.990000000000002</v>
      </c>
      <c r="X773" s="106">
        <f>VLOOKUP($A773+ROUND((COLUMN()-2)/24,5),АТС!$A$41:$F$784,5)+VLOOKUP($A773+ROUND((COLUMN()-2)/24,5),'Расчет сбытовых надбавок'!$B$2284:'Расчет сбытовых надбавок'!$G$3028,3)</f>
        <v>657.18000000000006</v>
      </c>
      <c r="Y773" s="106">
        <f>VLOOKUP($A773+ROUND((COLUMN()-2)/24,5),АТС!$A$41:$F$784,5)+VLOOKUP($A773+ROUND((COLUMN()-2)/24,5),'Расчет сбытовых надбавок'!$B$2284:'Расчет сбытовых надбавок'!$G$3028,3)</f>
        <v>585.19000000000005</v>
      </c>
      <c r="Z773" s="145"/>
    </row>
    <row r="774" spans="1:26" x14ac:dyDescent="0.2">
      <c r="A774" s="86">
        <f t="shared" si="22"/>
        <v>41929</v>
      </c>
      <c r="B774" s="106">
        <f>VLOOKUP($A774+ROUND((COLUMN()-2)/24,5),АТС!$A$41:$F$784,5)+VLOOKUP($A774+ROUND((COLUMN()-2)/24,5),'Расчет сбытовых надбавок'!$B$2284:'Расчет сбытовых надбавок'!$G$3028,3)</f>
        <v>122.00999999999999</v>
      </c>
      <c r="C774" s="106">
        <f>VLOOKUP($A774+ROUND((COLUMN()-2)/24,5),АТС!$A$41:$F$784,5)+VLOOKUP($A774+ROUND((COLUMN()-2)/24,5),'Расчет сбытовых надбавок'!$B$2284:'Расчет сбытовых надбавок'!$G$3028,3)</f>
        <v>99.55</v>
      </c>
      <c r="D774" s="106">
        <f>VLOOKUP($A774+ROUND((COLUMN()-2)/24,5),АТС!$A$41:$F$784,5)+VLOOKUP($A774+ROUND((COLUMN()-2)/24,5),'Расчет сбытовых надбавок'!$B$2284:'Расчет сбытовых надбавок'!$G$3028,3)</f>
        <v>23.8</v>
      </c>
      <c r="E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F774" s="106">
        <f>VLOOKUP($A774+ROUND((COLUMN()-2)/24,5),АТС!$A$41:$F$784,5)+VLOOKUP($A774+ROUND((COLUMN()-2)/24,5),'Расчет сбытовых надбавок'!$B$2284:'Расчет сбытовых надбавок'!$G$3028,3)</f>
        <v>34.33</v>
      </c>
      <c r="G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H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I774" s="106">
        <f>VLOOKUP($A774+ROUND((COLUMN()-2)/24,5),АТС!$A$41:$F$784,5)+VLOOKUP($A774+ROUND((COLUMN()-2)/24,5),'Расчет сбытовых надбавок'!$B$2284:'Расчет сбытовых надбавок'!$G$3028,3)</f>
        <v>236.95999999999998</v>
      </c>
      <c r="J774" s="106">
        <f>VLOOKUP($A774+ROUND((COLUMN()-2)/24,5),АТС!$A$41:$F$784,5)+VLOOKUP($A774+ROUND((COLUMN()-2)/24,5),'Расчет сбытовых надбавок'!$B$2284:'Расчет сбытовых надбавок'!$G$3028,3)</f>
        <v>83.2</v>
      </c>
      <c r="K774" s="106">
        <f>VLOOKUP($A774+ROUND((COLUMN()-2)/24,5),АТС!$A$41:$F$784,5)+VLOOKUP($A774+ROUND((COLUMN()-2)/24,5),'Расчет сбытовых надбавок'!$B$2284:'Расчет сбытовых надбавок'!$G$3028,3)</f>
        <v>141.16999999999999</v>
      </c>
      <c r="L774" s="106">
        <f>VLOOKUP($A774+ROUND((COLUMN()-2)/24,5),АТС!$A$41:$F$784,5)+VLOOKUP($A774+ROUND((COLUMN()-2)/24,5),'Расчет сбытовых надбавок'!$B$2284:'Расчет сбытовых надбавок'!$G$3028,3)</f>
        <v>136.73000000000002</v>
      </c>
      <c r="M774" s="106">
        <f>VLOOKUP($A774+ROUND((COLUMN()-2)/24,5),АТС!$A$41:$F$784,5)+VLOOKUP($A774+ROUND((COLUMN()-2)/24,5),'Расчет сбытовых надбавок'!$B$2284:'Расчет сбытовых надбавок'!$G$3028,3)</f>
        <v>162.09</v>
      </c>
      <c r="N774" s="106">
        <f>VLOOKUP($A774+ROUND((COLUMN()-2)/24,5),АТС!$A$41:$F$784,5)+VLOOKUP($A774+ROUND((COLUMN()-2)/24,5),'Расчет сбытовых надбавок'!$B$2284:'Расчет сбытовых надбавок'!$G$3028,3)</f>
        <v>231.82</v>
      </c>
      <c r="O774" s="106">
        <f>VLOOKUP($A774+ROUND((COLUMN()-2)/24,5),АТС!$A$41:$F$784,5)+VLOOKUP($A774+ROUND((COLUMN()-2)/24,5),'Расчет сбытовых надбавок'!$B$2284:'Расчет сбытовых надбавок'!$G$3028,3)</f>
        <v>215.85</v>
      </c>
      <c r="P774" s="106">
        <f>VLOOKUP($A774+ROUND((COLUMN()-2)/24,5),АТС!$A$41:$F$784,5)+VLOOKUP($A774+ROUND((COLUMN()-2)/24,5),'Расчет сбытовых надбавок'!$B$2284:'Расчет сбытовых надбавок'!$G$3028,3)</f>
        <v>65.55</v>
      </c>
      <c r="Q774" s="106">
        <f>VLOOKUP($A774+ROUND((COLUMN()-2)/24,5),АТС!$A$41:$F$784,5)+VLOOKUP($A774+ROUND((COLUMN()-2)/24,5),'Расчет сбытовых надбавок'!$B$2284:'Расчет сбытовых надбавок'!$G$3028,3)</f>
        <v>99.92</v>
      </c>
      <c r="R774" s="106">
        <f>VLOOKUP($A774+ROUND((COLUMN()-2)/24,5),АТС!$A$41:$F$784,5)+VLOOKUP($A774+ROUND((COLUMN()-2)/24,5),'Расчет сбытовых надбавок'!$B$2284:'Расчет сбытовых надбавок'!$G$3028,3)</f>
        <v>235.06</v>
      </c>
      <c r="S774" s="106">
        <f>VLOOKUP($A774+ROUND((COLUMN()-2)/24,5),АТС!$A$41:$F$784,5)+VLOOKUP($A774+ROUND((COLUMN()-2)/24,5),'Расчет сбытовых надбавок'!$B$2284:'Расчет сбытовых надбавок'!$G$3028,3)</f>
        <v>145.80000000000001</v>
      </c>
      <c r="T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U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V774" s="106">
        <f>VLOOKUP($A774+ROUND((COLUMN()-2)/24,5),АТС!$A$41:$F$784,5)+VLOOKUP($A774+ROUND((COLUMN()-2)/24,5),'Расчет сбытовых надбавок'!$B$2284:'Расчет сбытовых надбавок'!$G$3028,3)</f>
        <v>13.649999999999999</v>
      </c>
      <c r="W774" s="106">
        <f>VLOOKUP($A774+ROUND((COLUMN()-2)/24,5),АТС!$A$41:$F$784,5)+VLOOKUP($A774+ROUND((COLUMN()-2)/24,5),'Расчет сбытовых надбавок'!$B$2284:'Расчет сбытовых надбавок'!$G$3028,3)</f>
        <v>173.85000000000002</v>
      </c>
      <c r="X774" s="106">
        <f>VLOOKUP($A774+ROUND((COLUMN()-2)/24,5),АТС!$A$41:$F$784,5)+VLOOKUP($A774+ROUND((COLUMN()-2)/24,5),'Расчет сбытовых надбавок'!$B$2284:'Расчет сбытовых надбавок'!$G$3028,3)</f>
        <v>309.88</v>
      </c>
      <c r="Y774" s="106">
        <f>VLOOKUP($A774+ROUND((COLUMN()-2)/24,5),АТС!$A$41:$F$784,5)+VLOOKUP($A774+ROUND((COLUMN()-2)/24,5),'Расчет сбытовых надбавок'!$B$2284:'Расчет сбытовых надбавок'!$G$3028,3)</f>
        <v>338.13</v>
      </c>
      <c r="Z774" s="145"/>
    </row>
    <row r="775" spans="1:26" x14ac:dyDescent="0.2">
      <c r="A775" s="86">
        <f t="shared" si="22"/>
        <v>41930</v>
      </c>
      <c r="B775" s="106">
        <f>VLOOKUP($A775+ROUND((COLUMN()-2)/24,5),АТС!$A$41:$F$784,5)+VLOOKUP($A775+ROUND((COLUMN()-2)/24,5),'Расчет сбытовых надбавок'!$B$2284:'Расчет сбытовых надбавок'!$G$3028,3)</f>
        <v>317.57</v>
      </c>
      <c r="C775" s="106">
        <f>VLOOKUP($A775+ROUND((COLUMN()-2)/24,5),АТС!$A$41:$F$784,5)+VLOOKUP($A775+ROUND((COLUMN()-2)/24,5),'Расчет сбытовых надбавок'!$B$2284:'Расчет сбытовых надбавок'!$G$3028,3)</f>
        <v>64.12</v>
      </c>
      <c r="D775" s="106">
        <f>VLOOKUP($A775+ROUND((COLUMN()-2)/24,5),АТС!$A$41:$F$784,5)+VLOOKUP($A775+ROUND((COLUMN()-2)/24,5),'Расчет сбытовых надбавок'!$B$2284:'Расчет сбытовых надбавок'!$G$3028,3)</f>
        <v>36.32</v>
      </c>
      <c r="E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F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G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H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I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J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K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L775" s="106">
        <f>VLOOKUP($A775+ROUND((COLUMN()-2)/24,5),АТС!$A$41:$F$784,5)+VLOOKUP($A775+ROUND((COLUMN()-2)/24,5),'Расчет сбытовых надбавок'!$B$2284:'Расчет сбытовых надбавок'!$G$3028,3)</f>
        <v>251.31</v>
      </c>
      <c r="M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N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O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P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Q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R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S775" s="106">
        <f>VLOOKUP($A775+ROUND((COLUMN()-2)/24,5),АТС!$A$41:$F$784,5)+VLOOKUP($A775+ROUND((COLUMN()-2)/24,5),'Расчет сбытовых надбавок'!$B$2284:'Расчет сбытовых надбавок'!$G$3028,3)</f>
        <v>0.01</v>
      </c>
      <c r="T775" s="106">
        <f>VLOOKUP($A775+ROUND((COLUMN()-2)/24,5),АТС!$A$41:$F$784,5)+VLOOKUP($A775+ROUND((COLUMN()-2)/24,5),'Расчет сбытовых надбавок'!$B$2284:'Расчет сбытовых надбавок'!$G$3028,3)</f>
        <v>0.01</v>
      </c>
      <c r="U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V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W775" s="106">
        <f>VLOOKUP($A775+ROUND((COLUMN()-2)/24,5),АТС!$A$41:$F$784,5)+VLOOKUP($A775+ROUND((COLUMN()-2)/24,5),'Расчет сбытовых надбавок'!$B$2284:'Расчет сбытовых надбавок'!$G$3028,3)</f>
        <v>209.4</v>
      </c>
      <c r="X775" s="106">
        <f>VLOOKUP($A775+ROUND((COLUMN()-2)/24,5),АТС!$A$41:$F$784,5)+VLOOKUP($A775+ROUND((COLUMN()-2)/24,5),'Расчет сбытовых надбавок'!$B$2284:'Расчет сбытовых надбавок'!$G$3028,3)</f>
        <v>193.85</v>
      </c>
      <c r="Y775" s="106">
        <f>VLOOKUP($A775+ROUND((COLUMN()-2)/24,5),АТС!$A$41:$F$784,5)+VLOOKUP($A775+ROUND((COLUMN()-2)/24,5),'Расчет сбытовых надбавок'!$B$2284:'Расчет сбытовых надбавок'!$G$3028,3)</f>
        <v>531.77</v>
      </c>
      <c r="Z775" s="145"/>
    </row>
    <row r="776" spans="1:26" x14ac:dyDescent="0.2">
      <c r="A776" s="86">
        <f t="shared" si="22"/>
        <v>41931</v>
      </c>
      <c r="B776" s="106">
        <f>VLOOKUP($A776+ROUND((COLUMN()-2)/24,5),АТС!$A$41:$F$784,5)+VLOOKUP($A776+ROUND((COLUMN()-2)/24,5),'Расчет сбытовых надбавок'!$B$2284:'Расчет сбытовых надбавок'!$G$3028,3)</f>
        <v>573.30999999999995</v>
      </c>
      <c r="C776" s="106">
        <f>VLOOKUP($A776+ROUND((COLUMN()-2)/24,5),АТС!$A$41:$F$784,5)+VLOOKUP($A776+ROUND((COLUMN()-2)/24,5),'Расчет сбытовых надбавок'!$B$2284:'Расчет сбытовых надбавок'!$G$3028,3)</f>
        <v>693.1</v>
      </c>
      <c r="D776" s="106">
        <f>VLOOKUP($A776+ROUND((COLUMN()-2)/24,5),АТС!$A$41:$F$784,5)+VLOOKUP($A776+ROUND((COLUMN()-2)/24,5),'Расчет сбытовых надбавок'!$B$2284:'Расчет сбытовых надбавок'!$G$3028,3)</f>
        <v>357.3</v>
      </c>
      <c r="E776" s="106">
        <f>VLOOKUP($A776+ROUND((COLUMN()-2)/24,5),АТС!$A$41:$F$784,5)+VLOOKUP($A776+ROUND((COLUMN()-2)/24,5),'Расчет сбытовых надбавок'!$B$2284:'Расчет сбытовых надбавок'!$G$3028,3)</f>
        <v>61.739999999999995</v>
      </c>
      <c r="F776" s="106">
        <f>VLOOKUP($A776+ROUND((COLUMN()-2)/24,5),АТС!$A$41:$F$784,5)+VLOOKUP($A776+ROUND((COLUMN()-2)/24,5),'Расчет сбытовых надбавок'!$B$2284:'Расчет сбытовых надбавок'!$G$3028,3)</f>
        <v>554.55999999999995</v>
      </c>
      <c r="G776" s="106">
        <f>VLOOKUP($A776+ROUND((COLUMN()-2)/24,5),АТС!$A$41:$F$784,5)+VLOOKUP($A776+ROUND((COLUMN()-2)/24,5),'Расчет сбытовых надбавок'!$B$2284:'Расчет сбытовых надбавок'!$G$3028,3)</f>
        <v>184.63</v>
      </c>
      <c r="H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I776" s="106">
        <f>VLOOKUP($A776+ROUND((COLUMN()-2)/24,5),АТС!$A$41:$F$784,5)+VLOOKUP($A776+ROUND((COLUMN()-2)/24,5),'Расчет сбытовых надбавок'!$B$2284:'Расчет сбытовых надбавок'!$G$3028,3)</f>
        <v>92.11</v>
      </c>
      <c r="J776" s="106">
        <f>VLOOKUP($A776+ROUND((COLUMN()-2)/24,5),АТС!$A$41:$F$784,5)+VLOOKUP($A776+ROUND((COLUMN()-2)/24,5),'Расчет сбытовых надбавок'!$B$2284:'Расчет сбытовых надбавок'!$G$3028,3)</f>
        <v>105.06</v>
      </c>
      <c r="K776" s="106">
        <f>VLOOKUP($A776+ROUND((COLUMN()-2)/24,5),АТС!$A$41:$F$784,5)+VLOOKUP($A776+ROUND((COLUMN()-2)/24,5),'Расчет сбытовых надбавок'!$B$2284:'Расчет сбытовых надбавок'!$G$3028,3)</f>
        <v>349.82</v>
      </c>
      <c r="L776" s="106">
        <f>VLOOKUP($A776+ROUND((COLUMN()-2)/24,5),АТС!$A$41:$F$784,5)+VLOOKUP($A776+ROUND((COLUMN()-2)/24,5),'Расчет сбытовых надбавок'!$B$2284:'Расчет сбытовых надбавок'!$G$3028,3)</f>
        <v>382.44000000000005</v>
      </c>
      <c r="M776" s="106">
        <f>VLOOKUP($A776+ROUND((COLUMN()-2)/24,5),АТС!$A$41:$F$784,5)+VLOOKUP($A776+ROUND((COLUMN()-2)/24,5),'Расчет сбытовых надбавок'!$B$2284:'Расчет сбытовых надбавок'!$G$3028,3)</f>
        <v>429.18</v>
      </c>
      <c r="N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O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P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Q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R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S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T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U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V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W776" s="106">
        <f>VLOOKUP($A776+ROUND((COLUMN()-2)/24,5),АТС!$A$41:$F$784,5)+VLOOKUP($A776+ROUND((COLUMN()-2)/24,5),'Расчет сбытовых надбавок'!$B$2284:'Расчет сбытовых надбавок'!$G$3028,3)</f>
        <v>114.79</v>
      </c>
      <c r="X776" s="106">
        <f>VLOOKUP($A776+ROUND((COLUMN()-2)/24,5),АТС!$A$41:$F$784,5)+VLOOKUP($A776+ROUND((COLUMN()-2)/24,5),'Расчет сбытовых надбавок'!$B$2284:'Расчет сбытовых надбавок'!$G$3028,3)</f>
        <v>1005.0699999999999</v>
      </c>
      <c r="Y776" s="106">
        <f>VLOOKUP($A776+ROUND((COLUMN()-2)/24,5),АТС!$A$41:$F$784,5)+VLOOKUP($A776+ROUND((COLUMN()-2)/24,5),'Расчет сбытовых надбавок'!$B$2284:'Расчет сбытовых надбавок'!$G$3028,3)</f>
        <v>760.90000000000009</v>
      </c>
      <c r="Z776" s="145"/>
    </row>
    <row r="777" spans="1:26" x14ac:dyDescent="0.2">
      <c r="A777" s="86">
        <f t="shared" si="22"/>
        <v>41932</v>
      </c>
      <c r="B777" s="106">
        <f>VLOOKUP($A777+ROUND((COLUMN()-2)/24,5),АТС!$A$41:$F$784,5)+VLOOKUP($A777+ROUND((COLUMN()-2)/24,5),'Расчет сбытовых надбавок'!$B$2284:'Расчет сбытовых надбавок'!$G$3028,3)</f>
        <v>35.51</v>
      </c>
      <c r="C777" s="106">
        <f>VLOOKUP($A777+ROUND((COLUMN()-2)/24,5),АТС!$A$41:$F$784,5)+VLOOKUP($A777+ROUND((COLUMN()-2)/24,5),'Расчет сбытовых надбавок'!$B$2284:'Расчет сбытовых надбавок'!$G$3028,3)</f>
        <v>52.03</v>
      </c>
      <c r="D777" s="106">
        <f>VLOOKUP($A777+ROUND((COLUMN()-2)/24,5),АТС!$A$41:$F$784,5)+VLOOKUP($A777+ROUND((COLUMN()-2)/24,5),'Расчет сбытовых надбавок'!$B$2284:'Расчет сбытовых надбавок'!$G$3028,3)</f>
        <v>115.49</v>
      </c>
      <c r="E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F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G777" s="106">
        <f>VLOOKUP($A777+ROUND((COLUMN()-2)/24,5),АТС!$A$41:$F$784,5)+VLOOKUP($A777+ROUND((COLUMN()-2)/24,5),'Расчет сбытовых надбавок'!$B$2284:'Расчет сбытовых надбавок'!$G$3028,3)</f>
        <v>0.37</v>
      </c>
      <c r="H777" s="106">
        <f>VLOOKUP($A777+ROUND((COLUMN()-2)/24,5),АТС!$A$41:$F$784,5)+VLOOKUP($A777+ROUND((COLUMN()-2)/24,5),'Расчет сбытовых надбавок'!$B$2284:'Расчет сбытовых надбавок'!$G$3028,3)</f>
        <v>0.01</v>
      </c>
      <c r="I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J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K777" s="106">
        <f>VLOOKUP($A777+ROUND((COLUMN()-2)/24,5),АТС!$A$41:$F$784,5)+VLOOKUP($A777+ROUND((COLUMN()-2)/24,5),'Расчет сбытовых надбавок'!$B$2284:'Расчет сбытовых надбавок'!$G$3028,3)</f>
        <v>30.990000000000002</v>
      </c>
      <c r="L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M777" s="106">
        <f>VLOOKUP($A777+ROUND((COLUMN()-2)/24,5),АТС!$A$41:$F$784,5)+VLOOKUP($A777+ROUND((COLUMN()-2)/24,5),'Расчет сбытовых надбавок'!$B$2284:'Расчет сбытовых надбавок'!$G$3028,3)</f>
        <v>14.620000000000001</v>
      </c>
      <c r="N777" s="106">
        <f>VLOOKUP($A777+ROUND((COLUMN()-2)/24,5),АТС!$A$41:$F$784,5)+VLOOKUP($A777+ROUND((COLUMN()-2)/24,5),'Расчет сбытовых надбавок'!$B$2284:'Расчет сбытовых надбавок'!$G$3028,3)</f>
        <v>25.810000000000002</v>
      </c>
      <c r="O777" s="106">
        <f>VLOOKUP($A777+ROUND((COLUMN()-2)/24,5),АТС!$A$41:$F$784,5)+VLOOKUP($A777+ROUND((COLUMN()-2)/24,5),'Расчет сбытовых надбавок'!$B$2284:'Расчет сбытовых надбавок'!$G$3028,3)</f>
        <v>39.200000000000003</v>
      </c>
      <c r="P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Q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R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S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T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U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V777" s="106">
        <f>VLOOKUP($A777+ROUND((COLUMN()-2)/24,5),АТС!$A$41:$F$784,5)+VLOOKUP($A777+ROUND((COLUMN()-2)/24,5),'Расчет сбытовых надбавок'!$B$2284:'Расчет сбытовых надбавок'!$G$3028,3)</f>
        <v>232.46</v>
      </c>
      <c r="W777" s="106">
        <f>VLOOKUP($A777+ROUND((COLUMN()-2)/24,5),АТС!$A$41:$F$784,5)+VLOOKUP($A777+ROUND((COLUMN()-2)/24,5),'Расчет сбытовых надбавок'!$B$2284:'Расчет сбытовых надбавок'!$G$3028,3)</f>
        <v>248.84</v>
      </c>
      <c r="X777" s="106">
        <f>VLOOKUP($A777+ROUND((COLUMN()-2)/24,5),АТС!$A$41:$F$784,5)+VLOOKUP($A777+ROUND((COLUMN()-2)/24,5),'Расчет сбытовых надбавок'!$B$2284:'Расчет сбытовых надбавок'!$G$3028,3)</f>
        <v>174.96</v>
      </c>
      <c r="Y777" s="106">
        <f>VLOOKUP($A777+ROUND((COLUMN()-2)/24,5),АТС!$A$41:$F$784,5)+VLOOKUP($A777+ROUND((COLUMN()-2)/24,5),'Расчет сбытовых надбавок'!$B$2284:'Расчет сбытовых надбавок'!$G$3028,3)</f>
        <v>85.43</v>
      </c>
      <c r="Z777" s="145"/>
    </row>
    <row r="778" spans="1:26" x14ac:dyDescent="0.2">
      <c r="A778" s="86">
        <f t="shared" si="22"/>
        <v>41933</v>
      </c>
      <c r="B778" s="106">
        <f>VLOOKUP($A778+ROUND((COLUMN()-2)/24,5),АТС!$A$41:$F$784,5)+VLOOKUP($A778+ROUND((COLUMN()-2)/24,5),'Расчет сбытовых надбавок'!$B$2284:'Расчет сбытовых надбавок'!$G$3028,3)</f>
        <v>57.760000000000005</v>
      </c>
      <c r="C778" s="106">
        <f>VLOOKUP($A778+ROUND((COLUMN()-2)/24,5),АТС!$A$41:$F$784,5)+VLOOKUP($A778+ROUND((COLUMN()-2)/24,5),'Расчет сбытовых надбавок'!$B$2284:'Расчет сбытовых надбавок'!$G$3028,3)</f>
        <v>21.98</v>
      </c>
      <c r="D778" s="106">
        <f>VLOOKUP($A778+ROUND((COLUMN()-2)/24,5),АТС!$A$41:$F$784,5)+VLOOKUP($A778+ROUND((COLUMN()-2)/24,5),'Расчет сбытовых надбавок'!$B$2284:'Расчет сбытовых надбавок'!$G$3028,3)</f>
        <v>1172.24</v>
      </c>
      <c r="E778" s="106">
        <f>VLOOKUP($A778+ROUND((COLUMN()-2)/24,5),АТС!$A$41:$F$784,5)+VLOOKUP($A778+ROUND((COLUMN()-2)/24,5),'Расчет сбытовых надбавок'!$B$2284:'Расчет сбытовых надбавок'!$G$3028,3)</f>
        <v>1121.69</v>
      </c>
      <c r="F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G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H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I778" s="106">
        <f>VLOOKUP($A778+ROUND((COLUMN()-2)/24,5),АТС!$A$41:$F$784,5)+VLOOKUP($A778+ROUND((COLUMN()-2)/24,5),'Расчет сбытовых надбавок'!$B$2284:'Расчет сбытовых надбавок'!$G$3028,3)</f>
        <v>0.01</v>
      </c>
      <c r="J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K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L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M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N778" s="106">
        <f>VLOOKUP($A778+ROUND((COLUMN()-2)/24,5),АТС!$A$41:$F$784,5)+VLOOKUP($A778+ROUND((COLUMN()-2)/24,5),'Расчет сбытовых надбавок'!$B$2284:'Расчет сбытовых надбавок'!$G$3028,3)</f>
        <v>0.01</v>
      </c>
      <c r="O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P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Q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R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S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T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U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V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W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X778" s="106">
        <f>VLOOKUP($A778+ROUND((COLUMN()-2)/24,5),АТС!$A$41:$F$784,5)+VLOOKUP($A778+ROUND((COLUMN()-2)/24,5),'Расчет сбытовых надбавок'!$B$2284:'Расчет сбытовых надбавок'!$G$3028,3)</f>
        <v>177.73000000000002</v>
      </c>
      <c r="Y778" s="106">
        <f>VLOOKUP($A778+ROUND((COLUMN()-2)/24,5),АТС!$A$41:$F$784,5)+VLOOKUP($A778+ROUND((COLUMN()-2)/24,5),'Расчет сбытовых надбавок'!$B$2284:'Расчет сбытовых надбавок'!$G$3028,3)</f>
        <v>78.27000000000001</v>
      </c>
      <c r="Z778" s="145"/>
    </row>
    <row r="779" spans="1:26" x14ac:dyDescent="0.2">
      <c r="A779" s="86">
        <f t="shared" si="22"/>
        <v>41934</v>
      </c>
      <c r="B779" s="106">
        <f>VLOOKUP($A779+ROUND((COLUMN()-2)/24,5),АТС!$A$41:$F$784,5)+VLOOKUP($A779+ROUND((COLUMN()-2)/24,5),'Расчет сбытовых надбавок'!$B$2284:'Расчет сбытовых надбавок'!$G$3028,3)</f>
        <v>687.64</v>
      </c>
      <c r="C779" s="106">
        <f>VLOOKUP($A779+ROUND((COLUMN()-2)/24,5),АТС!$A$41:$F$784,5)+VLOOKUP($A779+ROUND((COLUMN()-2)/24,5),'Расчет сбытовых надбавок'!$B$2284:'Расчет сбытовых надбавок'!$G$3028,3)</f>
        <v>199.63</v>
      </c>
      <c r="D779" s="106">
        <f>VLOOKUP($A779+ROUND((COLUMN()-2)/24,5),АТС!$A$41:$F$784,5)+VLOOKUP($A779+ROUND((COLUMN()-2)/24,5),'Расчет сбытовых надбавок'!$B$2284:'Расчет сбытовых надбавок'!$G$3028,3)</f>
        <v>156.6</v>
      </c>
      <c r="E779" s="106">
        <f>VLOOKUP($A779+ROUND((COLUMN()-2)/24,5),АТС!$A$41:$F$784,5)+VLOOKUP($A779+ROUND((COLUMN()-2)/24,5),'Расчет сбытовых надбавок'!$B$2284:'Расчет сбытовых надбавок'!$G$3028,3)</f>
        <v>315.83</v>
      </c>
      <c r="F779" s="106">
        <f>VLOOKUP($A779+ROUND((COLUMN()-2)/24,5),АТС!$A$41:$F$784,5)+VLOOKUP($A779+ROUND((COLUMN()-2)/24,5),'Расчет сбытовых надбавок'!$B$2284:'Расчет сбытовых надбавок'!$G$3028,3)</f>
        <v>91.53</v>
      </c>
      <c r="G779" s="106">
        <f>VLOOKUP($A779+ROUND((COLUMN()-2)/24,5),АТС!$A$41:$F$784,5)+VLOOKUP($A779+ROUND((COLUMN()-2)/24,5),'Расчет сбытовых надбавок'!$B$2284:'Расчет сбытовых надбавок'!$G$3028,3)</f>
        <v>40.06</v>
      </c>
      <c r="H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I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J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K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L779" s="106">
        <f>VLOOKUP($A779+ROUND((COLUMN()-2)/24,5),АТС!$A$41:$F$784,5)+VLOOKUP($A779+ROUND((COLUMN()-2)/24,5),'Расчет сбытовых надбавок'!$B$2284:'Расчет сбытовых надбавок'!$G$3028,3)</f>
        <v>228.20000000000002</v>
      </c>
      <c r="M779" s="106">
        <f>VLOOKUP($A779+ROUND((COLUMN()-2)/24,5),АТС!$A$41:$F$784,5)+VLOOKUP($A779+ROUND((COLUMN()-2)/24,5),'Расчет сбытовых надбавок'!$B$2284:'Расчет сбытовых надбавок'!$G$3028,3)</f>
        <v>239.98000000000002</v>
      </c>
      <c r="N779" s="106">
        <f>VLOOKUP($A779+ROUND((COLUMN()-2)/24,5),АТС!$A$41:$F$784,5)+VLOOKUP($A779+ROUND((COLUMN()-2)/24,5),'Расчет сбытовых надбавок'!$B$2284:'Расчет сбытовых надбавок'!$G$3028,3)</f>
        <v>203.76000000000002</v>
      </c>
      <c r="O779" s="106">
        <f>VLOOKUP($A779+ROUND((COLUMN()-2)/24,5),АТС!$A$41:$F$784,5)+VLOOKUP($A779+ROUND((COLUMN()-2)/24,5),'Расчет сбытовых надбавок'!$B$2284:'Расчет сбытовых надбавок'!$G$3028,3)</f>
        <v>131.17000000000002</v>
      </c>
      <c r="P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Q779" s="106">
        <f>VLOOKUP($A779+ROUND((COLUMN()-2)/24,5),АТС!$A$41:$F$784,5)+VLOOKUP($A779+ROUND((COLUMN()-2)/24,5),'Расчет сбытовых надбавок'!$B$2284:'Расчет сбытовых надбавок'!$G$3028,3)</f>
        <v>103.65</v>
      </c>
      <c r="R779" s="106">
        <f>VLOOKUP($A779+ROUND((COLUMN()-2)/24,5),АТС!$A$41:$F$784,5)+VLOOKUP($A779+ROUND((COLUMN()-2)/24,5),'Расчет сбытовых надбавок'!$B$2284:'Расчет сбытовых надбавок'!$G$3028,3)</f>
        <v>38.71</v>
      </c>
      <c r="S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T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U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V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W779" s="106">
        <f>VLOOKUP($A779+ROUND((COLUMN()-2)/24,5),АТС!$A$41:$F$784,5)+VLOOKUP($A779+ROUND((COLUMN()-2)/24,5),'Расчет сбытовых надбавок'!$B$2284:'Расчет сбытовых надбавок'!$G$3028,3)</f>
        <v>531.66999999999996</v>
      </c>
      <c r="X779" s="106">
        <f>VLOOKUP($A779+ROUND((COLUMN()-2)/24,5),АТС!$A$41:$F$784,5)+VLOOKUP($A779+ROUND((COLUMN()-2)/24,5),'Расчет сбытовых надбавок'!$B$2284:'Расчет сбытовых надбавок'!$G$3028,3)</f>
        <v>529.46</v>
      </c>
      <c r="Y779" s="106">
        <f>VLOOKUP($A779+ROUND((COLUMN()-2)/24,5),АТС!$A$41:$F$784,5)+VLOOKUP($A779+ROUND((COLUMN()-2)/24,5),'Расчет сбытовых надбавок'!$B$2284:'Расчет сбытовых надбавок'!$G$3028,3)</f>
        <v>708.81999999999994</v>
      </c>
      <c r="Z779" s="145"/>
    </row>
    <row r="780" spans="1:26" x14ac:dyDescent="0.2">
      <c r="A780" s="86">
        <f t="shared" si="22"/>
        <v>41935</v>
      </c>
      <c r="B780" s="106">
        <f>VLOOKUP($A780+ROUND((COLUMN()-2)/24,5),АТС!$A$41:$F$784,5)+VLOOKUP($A780+ROUND((COLUMN()-2)/24,5),'Расчет сбытовых надбавок'!$B$2284:'Расчет сбытовых надбавок'!$G$3028,3)</f>
        <v>640.46</v>
      </c>
      <c r="C780" s="106">
        <f>VLOOKUP($A780+ROUND((COLUMN()-2)/24,5),АТС!$A$41:$F$784,5)+VLOOKUP($A780+ROUND((COLUMN()-2)/24,5),'Расчет сбытовых надбавок'!$B$2284:'Расчет сбытовых надбавок'!$G$3028,3)</f>
        <v>171.79</v>
      </c>
      <c r="D780" s="106">
        <f>VLOOKUP($A780+ROUND((COLUMN()-2)/24,5),АТС!$A$41:$F$784,5)+VLOOKUP($A780+ROUND((COLUMN()-2)/24,5),'Расчет сбытовых надбавок'!$B$2284:'Расчет сбытовых надбавок'!$G$3028,3)</f>
        <v>76.989999999999995</v>
      </c>
      <c r="E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F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G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H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I780" s="106">
        <f>VLOOKUP($A780+ROUND((COLUMN()-2)/24,5),АТС!$A$41:$F$784,5)+VLOOKUP($A780+ROUND((COLUMN()-2)/24,5),'Расчет сбытовых надбавок'!$B$2284:'Расчет сбытовых надбавок'!$G$3028,3)</f>
        <v>0.02</v>
      </c>
      <c r="J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K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L780" s="106">
        <f>VLOOKUP($A780+ROUND((COLUMN()-2)/24,5),АТС!$A$41:$F$784,5)+VLOOKUP($A780+ROUND((COLUMN()-2)/24,5),'Расчет сбытовых надбавок'!$B$2284:'Расчет сбытовых надбавок'!$G$3028,3)</f>
        <v>7.16</v>
      </c>
      <c r="M780" s="106">
        <f>VLOOKUP($A780+ROUND((COLUMN()-2)/24,5),АТС!$A$41:$F$784,5)+VLOOKUP($A780+ROUND((COLUMN()-2)/24,5),'Расчет сбытовых надбавок'!$B$2284:'Расчет сбытовых надбавок'!$G$3028,3)</f>
        <v>65.27</v>
      </c>
      <c r="N780" s="106">
        <f>VLOOKUP($A780+ROUND((COLUMN()-2)/24,5),АТС!$A$41:$F$784,5)+VLOOKUP($A780+ROUND((COLUMN()-2)/24,5),'Расчет сбытовых надбавок'!$B$2284:'Расчет сбытовых надбавок'!$G$3028,3)</f>
        <v>0.01</v>
      </c>
      <c r="O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P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Q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R780" s="106">
        <f>VLOOKUP($A780+ROUND((COLUMN()-2)/24,5),АТС!$A$41:$F$784,5)+VLOOKUP($A780+ROUND((COLUMN()-2)/24,5),'Расчет сбытовых надбавок'!$B$2284:'Расчет сбытовых надбавок'!$G$3028,3)</f>
        <v>50.769999999999996</v>
      </c>
      <c r="S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T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U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V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W780" s="106">
        <f>VLOOKUP($A780+ROUND((COLUMN()-2)/24,5),АТС!$A$41:$F$784,5)+VLOOKUP($A780+ROUND((COLUMN()-2)/24,5),'Расчет сбытовых надбавок'!$B$2284:'Расчет сбытовых надбавок'!$G$3028,3)</f>
        <v>75.33</v>
      </c>
      <c r="X780" s="106">
        <f>VLOOKUP($A780+ROUND((COLUMN()-2)/24,5),АТС!$A$41:$F$784,5)+VLOOKUP($A780+ROUND((COLUMN()-2)/24,5),'Расчет сбытовых надбавок'!$B$2284:'Расчет сбытовых надбавок'!$G$3028,3)</f>
        <v>176.05</v>
      </c>
      <c r="Y780" s="106">
        <f>VLOOKUP($A780+ROUND((COLUMN()-2)/24,5),АТС!$A$41:$F$784,5)+VLOOKUP($A780+ROUND((COLUMN()-2)/24,5),'Расчет сбытовых надбавок'!$B$2284:'Расчет сбытовых надбавок'!$G$3028,3)</f>
        <v>25.97</v>
      </c>
      <c r="Z780" s="145"/>
    </row>
    <row r="781" spans="1:26" x14ac:dyDescent="0.2">
      <c r="A781" s="86">
        <f t="shared" si="22"/>
        <v>41936</v>
      </c>
      <c r="B781" s="106">
        <f>VLOOKUP($A781+ROUND((COLUMN()-2)/24,5),АТС!$A$41:$F$784,5)+VLOOKUP($A781+ROUND((COLUMN()-2)/24,5),'Расчет сбытовых надбавок'!$B$2284:'Расчет сбытовых надбавок'!$G$3028,3)</f>
        <v>40.29</v>
      </c>
      <c r="C781" s="106">
        <f>VLOOKUP($A781+ROUND((COLUMN()-2)/24,5),АТС!$A$41:$F$784,5)+VLOOKUP($A781+ROUND((COLUMN()-2)/24,5),'Расчет сбытовых надбавок'!$B$2284:'Расчет сбытовых надбавок'!$G$3028,3)</f>
        <v>668.09</v>
      </c>
      <c r="D781" s="106">
        <f>VLOOKUP($A781+ROUND((COLUMN()-2)/24,5),АТС!$A$41:$F$784,5)+VLOOKUP($A781+ROUND((COLUMN()-2)/24,5),'Расчет сбытовых надбавок'!$B$2284:'Расчет сбытовых надбавок'!$G$3028,3)</f>
        <v>156.73000000000002</v>
      </c>
      <c r="E781" s="106">
        <f>VLOOKUP($A781+ROUND((COLUMN()-2)/24,5),АТС!$A$41:$F$784,5)+VLOOKUP($A781+ROUND((COLUMN()-2)/24,5),'Расчет сбытовых надбавок'!$B$2284:'Расчет сбытовых надбавок'!$G$3028,3)</f>
        <v>174.17999999999998</v>
      </c>
      <c r="F781" s="106">
        <f>VLOOKUP($A781+ROUND((COLUMN()-2)/24,5),АТС!$A$41:$F$784,5)+VLOOKUP($A781+ROUND((COLUMN()-2)/24,5),'Расчет сбытовых надбавок'!$B$2284:'Расчет сбытовых надбавок'!$G$3028,3)</f>
        <v>100.08000000000001</v>
      </c>
      <c r="G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H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I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J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K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L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M781" s="106">
        <f>VLOOKUP($A781+ROUND((COLUMN()-2)/24,5),АТС!$A$41:$F$784,5)+VLOOKUP($A781+ROUND((COLUMN()-2)/24,5),'Расчет сбытовых надбавок'!$B$2284:'Расчет сбытовых надбавок'!$G$3028,3)</f>
        <v>34.07</v>
      </c>
      <c r="N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O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P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Q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R781" s="106">
        <f>VLOOKUP($A781+ROUND((COLUMN()-2)/24,5),АТС!$A$41:$F$784,5)+VLOOKUP($A781+ROUND((COLUMN()-2)/24,5),'Расчет сбытовых надбавок'!$B$2284:'Расчет сбытовых надбавок'!$G$3028,3)</f>
        <v>28.57</v>
      </c>
      <c r="S781" s="106">
        <f>VLOOKUP($A781+ROUND((COLUMN()-2)/24,5),АТС!$A$41:$F$784,5)+VLOOKUP($A781+ROUND((COLUMN()-2)/24,5),'Расчет сбытовых надбавок'!$B$2284:'Расчет сбытовых надбавок'!$G$3028,3)</f>
        <v>0.01</v>
      </c>
      <c r="T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U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V781" s="106">
        <f>VLOOKUP($A781+ROUND((COLUMN()-2)/24,5),АТС!$A$41:$F$784,5)+VLOOKUP($A781+ROUND((COLUMN()-2)/24,5),'Расчет сбытовых надбавок'!$B$2284:'Расчет сбытовых надбавок'!$G$3028,3)</f>
        <v>171.35000000000002</v>
      </c>
      <c r="W781" s="106">
        <f>VLOOKUP($A781+ROUND((COLUMN()-2)/24,5),АТС!$A$41:$F$784,5)+VLOOKUP($A781+ROUND((COLUMN()-2)/24,5),'Расчет сбытовых надбавок'!$B$2284:'Расчет сбытовых надбавок'!$G$3028,3)</f>
        <v>234.3</v>
      </c>
      <c r="X781" s="106">
        <f>VLOOKUP($A781+ROUND((COLUMN()-2)/24,5),АТС!$A$41:$F$784,5)+VLOOKUP($A781+ROUND((COLUMN()-2)/24,5),'Расчет сбытовых надбавок'!$B$2284:'Расчет сбытовых надбавок'!$G$3028,3)</f>
        <v>111.65</v>
      </c>
      <c r="Y781" s="106">
        <f>VLOOKUP($A781+ROUND((COLUMN()-2)/24,5),АТС!$A$41:$F$784,5)+VLOOKUP($A781+ROUND((COLUMN()-2)/24,5),'Расчет сбытовых надбавок'!$B$2284:'Расчет сбытовых надбавок'!$G$3028,3)</f>
        <v>97.86999999999999</v>
      </c>
      <c r="Z781" s="145"/>
    </row>
    <row r="782" spans="1:26" x14ac:dyDescent="0.2">
      <c r="A782" s="86">
        <f t="shared" si="22"/>
        <v>41937</v>
      </c>
      <c r="B782" s="106">
        <f>VLOOKUP($A782+ROUND((COLUMN()-2)/24,5),АТС!$A$41:$F$784,5)+VLOOKUP($A782+ROUND((COLUMN()-2)/24,5),'Расчет сбытовых надбавок'!$B$2284:'Расчет сбытовых надбавок'!$G$3028,3)</f>
        <v>630.29</v>
      </c>
      <c r="C782" s="106">
        <f>VLOOKUP($A782+ROUND((COLUMN()-2)/24,5),АТС!$A$41:$F$784,5)+VLOOKUP($A782+ROUND((COLUMN()-2)/24,5),'Расчет сбытовых надбавок'!$B$2284:'Расчет сбытовых надбавок'!$G$3028,3)</f>
        <v>592.71</v>
      </c>
      <c r="D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E782" s="106">
        <f>VLOOKUP($A782+ROUND((COLUMN()-2)/24,5),АТС!$A$41:$F$784,5)+VLOOKUP($A782+ROUND((COLUMN()-2)/24,5),'Расчет сбытовых надбавок'!$B$2284:'Расчет сбытовых надбавок'!$G$3028,3)</f>
        <v>633.66</v>
      </c>
      <c r="F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G782" s="106">
        <f>VLOOKUP($A782+ROUND((COLUMN()-2)/24,5),АТС!$A$41:$F$784,5)+VLOOKUP($A782+ROUND((COLUMN()-2)/24,5),'Расчет сбытовых надбавок'!$B$2284:'Расчет сбытовых надбавок'!$G$3028,3)</f>
        <v>19.86</v>
      </c>
      <c r="H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I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J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K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L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M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N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O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P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Q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R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S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T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U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V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W782" s="106">
        <f>VLOOKUP($A782+ROUND((COLUMN()-2)/24,5),АТС!$A$41:$F$784,5)+VLOOKUP($A782+ROUND((COLUMN()-2)/24,5),'Расчет сбытовых надбавок'!$B$2284:'Расчет сбытовых надбавок'!$G$3028,3)</f>
        <v>287.53000000000003</v>
      </c>
      <c r="X782" s="106">
        <f>VLOOKUP($A782+ROUND((COLUMN()-2)/24,5),АТС!$A$41:$F$784,5)+VLOOKUP($A782+ROUND((COLUMN()-2)/24,5),'Расчет сбытовых надбавок'!$B$2284:'Расчет сбытовых надбавок'!$G$3028,3)</f>
        <v>77.47</v>
      </c>
      <c r="Y782" s="106">
        <f>VLOOKUP($A782+ROUND((COLUMN()-2)/24,5),АТС!$A$41:$F$784,5)+VLOOKUP($A782+ROUND((COLUMN()-2)/24,5),'Расчет сбытовых надбавок'!$B$2284:'Расчет сбытовых надбавок'!$G$3028,3)</f>
        <v>55.92</v>
      </c>
      <c r="Z782" s="145"/>
    </row>
    <row r="783" spans="1:26" x14ac:dyDescent="0.2">
      <c r="A783" s="86">
        <f t="shared" si="22"/>
        <v>41938</v>
      </c>
      <c r="B783" s="106">
        <f>VLOOKUP($A783+ROUND((COLUMN()-2)/24,5),АТС!$A$41:$F$784,5)+VLOOKUP($A783+ROUND((COLUMN()-2)/24,5),'Расчет сбытовых надбавок'!$B$2284:'Расчет сбытовых надбавок'!$G$3028,3)</f>
        <v>78.100000000000009</v>
      </c>
      <c r="C783" s="106">
        <f>VLOOKUP($A783+ROUND((COLUMN()-2)/24,5),АТС!$A$41:$F$784,5)+VLOOKUP($A783+ROUND((COLUMN()-2)/24,5),'Расчет сбытовых надбавок'!$B$2284:'Расчет сбытовых надбавок'!$G$3028,3)</f>
        <v>0.01</v>
      </c>
      <c r="D783" s="106">
        <f>VLOOKUP($A783+ROUND((COLUMN()-2)/24,5),АТС!$A$41:$F$784,5)+VLOOKUP($A783+ROUND((COLUMN()-2)/24,5),'Расчет сбытовых надбавок'!$B$2284:'Расчет сбытовых надбавок'!$G$3028,3)</f>
        <v>0</v>
      </c>
      <c r="E783" s="106">
        <f>VLOOKUP($A783+ROUND((COLUMN()-2)/24,5),АТС!$A$41:$F$784,5)+VLOOKUP($A783+ROUND((COLUMN()-2)/24,5),'Расчет сбытовых надбавок'!$B$2284:'Расчет сбытовых надбавок'!$G$3028,3)</f>
        <v>0.01</v>
      </c>
      <c r="F783" s="106">
        <f>VLOOKUP($A783+ROUND((COLUMN()-2)/24,5),АТС!$A$41:$F$784,5)+VLOOKUP($A783+ROUND((COLUMN()-2)/24,5),'Расчет сбытовых надбавок'!$B$2284:'Расчет сбытовых надбавок'!$G$3028,3)</f>
        <v>517.08000000000004</v>
      </c>
      <c r="G783" s="106">
        <f>VLOOKUP($A783+ROUND((COLUMN()-2)/24,5),АТС!$A$41:$F$784,5)+VLOOKUP($A783+ROUND((COLUMN()-2)/24,5),'Расчет сбытовых надбавок'!$B$2284:'Расчет сбытовых надбавок'!$G$3028,3)</f>
        <v>83.83</v>
      </c>
      <c r="H783" s="106">
        <f>VLOOKUP($A783+ROUND((COLUMN()-2)/24,5),АТС!$A$41:$F$784,5)+VLOOKUP($A783+ROUND((COLUMN()-2)/24,5),'Расчет сбытовых надбавок'!$B$2284:'Расчет сбытовых надбавок'!$G$3028,3)</f>
        <v>133.19</v>
      </c>
      <c r="I783" s="106">
        <f>VLOOKUP($A783+ROUND((COLUMN()-2)/24,5),АТС!$A$41:$F$784,5)+VLOOKUP($A783+ROUND((COLUMN()-2)/24,5),'Расчет сбытовых надбавок'!$B$2284:'Расчет сбытовых надбавок'!$G$3028,3)</f>
        <v>4.8099999999999996</v>
      </c>
      <c r="J783" s="106">
        <f>VLOOKUP($A783+ROUND((COLUMN()-2)/24,5),АТС!$A$41:$F$784,5)+VLOOKUP($A783+ROUND((COLUMN()-2)/24,5),'Расчет сбытовых надбавок'!$B$2284:'Расчет сбытовых надбавок'!$G$3028,3)</f>
        <v>0</v>
      </c>
      <c r="K783" s="106">
        <f>VLOOKUP($A783+ROUND((COLUMN()-2)/24,5),АТС!$A$41:$F$784,5)+VLOOKUP($A783+ROUND((COLUMN()-2)/24,5),'Расчет сбытовых надбавок'!$B$2284:'Расчет сбытовых надбавок'!$G$3028,3)</f>
        <v>0</v>
      </c>
      <c r="L783" s="106">
        <f>VLOOKUP($A783+ROUND((COLUMN()-2)/24,5),АТС!$A$41:$F$784,5)+VLOOKUP($A783+ROUND((COLUMN()-2)/24,5),'Расчет сбытовых надбавок'!$B$2284:'Расчет сбытовых надбавок'!$G$3028,3)</f>
        <v>0.61</v>
      </c>
      <c r="M783" s="106">
        <f>VLOOKUP($A783+ROUND((COLUMN()-2)/24,5),АТС!$A$41:$F$784,5)+VLOOKUP($A783+ROUND((COLUMN()-2)/24,5),'Расчет сбытовых надбавок'!$B$2284:'Расчет сбытовых надбавок'!$G$3028,3)</f>
        <v>4.9000000000000004</v>
      </c>
      <c r="N783" s="106">
        <f>VLOOKUP($A783+ROUND((COLUMN()-2)/24,5),АТС!$A$41:$F$784,5)+VLOOKUP($A783+ROUND((COLUMN()-2)/24,5),'Расчет сбытовых надбавок'!$B$2284:'Расчет сбытовых надбавок'!$G$3028,3)</f>
        <v>10.42</v>
      </c>
      <c r="O783" s="106">
        <f>VLOOKUP($A783+ROUND((COLUMN()-2)/24,5),АТС!$A$41:$F$784,5)+VLOOKUP($A783+ROUND((COLUMN()-2)/24,5),'Расчет сбытовых надбавок'!$B$2284:'Расчет сбытовых надбавок'!$G$3028,3)</f>
        <v>10.35</v>
      </c>
      <c r="P783" s="106">
        <f>VLOOKUP($A783+ROUND((COLUMN()-2)/24,5),АТС!$A$41:$F$784,5)+VLOOKUP($A783+ROUND((COLUMN()-2)/24,5),'Расчет сбытовых надбавок'!$B$2284:'Расчет сбытовых надбавок'!$G$3028,3)</f>
        <v>9.1300000000000008</v>
      </c>
      <c r="Q783" s="106">
        <f>VLOOKUP($A783+ROUND((COLUMN()-2)/24,5),АТС!$A$41:$F$784,5)+VLOOKUP($A783+ROUND((COLUMN()-2)/24,5),'Расчет сбытовых надбавок'!$B$2284:'Расчет сбытовых надбавок'!$G$3028,3)</f>
        <v>10.94</v>
      </c>
      <c r="R783" s="106">
        <f>VLOOKUP($A783+ROUND((COLUMN()-2)/24,5),АТС!$A$41:$F$784,5)+VLOOKUP($A783+ROUND((COLUMN()-2)/24,5),'Расчет сбытовых надбавок'!$B$2284:'Расчет сбытовых надбавок'!$G$3028,3)</f>
        <v>0.01</v>
      </c>
      <c r="S783" s="106">
        <f>VLOOKUP($A783+ROUND((COLUMN()-2)/24,5),АТС!$A$41:$F$784,5)+VLOOKUP($A783+ROUND((COLUMN()-2)/24,5),'Расчет сбытовых надбавок'!$B$2284:'Расчет сбытовых надбавок'!$G$3028,3)</f>
        <v>0.01</v>
      </c>
      <c r="T783" s="106">
        <f>VLOOKUP($A783+ROUND((COLUMN()-2)/24,5),АТС!$A$41:$F$784,5)+VLOOKUP($A783+ROUND((COLUMN()-2)/24,5),'Расчет сбытовых надбавок'!$B$2284:'Расчет сбытовых надбавок'!$G$3028,3)</f>
        <v>0</v>
      </c>
      <c r="U783" s="106">
        <f>VLOOKUP($A783+ROUND((COLUMN()-2)/24,5),АТС!$A$41:$F$784,5)+VLOOKUP($A783+ROUND((COLUMN()-2)/24,5),'Расчет сбытовых надбавок'!$B$2284:'Расчет сбытовых надбавок'!$G$3028,3)</f>
        <v>0.05</v>
      </c>
      <c r="V783" s="106">
        <f>VLOOKUP($A783+ROUND((COLUMN()-2)/24,5),АТС!$A$41:$F$784,5)+VLOOKUP($A783+ROUND((COLUMN()-2)/24,5),'Расчет сбытовых надбавок'!$B$2284:'Расчет сбытовых надбавок'!$G$3028,3)</f>
        <v>0</v>
      </c>
      <c r="W783" s="106">
        <f>VLOOKUP($A783+ROUND((COLUMN()-2)/24,5),АТС!$A$41:$F$784,5)+VLOOKUP($A783+ROUND((COLUMN()-2)/24,5),'Расчет сбытовых надбавок'!$B$2284:'Расчет сбытовых надбавок'!$G$3028,3)</f>
        <v>70.14</v>
      </c>
      <c r="X783" s="106">
        <f>VLOOKUP($A783+ROUND((COLUMN()-2)/24,5),АТС!$A$41:$F$784,5)+VLOOKUP($A783+ROUND((COLUMN()-2)/24,5),'Расчет сбытовых надбавок'!$B$2284:'Расчет сбытовых надбавок'!$G$3028,3)</f>
        <v>84.62</v>
      </c>
      <c r="Y783" s="106">
        <v>71.62</v>
      </c>
      <c r="Z783" s="106">
        <v>0</v>
      </c>
    </row>
    <row r="784" spans="1:26" x14ac:dyDescent="0.2">
      <c r="A784" s="86">
        <f t="shared" si="22"/>
        <v>41939</v>
      </c>
      <c r="B784" s="106">
        <f>VLOOKUP($A784+ROUND((COLUMN()-2)/24,5),АТС!$A$41:$F$784,5)+VLOOKUP($A784+ROUND((COLUMN()-2)/24,5),'Расчет сбытовых надбавок'!$B$2284:'Расчет сбытовых надбавок'!$G$3028,3)</f>
        <v>0.04</v>
      </c>
      <c r="C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D784" s="106">
        <f>VLOOKUP($A784+ROUND((COLUMN()-2)/24,5),АТС!$A$41:$F$784,5)+VLOOKUP($A784+ROUND((COLUMN()-2)/24,5),'Расчет сбытовых надбавок'!$B$2284:'Расчет сбытовых надбавок'!$G$3028,3)</f>
        <v>560.99</v>
      </c>
      <c r="E784" s="106">
        <f>VLOOKUP($A784+ROUND((COLUMN()-2)/24,5),АТС!$A$41:$F$784,5)+VLOOKUP($A784+ROUND((COLUMN()-2)/24,5),'Расчет сбытовых надбавок'!$B$2284:'Расчет сбытовых надбавок'!$G$3028,3)</f>
        <v>667.6</v>
      </c>
      <c r="F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G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H784" s="106">
        <f>VLOOKUP($A784+ROUND((COLUMN()-2)/24,5),АТС!$A$41:$F$784,5)+VLOOKUP($A784+ROUND((COLUMN()-2)/24,5),'Расчет сбытовых надбавок'!$B$2284:'Расчет сбытовых надбавок'!$G$3028,3)</f>
        <v>38.69</v>
      </c>
      <c r="I784" s="106">
        <f>VLOOKUP($A784+ROUND((COLUMN()-2)/24,5),АТС!$A$41:$F$784,5)+VLOOKUP($A784+ROUND((COLUMN()-2)/24,5),'Расчет сбытовых надбавок'!$B$2284:'Расчет сбытовых надбавок'!$G$3028,3)</f>
        <v>41.91</v>
      </c>
      <c r="J784" s="106">
        <f>VLOOKUP($A784+ROUND((COLUMN()-2)/24,5),АТС!$A$41:$F$784,5)+VLOOKUP($A784+ROUND((COLUMN()-2)/24,5),'Расчет сбытовых надбавок'!$B$2284:'Расчет сбытовых надбавок'!$G$3028,3)</f>
        <v>116.14</v>
      </c>
      <c r="K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L784" s="106">
        <f>VLOOKUP($A784+ROUND((COLUMN()-2)/24,5),АТС!$A$41:$F$784,5)+VLOOKUP($A784+ROUND((COLUMN()-2)/24,5),'Расчет сбытовых надбавок'!$B$2284:'Расчет сбытовых надбавок'!$G$3028,3)</f>
        <v>57.21</v>
      </c>
      <c r="M784" s="106">
        <f>VLOOKUP($A784+ROUND((COLUMN()-2)/24,5),АТС!$A$41:$F$784,5)+VLOOKUP($A784+ROUND((COLUMN()-2)/24,5),'Расчет сбытовых надбавок'!$B$2284:'Расчет сбытовых надбавок'!$G$3028,3)</f>
        <v>88.42</v>
      </c>
      <c r="N784" s="106">
        <f>VLOOKUP($A784+ROUND((COLUMN()-2)/24,5),АТС!$A$41:$F$784,5)+VLOOKUP($A784+ROUND((COLUMN()-2)/24,5),'Расчет сбытовых надбавок'!$B$2284:'Расчет сбытовых надбавок'!$G$3028,3)</f>
        <v>65.430000000000007</v>
      </c>
      <c r="O784" s="106">
        <f>VLOOKUP($A784+ROUND((COLUMN()-2)/24,5),АТС!$A$41:$F$784,5)+VLOOKUP($A784+ROUND((COLUMN()-2)/24,5),'Расчет сбытовых надбавок'!$B$2284:'Расчет сбытовых надбавок'!$G$3028,3)</f>
        <v>6.91</v>
      </c>
      <c r="P784" s="106">
        <f>VLOOKUP($A784+ROUND((COLUMN()-2)/24,5),АТС!$A$41:$F$784,5)+VLOOKUP($A784+ROUND((COLUMN()-2)/24,5),'Расчет сбытовых надбавок'!$B$2284:'Расчет сбытовых надбавок'!$G$3028,3)</f>
        <v>7.67</v>
      </c>
      <c r="Q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R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S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T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U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V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W784" s="106">
        <f>VLOOKUP($A784+ROUND((COLUMN()-2)/24,5),АТС!$A$41:$F$784,5)+VLOOKUP($A784+ROUND((COLUMN()-2)/24,5),'Расчет сбытовых надбавок'!$B$2284:'Расчет сбытовых надбавок'!$G$3028,3)</f>
        <v>162.84</v>
      </c>
      <c r="X784" s="106">
        <f>VLOOKUP($A784+ROUND((COLUMN()-2)/24,5),АТС!$A$41:$F$784,5)+VLOOKUP($A784+ROUND((COLUMN()-2)/24,5),'Расчет сбытовых надбавок'!$B$2284:'Расчет сбытовых надбавок'!$G$3028,3)</f>
        <v>750.35</v>
      </c>
      <c r="Y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Z784" s="145"/>
    </row>
    <row r="785" spans="1:26" x14ac:dyDescent="0.2">
      <c r="A785" s="86">
        <f t="shared" si="22"/>
        <v>41940</v>
      </c>
      <c r="B785" s="106">
        <f>VLOOKUP($A785+ROUND((COLUMN()-2)/24,5),АТС!$A$41:$F$784,5)+VLOOKUP($A785+ROUND((COLUMN()-2)/24,5),'Расчет сбытовых надбавок'!$B$2284:'Расчет сбытовых надбавок'!$G$3028,3)</f>
        <v>33.090000000000003</v>
      </c>
      <c r="C785" s="106">
        <f>VLOOKUP($A785+ROUND((COLUMN()-2)/24,5),АТС!$A$41:$F$784,5)+VLOOKUP($A785+ROUND((COLUMN()-2)/24,5),'Расчет сбытовых надбавок'!$B$2284:'Расчет сбытовых надбавок'!$G$3028,3)</f>
        <v>9.0000000000000011E-2</v>
      </c>
      <c r="D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E785" s="106">
        <f>VLOOKUP($A785+ROUND((COLUMN()-2)/24,5),АТС!$A$41:$F$784,5)+VLOOKUP($A785+ROUND((COLUMN()-2)/24,5),'Расчет сбытовых надбавок'!$B$2284:'Расчет сбытовых надбавок'!$G$3028,3)</f>
        <v>100.8</v>
      </c>
      <c r="F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G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H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I785" s="106">
        <f>VLOOKUP($A785+ROUND((COLUMN()-2)/24,5),АТС!$A$41:$F$784,5)+VLOOKUP($A785+ROUND((COLUMN()-2)/24,5),'Расчет сбытовых надбавок'!$B$2284:'Расчет сбытовых надбавок'!$G$3028,3)</f>
        <v>28.759999999999998</v>
      </c>
      <c r="J785" s="106">
        <f>VLOOKUP($A785+ROUND((COLUMN()-2)/24,5),АТС!$A$41:$F$784,5)+VLOOKUP($A785+ROUND((COLUMN()-2)/24,5),'Расчет сбытовых надбавок'!$B$2284:'Расчет сбытовых надбавок'!$G$3028,3)</f>
        <v>93.71</v>
      </c>
      <c r="K785" s="106">
        <f>VLOOKUP($A785+ROUND((COLUMN()-2)/24,5),АТС!$A$41:$F$784,5)+VLOOKUP($A785+ROUND((COLUMN()-2)/24,5),'Расчет сбытовых надбавок'!$B$2284:'Расчет сбытовых надбавок'!$G$3028,3)</f>
        <v>77.13</v>
      </c>
      <c r="L785" s="106">
        <f>VLOOKUP($A785+ROUND((COLUMN()-2)/24,5),АТС!$A$41:$F$784,5)+VLOOKUP($A785+ROUND((COLUMN()-2)/24,5),'Расчет сбытовых надбавок'!$B$2284:'Расчет сбытовых надбавок'!$G$3028,3)</f>
        <v>95.460000000000008</v>
      </c>
      <c r="M785" s="106">
        <f>VLOOKUP($A785+ROUND((COLUMN()-2)/24,5),АТС!$A$41:$F$784,5)+VLOOKUP($A785+ROUND((COLUMN()-2)/24,5),'Расчет сбытовых надбавок'!$B$2284:'Расчет сбытовых надбавок'!$G$3028,3)</f>
        <v>116.03</v>
      </c>
      <c r="N785" s="106">
        <f>VLOOKUP($A785+ROUND((COLUMN()-2)/24,5),АТС!$A$41:$F$784,5)+VLOOKUP($A785+ROUND((COLUMN()-2)/24,5),'Расчет сбытовых надбавок'!$B$2284:'Расчет сбытовых надбавок'!$G$3028,3)</f>
        <v>293.48</v>
      </c>
      <c r="O785" s="106">
        <f>VLOOKUP($A785+ROUND((COLUMN()-2)/24,5),АТС!$A$41:$F$784,5)+VLOOKUP($A785+ROUND((COLUMN()-2)/24,5),'Расчет сбытовых надбавок'!$B$2284:'Расчет сбытовых надбавок'!$G$3028,3)</f>
        <v>250.09</v>
      </c>
      <c r="P785" s="106">
        <f>VLOOKUP($A785+ROUND((COLUMN()-2)/24,5),АТС!$A$41:$F$784,5)+VLOOKUP($A785+ROUND((COLUMN()-2)/24,5),'Расчет сбытовых надбавок'!$B$2284:'Расчет сбытовых надбавок'!$G$3028,3)</f>
        <v>69.97</v>
      </c>
      <c r="Q785" s="106">
        <f>VLOOKUP($A785+ROUND((COLUMN()-2)/24,5),АТС!$A$41:$F$784,5)+VLOOKUP($A785+ROUND((COLUMN()-2)/24,5),'Расчет сбытовых надбавок'!$B$2284:'Расчет сбытовых надбавок'!$G$3028,3)</f>
        <v>6.37</v>
      </c>
      <c r="R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S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T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U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V785" s="106">
        <f>VLOOKUP($A785+ROUND((COLUMN()-2)/24,5),АТС!$A$41:$F$784,5)+VLOOKUP($A785+ROUND((COLUMN()-2)/24,5),'Расчет сбытовых надбавок'!$B$2284:'Расчет сбытовых надбавок'!$G$3028,3)</f>
        <v>173.77</v>
      </c>
      <c r="W785" s="106">
        <f>VLOOKUP($A785+ROUND((COLUMN()-2)/24,5),АТС!$A$41:$F$784,5)+VLOOKUP($A785+ROUND((COLUMN()-2)/24,5),'Расчет сбытовых надбавок'!$B$2284:'Расчет сбытовых надбавок'!$G$3028,3)</f>
        <v>425.81</v>
      </c>
      <c r="X785" s="106">
        <f>VLOOKUP($A785+ROUND((COLUMN()-2)/24,5),АТС!$A$41:$F$784,5)+VLOOKUP($A785+ROUND((COLUMN()-2)/24,5),'Расчет сбытовых надбавок'!$B$2284:'Расчет сбытовых надбавок'!$G$3028,3)</f>
        <v>134.72</v>
      </c>
      <c r="Y785" s="106">
        <f>VLOOKUP($A785+ROUND((COLUMN()-2)/24,5),АТС!$A$41:$F$784,5)+VLOOKUP($A785+ROUND((COLUMN()-2)/24,5),'Расчет сбытовых надбавок'!$B$2284:'Расчет сбытовых надбавок'!$G$3028,3)</f>
        <v>115.12</v>
      </c>
      <c r="Z785" s="145"/>
    </row>
    <row r="786" spans="1:26" x14ac:dyDescent="0.2">
      <c r="A786" s="86">
        <f t="shared" si="22"/>
        <v>41941</v>
      </c>
      <c r="B786" s="106">
        <f>VLOOKUP($A786+ROUND((COLUMN()-2)/24,5),АТС!$A$41:$F$784,5)+VLOOKUP($A786+ROUND((COLUMN()-2)/24,5),'Расчет сбытовых надбавок'!$B$2284:'Расчет сбытовых надбавок'!$G$3028,3)</f>
        <v>15.84</v>
      </c>
      <c r="C786" s="106">
        <f>VLOOKUP($A786+ROUND((COLUMN()-2)/24,5),АТС!$A$41:$F$784,5)+VLOOKUP($A786+ROUND((COLUMN()-2)/24,5),'Расчет сбытовых надбавок'!$B$2284:'Расчет сбытовых надбавок'!$G$3028,3)</f>
        <v>58.96</v>
      </c>
      <c r="D786" s="106">
        <f>VLOOKUP($A786+ROUND((COLUMN()-2)/24,5),АТС!$A$41:$F$784,5)+VLOOKUP($A786+ROUND((COLUMN()-2)/24,5),'Расчет сбытовых надбавок'!$B$2284:'Расчет сбытовых надбавок'!$G$3028,3)</f>
        <v>86.11</v>
      </c>
      <c r="E786" s="106">
        <f>VLOOKUP($A786+ROUND((COLUMN()-2)/24,5),АТС!$A$41:$F$784,5)+VLOOKUP($A786+ROUND((COLUMN()-2)/24,5),'Расчет сбытовых надбавок'!$B$2284:'Расчет сбытовых надбавок'!$G$3028,3)</f>
        <v>9.0000000000000011E-2</v>
      </c>
      <c r="F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G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H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I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J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K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L786" s="106">
        <f>VLOOKUP($A786+ROUND((COLUMN()-2)/24,5),АТС!$A$41:$F$784,5)+VLOOKUP($A786+ROUND((COLUMN()-2)/24,5),'Расчет сбытовых надбавок'!$B$2284:'Расчет сбытовых надбавок'!$G$3028,3)</f>
        <v>153.49</v>
      </c>
      <c r="M786" s="106">
        <f>VLOOKUP($A786+ROUND((COLUMN()-2)/24,5),АТС!$A$41:$F$784,5)+VLOOKUP($A786+ROUND((COLUMN()-2)/24,5),'Расчет сбытовых надбавок'!$B$2284:'Расчет сбытовых надбавок'!$G$3028,3)</f>
        <v>222.43</v>
      </c>
      <c r="N786" s="106">
        <f>VLOOKUP($A786+ROUND((COLUMN()-2)/24,5),АТС!$A$41:$F$784,5)+VLOOKUP($A786+ROUND((COLUMN()-2)/24,5),'Расчет сбытовых надбавок'!$B$2284:'Расчет сбытовых надбавок'!$G$3028,3)</f>
        <v>224.2</v>
      </c>
      <c r="O786" s="106">
        <f>VLOOKUP($A786+ROUND((COLUMN()-2)/24,5),АТС!$A$41:$F$784,5)+VLOOKUP($A786+ROUND((COLUMN()-2)/24,5),'Расчет сбытовых надбавок'!$B$2284:'Расчет сбытовых надбавок'!$G$3028,3)</f>
        <v>136.85</v>
      </c>
      <c r="P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Q786" s="106">
        <f>VLOOKUP($A786+ROUND((COLUMN()-2)/24,5),АТС!$A$41:$F$784,5)+VLOOKUP($A786+ROUND((COLUMN()-2)/24,5),'Расчет сбытовых надбавок'!$B$2284:'Расчет сбытовых надбавок'!$G$3028,3)</f>
        <v>0.01</v>
      </c>
      <c r="R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S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T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U786" s="106">
        <f>VLOOKUP($A786+ROUND((COLUMN()-2)/24,5),АТС!$A$41:$F$784,5)+VLOOKUP($A786+ROUND((COLUMN()-2)/24,5),'Расчет сбытовых надбавок'!$B$2284:'Расчет сбытовых надбавок'!$G$3028,3)</f>
        <v>175.31</v>
      </c>
      <c r="V786" s="106">
        <f>VLOOKUP($A786+ROUND((COLUMN()-2)/24,5),АТС!$A$41:$F$784,5)+VLOOKUP($A786+ROUND((COLUMN()-2)/24,5),'Расчет сбытовых надбавок'!$B$2284:'Расчет сбытовых надбавок'!$G$3028,3)</f>
        <v>219.18</v>
      </c>
      <c r="W786" s="106">
        <f>VLOOKUP($A786+ROUND((COLUMN()-2)/24,5),АТС!$A$41:$F$784,5)+VLOOKUP($A786+ROUND((COLUMN()-2)/24,5),'Расчет сбытовых надбавок'!$B$2284:'Расчет сбытовых надбавок'!$G$3028,3)</f>
        <v>392.99</v>
      </c>
      <c r="X786" s="106">
        <f>VLOOKUP($A786+ROUND((COLUMN()-2)/24,5),АТС!$A$41:$F$784,5)+VLOOKUP($A786+ROUND((COLUMN()-2)/24,5),'Расчет сбытовых надбавок'!$B$2284:'Расчет сбытовых надбавок'!$G$3028,3)</f>
        <v>799.05</v>
      </c>
      <c r="Y786" s="106">
        <f>VLOOKUP($A786+ROUND((COLUMN()-2)/24,5),АТС!$A$41:$F$784,5)+VLOOKUP($A786+ROUND((COLUMN()-2)/24,5),'Расчет сбытовых надбавок'!$B$2284:'Расчет сбытовых надбавок'!$G$3028,3)</f>
        <v>805.58</v>
      </c>
      <c r="Z786" s="145"/>
    </row>
    <row r="787" spans="1:26" x14ac:dyDescent="0.2">
      <c r="A787" s="86">
        <f t="shared" si="22"/>
        <v>41942</v>
      </c>
      <c r="B787" s="106">
        <f>VLOOKUP($A787+ROUND((COLUMN()-2)/24,5),АТС!$A$41:$F$784,5)+VLOOKUP($A787+ROUND((COLUMN()-2)/24,5),'Расчет сбытовых надбавок'!$B$2284:'Расчет сбытовых надбавок'!$G$3028,3)</f>
        <v>32.28</v>
      </c>
      <c r="C787" s="106">
        <f>VLOOKUP($A787+ROUND((COLUMN()-2)/24,5),АТС!$A$41:$F$784,5)+VLOOKUP($A787+ROUND((COLUMN()-2)/24,5),'Расчет сбытовых надбавок'!$B$2284:'Расчет сбытовых надбавок'!$G$3028,3)</f>
        <v>605.41</v>
      </c>
      <c r="D787" s="106">
        <f>VLOOKUP($A787+ROUND((COLUMN()-2)/24,5),АТС!$A$41:$F$784,5)+VLOOKUP($A787+ROUND((COLUMN()-2)/24,5),'Расчет сбытовых надбавок'!$B$2284:'Расчет сбытовых надбавок'!$G$3028,3)</f>
        <v>793.96</v>
      </c>
      <c r="E787" s="106">
        <f>VLOOKUP($A787+ROUND((COLUMN()-2)/24,5),АТС!$A$41:$F$784,5)+VLOOKUP($A787+ROUND((COLUMN()-2)/24,5),'Расчет сбытовых надбавок'!$B$2284:'Расчет сбытовых надбавок'!$G$3028,3)</f>
        <v>1783.92</v>
      </c>
      <c r="F787" s="106">
        <f>VLOOKUP($A787+ROUND((COLUMN()-2)/24,5),АТС!$A$41:$F$784,5)+VLOOKUP($A787+ROUND((COLUMN()-2)/24,5),'Расчет сбытовых надбавок'!$B$2284:'Расчет сбытовых надбавок'!$G$3028,3)</f>
        <v>630.61999999999989</v>
      </c>
      <c r="G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H787" s="106">
        <f>VLOOKUP($A787+ROUND((COLUMN()-2)/24,5),АТС!$A$41:$F$784,5)+VLOOKUP($A787+ROUND((COLUMN()-2)/24,5),'Расчет сбытовых надбавок'!$B$2284:'Расчет сбытовых надбавок'!$G$3028,3)</f>
        <v>60.96</v>
      </c>
      <c r="I787" s="106">
        <f>VLOOKUP($A787+ROUND((COLUMN()-2)/24,5),АТС!$A$41:$F$784,5)+VLOOKUP($A787+ROUND((COLUMN()-2)/24,5),'Расчет сбытовых надбавок'!$B$2284:'Расчет сбытовых надбавок'!$G$3028,3)</f>
        <v>96.55</v>
      </c>
      <c r="J787" s="106">
        <f>VLOOKUP($A787+ROUND((COLUMN()-2)/24,5),АТС!$A$41:$F$784,5)+VLOOKUP($A787+ROUND((COLUMN()-2)/24,5),'Расчет сбытовых надбавок'!$B$2284:'Расчет сбытовых надбавок'!$G$3028,3)</f>
        <v>0.42000000000000004</v>
      </c>
      <c r="K787" s="106">
        <f>VLOOKUP($A787+ROUND((COLUMN()-2)/24,5),АТС!$A$41:$F$784,5)+VLOOKUP($A787+ROUND((COLUMN()-2)/24,5),'Расчет сбытовых надбавок'!$B$2284:'Расчет сбытовых надбавок'!$G$3028,3)</f>
        <v>133.47</v>
      </c>
      <c r="L787" s="106">
        <f>VLOOKUP($A787+ROUND((COLUMN()-2)/24,5),АТС!$A$41:$F$784,5)+VLOOKUP($A787+ROUND((COLUMN()-2)/24,5),'Расчет сбытовых надбавок'!$B$2284:'Расчет сбытовых надбавок'!$G$3028,3)</f>
        <v>189.1</v>
      </c>
      <c r="M787" s="106">
        <f>VLOOKUP($A787+ROUND((COLUMN()-2)/24,5),АТС!$A$41:$F$784,5)+VLOOKUP($A787+ROUND((COLUMN()-2)/24,5),'Расчет сбытовых надбавок'!$B$2284:'Расчет сбытовых надбавок'!$G$3028,3)</f>
        <v>203.38</v>
      </c>
      <c r="N787" s="106">
        <f>VLOOKUP($A787+ROUND((COLUMN()-2)/24,5),АТС!$A$41:$F$784,5)+VLOOKUP($A787+ROUND((COLUMN()-2)/24,5),'Расчет сбытовых надбавок'!$B$2284:'Расчет сбытовых надбавок'!$G$3028,3)</f>
        <v>285.52999999999997</v>
      </c>
      <c r="O787" s="106">
        <f>VLOOKUP($A787+ROUND((COLUMN()-2)/24,5),АТС!$A$41:$F$784,5)+VLOOKUP($A787+ROUND((COLUMN()-2)/24,5),'Расчет сбытовых надбавок'!$B$2284:'Расчет сбытовых надбавок'!$G$3028,3)</f>
        <v>288.04000000000002</v>
      </c>
      <c r="P787" s="106">
        <f>VLOOKUP($A787+ROUND((COLUMN()-2)/24,5),АТС!$A$41:$F$784,5)+VLOOKUP($A787+ROUND((COLUMN()-2)/24,5),'Расчет сбытовых надбавок'!$B$2284:'Расчет сбытовых надбавок'!$G$3028,3)</f>
        <v>190.2</v>
      </c>
      <c r="Q787" s="106">
        <f>VLOOKUP($A787+ROUND((COLUMN()-2)/24,5),АТС!$A$41:$F$784,5)+VLOOKUP($A787+ROUND((COLUMN()-2)/24,5),'Расчет сбытовых надбавок'!$B$2284:'Расчет сбытовых надбавок'!$G$3028,3)</f>
        <v>167.72</v>
      </c>
      <c r="R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S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T787" s="106">
        <f>VLOOKUP($A787+ROUND((COLUMN()-2)/24,5),АТС!$A$41:$F$784,5)+VLOOKUP($A787+ROUND((COLUMN()-2)/24,5),'Расчет сбытовых надбавок'!$B$2284:'Расчет сбытовых надбавок'!$G$3028,3)</f>
        <v>66.740000000000009</v>
      </c>
      <c r="U787" s="106">
        <f>VLOOKUP($A787+ROUND((COLUMN()-2)/24,5),АТС!$A$41:$F$784,5)+VLOOKUP($A787+ROUND((COLUMN()-2)/24,5),'Расчет сбытовых надбавок'!$B$2284:'Расчет сбытовых надбавок'!$G$3028,3)</f>
        <v>144.32999999999998</v>
      </c>
      <c r="V787" s="106">
        <f>VLOOKUP($A787+ROUND((COLUMN()-2)/24,5),АТС!$A$41:$F$784,5)+VLOOKUP($A787+ROUND((COLUMN()-2)/24,5),'Расчет сбытовых надбавок'!$B$2284:'Расчет сбытовых надбавок'!$G$3028,3)</f>
        <v>442.65000000000003</v>
      </c>
      <c r="W787" s="106">
        <f>VLOOKUP($A787+ROUND((COLUMN()-2)/24,5),АТС!$A$41:$F$784,5)+VLOOKUP($A787+ROUND((COLUMN()-2)/24,5),'Расчет сбытовых надбавок'!$B$2284:'Расчет сбытовых надбавок'!$G$3028,3)</f>
        <v>183.47</v>
      </c>
      <c r="X787" s="106">
        <f>VLOOKUP($A787+ROUND((COLUMN()-2)/24,5),АТС!$A$41:$F$784,5)+VLOOKUP($A787+ROUND((COLUMN()-2)/24,5),'Расчет сбытовых надбавок'!$B$2284:'Расчет сбытовых надбавок'!$G$3028,3)</f>
        <v>870.67</v>
      </c>
      <c r="Y787" s="106">
        <f>VLOOKUP($A787+ROUND((COLUMN()-2)/24,5),АТС!$A$41:$F$784,5)+VLOOKUP($A787+ROUND((COLUMN()-2)/24,5),'Расчет сбытовых надбавок'!$B$2284:'Расчет сбытовых надбавок'!$G$3028,3)</f>
        <v>837.81</v>
      </c>
      <c r="Z787" s="145"/>
    </row>
    <row r="788" spans="1:26" x14ac:dyDescent="0.2">
      <c r="A788" s="86">
        <f t="shared" si="22"/>
        <v>41943</v>
      </c>
      <c r="B788" s="106">
        <f>VLOOKUP($A788+ROUND((COLUMN()-2)/24,5),АТС!$A$41:$F$784,5)+VLOOKUP($A788+ROUND((COLUMN()-2)/24,5),'Расчет сбытовых надбавок'!$B$2284:'Расчет сбытовых надбавок'!$G$3028,3)</f>
        <v>166.20999999999998</v>
      </c>
      <c r="C788" s="106">
        <f>VLOOKUP($A788+ROUND((COLUMN()-2)/24,5),АТС!$A$41:$F$784,5)+VLOOKUP($A788+ROUND((COLUMN()-2)/24,5),'Расчет сбытовых надбавок'!$B$2284:'Расчет сбытовых надбавок'!$G$3028,3)</f>
        <v>122.11</v>
      </c>
      <c r="D788" s="106">
        <f>VLOOKUP($A788+ROUND((COLUMN()-2)/24,5),АТС!$A$41:$F$784,5)+VLOOKUP($A788+ROUND((COLUMN()-2)/24,5),'Расчет сбытовых надбавок'!$B$2284:'Расчет сбытовых надбавок'!$G$3028,3)</f>
        <v>199.18</v>
      </c>
      <c r="E788" s="106">
        <f>VLOOKUP($A788+ROUND((COLUMN()-2)/24,5),АТС!$A$41:$F$784,5)+VLOOKUP($A788+ROUND((COLUMN()-2)/24,5),'Расчет сбытовых надбавок'!$B$2284:'Расчет сбытовых надбавок'!$G$3028,3)</f>
        <v>971.46</v>
      </c>
      <c r="F788" s="106">
        <f>VLOOKUP($A788+ROUND((COLUMN()-2)/24,5),АТС!$A$41:$F$784,5)+VLOOKUP($A788+ROUND((COLUMN()-2)/24,5),'Расчет сбытовых надбавок'!$B$2284:'Расчет сбытовых надбавок'!$G$3028,3)</f>
        <v>312.69</v>
      </c>
      <c r="G788" s="106">
        <f>VLOOKUP($A788+ROUND((COLUMN()-2)/24,5),АТС!$A$41:$F$784,5)+VLOOKUP($A788+ROUND((COLUMN()-2)/24,5),'Расчет сбытовых надбавок'!$B$2284:'Расчет сбытовых надбавок'!$G$3028,3)</f>
        <v>3.95</v>
      </c>
      <c r="H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I788" s="106">
        <f>VLOOKUP($A788+ROUND((COLUMN()-2)/24,5),АТС!$A$41:$F$784,5)+VLOOKUP($A788+ROUND((COLUMN()-2)/24,5),'Расчет сбытовых надбавок'!$B$2284:'Расчет сбытовых надбавок'!$G$3028,3)</f>
        <v>221.91</v>
      </c>
      <c r="J788" s="106">
        <f>VLOOKUP($A788+ROUND((COLUMN()-2)/24,5),АТС!$A$41:$F$784,5)+VLOOKUP($A788+ROUND((COLUMN()-2)/24,5),'Расчет сбытовых надбавок'!$B$2284:'Расчет сбытовых надбавок'!$G$3028,3)</f>
        <v>55.14</v>
      </c>
      <c r="K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L788" s="106">
        <f>VLOOKUP($A788+ROUND((COLUMN()-2)/24,5),АТС!$A$41:$F$784,5)+VLOOKUP($A788+ROUND((COLUMN()-2)/24,5),'Расчет сбытовых надбавок'!$B$2284:'Расчет сбытовых надбавок'!$G$3028,3)</f>
        <v>101.02000000000001</v>
      </c>
      <c r="M788" s="106">
        <f>VLOOKUP($A788+ROUND((COLUMN()-2)/24,5),АТС!$A$41:$F$784,5)+VLOOKUP($A788+ROUND((COLUMN()-2)/24,5),'Расчет сбытовых надбавок'!$B$2284:'Расчет сбытовых надбавок'!$G$3028,3)</f>
        <v>276.72000000000003</v>
      </c>
      <c r="N788" s="106">
        <f>VLOOKUP($A788+ROUND((COLUMN()-2)/24,5),АТС!$A$41:$F$784,5)+VLOOKUP($A788+ROUND((COLUMN()-2)/24,5),'Расчет сбытовых надбавок'!$B$2284:'Расчет сбытовых надбавок'!$G$3028,3)</f>
        <v>665.55</v>
      </c>
      <c r="O788" s="106">
        <f>VLOOKUP($A788+ROUND((COLUMN()-2)/24,5),АТС!$A$41:$F$784,5)+VLOOKUP($A788+ROUND((COLUMN()-2)/24,5),'Расчет сбытовых надбавок'!$B$2284:'Расчет сбытовых надбавок'!$G$3028,3)</f>
        <v>626.36</v>
      </c>
      <c r="P788" s="106">
        <f>VLOOKUP($A788+ROUND((COLUMN()-2)/24,5),АТС!$A$41:$F$784,5)+VLOOKUP($A788+ROUND((COLUMN()-2)/24,5),'Расчет сбытовых надбавок'!$B$2284:'Расчет сбытовых надбавок'!$G$3028,3)</f>
        <v>565.85</v>
      </c>
      <c r="Q788" s="106">
        <f>VLOOKUP($A788+ROUND((COLUMN()-2)/24,5),АТС!$A$41:$F$784,5)+VLOOKUP($A788+ROUND((COLUMN()-2)/24,5),'Расчет сбытовых надбавок'!$B$2284:'Расчет сбытовых надбавок'!$G$3028,3)</f>
        <v>571.39</v>
      </c>
      <c r="R788" s="106">
        <f>VLOOKUP($A788+ROUND((COLUMN()-2)/24,5),АТС!$A$41:$F$784,5)+VLOOKUP($A788+ROUND((COLUMN()-2)/24,5),'Расчет сбытовых надбавок'!$B$2284:'Расчет сбытовых надбавок'!$G$3028,3)</f>
        <v>236.42999999999998</v>
      </c>
      <c r="S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T788" s="106">
        <f>VLOOKUP($A788+ROUND((COLUMN()-2)/24,5),АТС!$A$41:$F$784,5)+VLOOKUP($A788+ROUND((COLUMN()-2)/24,5),'Расчет сбытовых надбавок'!$B$2284:'Расчет сбытовых надбавок'!$G$3028,3)</f>
        <v>96.639999999999986</v>
      </c>
      <c r="U788" s="106">
        <f>VLOOKUP($A788+ROUND((COLUMN()-2)/24,5),АТС!$A$41:$F$784,5)+VLOOKUP($A788+ROUND((COLUMN()-2)/24,5),'Расчет сбытовых надбавок'!$B$2284:'Расчет сбытовых надбавок'!$G$3028,3)</f>
        <v>267.88</v>
      </c>
      <c r="V788" s="106">
        <f>VLOOKUP($A788+ROUND((COLUMN()-2)/24,5),АТС!$A$41:$F$784,5)+VLOOKUP($A788+ROUND((COLUMN()-2)/24,5),'Расчет сбытовых надбавок'!$B$2284:'Расчет сбытовых надбавок'!$G$3028,3)</f>
        <v>605.79999999999995</v>
      </c>
      <c r="W788" s="106">
        <f>VLOOKUP($A788+ROUND((COLUMN()-2)/24,5),АТС!$A$41:$F$784,5)+VLOOKUP($A788+ROUND((COLUMN()-2)/24,5),'Расчет сбытовых надбавок'!$B$2284:'Расчет сбытовых надбавок'!$G$3028,3)</f>
        <v>663.31000000000006</v>
      </c>
      <c r="X788" s="106">
        <f>VLOOKUP($A788+ROUND((COLUMN()-2)/24,5),АТС!$A$41:$F$784,5)+VLOOKUP($A788+ROUND((COLUMN()-2)/24,5),'Расчет сбытовых надбавок'!$B$2284:'Расчет сбытовых надбавок'!$G$3028,3)</f>
        <v>758.07999999999993</v>
      </c>
      <c r="Y788" s="106">
        <f>VLOOKUP($A788+ROUND((COLUMN()-2)/24,5),АТС!$A$41:$F$784,5)+VLOOKUP($A788+ROUND((COLUMN()-2)/24,5),'Расчет сбытовых надбавок'!$B$2284:'Расчет сбытовых надбавок'!$G$3028,3)</f>
        <v>747.01</v>
      </c>
      <c r="Z788" s="145"/>
    </row>
    <row r="789" spans="1:26" x14ac:dyDescent="0.2">
      <c r="A789" s="98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9"/>
    </row>
    <row r="790" spans="1:26" x14ac:dyDescent="0.25">
      <c r="A790" s="94" t="s">
        <v>157</v>
      </c>
      <c r="B790" s="85"/>
      <c r="C790" s="85"/>
      <c r="D790" s="85"/>
    </row>
    <row r="791" spans="1:26" ht="12.75" customHeight="1" x14ac:dyDescent="0.2">
      <c r="A791" s="184" t="s">
        <v>49</v>
      </c>
      <c r="B791" s="172" t="s">
        <v>161</v>
      </c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</row>
    <row r="792" spans="1:26" ht="12.75" customHeight="1" x14ac:dyDescent="0.2">
      <c r="A792" s="185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</row>
    <row r="793" spans="1:26" s="119" customFormat="1" ht="12.75" customHeight="1" x14ac:dyDescent="0.2">
      <c r="A793" s="185"/>
      <c r="B793" s="225" t="s">
        <v>129</v>
      </c>
      <c r="C793" s="213" t="s">
        <v>130</v>
      </c>
      <c r="D793" s="213" t="s">
        <v>131</v>
      </c>
      <c r="E793" s="213" t="s">
        <v>132</v>
      </c>
      <c r="F793" s="213" t="s">
        <v>133</v>
      </c>
      <c r="G793" s="213" t="s">
        <v>134</v>
      </c>
      <c r="H793" s="213" t="s">
        <v>135</v>
      </c>
      <c r="I793" s="213" t="s">
        <v>136</v>
      </c>
      <c r="J793" s="213" t="s">
        <v>137</v>
      </c>
      <c r="K793" s="213" t="s">
        <v>138</v>
      </c>
      <c r="L793" s="213" t="s">
        <v>139</v>
      </c>
      <c r="M793" s="213" t="s">
        <v>140</v>
      </c>
      <c r="N793" s="223" t="s">
        <v>141</v>
      </c>
      <c r="O793" s="213" t="s">
        <v>142</v>
      </c>
      <c r="P793" s="213" t="s">
        <v>143</v>
      </c>
      <c r="Q793" s="213" t="s">
        <v>144</v>
      </c>
      <c r="R793" s="213" t="s">
        <v>145</v>
      </c>
      <c r="S793" s="213" t="s">
        <v>146</v>
      </c>
      <c r="T793" s="213" t="s">
        <v>147</v>
      </c>
      <c r="U793" s="213" t="s">
        <v>148</v>
      </c>
      <c r="V793" s="213" t="s">
        <v>149</v>
      </c>
      <c r="W793" s="213" t="s">
        <v>150</v>
      </c>
      <c r="X793" s="213" t="s">
        <v>151</v>
      </c>
      <c r="Y793" s="213" t="s">
        <v>152</v>
      </c>
      <c r="Z793" s="213" t="s">
        <v>152</v>
      </c>
    </row>
    <row r="794" spans="1:26" s="119" customFormat="1" ht="11.25" customHeight="1" x14ac:dyDescent="0.2">
      <c r="A794" s="186"/>
      <c r="B794" s="226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4"/>
      <c r="N794" s="224"/>
      <c r="O794" s="214"/>
      <c r="P794" s="214"/>
      <c r="Q794" s="214"/>
      <c r="R794" s="214"/>
      <c r="S794" s="214"/>
      <c r="T794" s="214"/>
      <c r="U794" s="214"/>
      <c r="V794" s="214"/>
      <c r="W794" s="214"/>
      <c r="X794" s="214"/>
      <c r="Y794" s="214"/>
      <c r="Z794" s="214"/>
    </row>
    <row r="795" spans="1:26" ht="15.75" customHeight="1" x14ac:dyDescent="0.2">
      <c r="A795" s="86">
        <f>A758</f>
        <v>41913</v>
      </c>
      <c r="B795" s="106">
        <f>VLOOKUP($A795+ROUND((COLUMN()-2)/24,5),АТС!$A$41:$F$784,5)+VLOOKUP($A795+ROUND((COLUMN()-2)/24,5),'Расчет сбытовых надбавок'!$B$2284:'Расчет сбытовых надбавок'!$G$3028,4)</f>
        <v>584.54999999999995</v>
      </c>
      <c r="C795" s="106">
        <f>VLOOKUP($A795+ROUND((COLUMN()-2)/24,5),АТС!$A$41:$F$784,5)+VLOOKUP($A795+ROUND((COLUMN()-2)/24,5),'Расчет сбытовых надбавок'!$B$2284:'Расчет сбытовых надбавок'!$G$3028,4)</f>
        <v>322.97000000000003</v>
      </c>
      <c r="D795" s="106">
        <f>VLOOKUP($A795+ROUND((COLUMN()-2)/24,5),АТС!$A$41:$F$784,5)+VLOOKUP($A795+ROUND((COLUMN()-2)/24,5),'Расчет сбытовых надбавок'!$B$2284:'Расчет сбытовых надбавок'!$G$3028,4)</f>
        <v>139.81</v>
      </c>
      <c r="E795" s="106">
        <f>VLOOKUP($A795+ROUND((COLUMN()-2)/24,5),АТС!$A$41:$F$784,5)+VLOOKUP($A795+ROUND((COLUMN()-2)/24,5),'Расчет сбытовых надбавок'!$B$2284:'Расчет сбытовых надбавок'!$G$3028,4)</f>
        <v>103.53</v>
      </c>
      <c r="F795" s="106">
        <f>VLOOKUP($A795+ROUND((COLUMN()-2)/24,5),АТС!$A$41:$F$784,5)+VLOOKUP($A795+ROUND((COLUMN()-2)/24,5),'Расчет сбытовых надбавок'!$B$2284:'Расчет сбытовых надбавок'!$G$3028,4)</f>
        <v>0.01</v>
      </c>
      <c r="G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H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I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J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K795" s="106">
        <f>VLOOKUP($A795+ROUND((COLUMN()-2)/24,5),АТС!$A$41:$F$784,5)+VLOOKUP($A795+ROUND((COLUMN()-2)/24,5),'Расчет сбытовых надбавок'!$B$2284:'Расчет сбытовых надбавок'!$G$3028,4)</f>
        <v>75.650000000000006</v>
      </c>
      <c r="L795" s="106">
        <f>VLOOKUP($A795+ROUND((COLUMN()-2)/24,5),АТС!$A$41:$F$784,5)+VLOOKUP($A795+ROUND((COLUMN()-2)/24,5),'Расчет сбытовых надбавок'!$B$2284:'Расчет сбытовых надбавок'!$G$3028,4)</f>
        <v>128.82</v>
      </c>
      <c r="M795" s="106">
        <f>VLOOKUP($A795+ROUND((COLUMN()-2)/24,5),АТС!$A$41:$F$784,5)+VLOOKUP($A795+ROUND((COLUMN()-2)/24,5),'Расчет сбытовых надбавок'!$B$2284:'Расчет сбытовых надбавок'!$G$3028,4)</f>
        <v>117.57000000000001</v>
      </c>
      <c r="N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O795" s="106">
        <f>VLOOKUP($A795+ROUND((COLUMN()-2)/24,5),АТС!$A$41:$F$784,5)+VLOOKUP($A795+ROUND((COLUMN()-2)/24,5),'Расчет сбытовых надбавок'!$B$2284:'Расчет сбытовых надбавок'!$G$3028,4)</f>
        <v>0.02</v>
      </c>
      <c r="P795" s="106">
        <f>VLOOKUP($A795+ROUND((COLUMN()-2)/24,5),АТС!$A$41:$F$784,5)+VLOOKUP($A795+ROUND((COLUMN()-2)/24,5),'Расчет сбытовых надбавок'!$B$2284:'Расчет сбытовых надбавок'!$G$3028,4)</f>
        <v>8.9600000000000009</v>
      </c>
      <c r="Q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R795" s="106">
        <f>VLOOKUP($A795+ROUND((COLUMN()-2)/24,5),АТС!$A$41:$F$784,5)+VLOOKUP($A795+ROUND((COLUMN()-2)/24,5),'Расчет сбытовых надбавок'!$B$2284:'Расчет сбытовых надбавок'!$G$3028,4)</f>
        <v>251.18</v>
      </c>
      <c r="S795" s="106">
        <f>VLOOKUP($A795+ROUND((COLUMN()-2)/24,5),АТС!$A$41:$F$784,5)+VLOOKUP($A795+ROUND((COLUMN()-2)/24,5),'Расчет сбытовых надбавок'!$B$2284:'Расчет сбытовых надбавок'!$G$3028,4)</f>
        <v>1.08</v>
      </c>
      <c r="T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U795" s="106">
        <f>VLOOKUP($A795+ROUND((COLUMN()-2)/24,5),АТС!$A$41:$F$784,5)+VLOOKUP($A795+ROUND((COLUMN()-2)/24,5),'Расчет сбытовых надбавок'!$B$2284:'Расчет сбытовых надбавок'!$G$3028,4)</f>
        <v>0.47000000000000003</v>
      </c>
      <c r="V795" s="106">
        <f>VLOOKUP($A795+ROUND((COLUMN()-2)/24,5),АТС!$A$41:$F$784,5)+VLOOKUP($A795+ROUND((COLUMN()-2)/24,5),'Расчет сбытовых надбавок'!$B$2284:'Расчет сбытовых надбавок'!$G$3028,4)</f>
        <v>154.6</v>
      </c>
      <c r="W795" s="106">
        <f>VLOOKUP($A795+ROUND((COLUMN()-2)/24,5),АТС!$A$41:$F$784,5)+VLOOKUP($A795+ROUND((COLUMN()-2)/24,5),'Расчет сбытовых надбавок'!$B$2284:'Расчет сбытовых надбавок'!$G$3028,4)</f>
        <v>250.24</v>
      </c>
      <c r="X795" s="106">
        <f>VLOOKUP($A795+ROUND((COLUMN()-2)/24,5),АТС!$A$41:$F$784,5)+VLOOKUP($A795+ROUND((COLUMN()-2)/24,5),'Расчет сбытовых надбавок'!$B$2284:'Расчет сбытовых надбавок'!$G$3028,4)</f>
        <v>278.41000000000003</v>
      </c>
      <c r="Y795" s="106">
        <f>VLOOKUP($A795+ROUND((COLUMN()-2)/24,5),АТС!$A$41:$F$784,5)+VLOOKUP($A795+ROUND((COLUMN()-2)/24,5),'Расчет сбытовых надбавок'!$B$2284:'Расчет сбытовых надбавок'!$G$3028,4)</f>
        <v>522.29999999999995</v>
      </c>
      <c r="Z795" s="145"/>
    </row>
    <row r="796" spans="1:26" x14ac:dyDescent="0.2">
      <c r="A796" s="86">
        <f>A795+1</f>
        <v>41914</v>
      </c>
      <c r="B796" s="106">
        <f>VLOOKUP($A796+ROUND((COLUMN()-2)/24,5),АТС!$A$41:$F$784,5)+VLOOKUP($A796+ROUND((COLUMN()-2)/24,5),'Расчет сбытовых надбавок'!$B$2284:'Расчет сбытовых надбавок'!$G$3028,4)</f>
        <v>572.45000000000005</v>
      </c>
      <c r="C796" s="106">
        <f>VLOOKUP($A796+ROUND((COLUMN()-2)/24,5),АТС!$A$41:$F$784,5)+VLOOKUP($A796+ROUND((COLUMN()-2)/24,5),'Расчет сбытовых надбавок'!$B$2284:'Расчет сбытовых надбавок'!$G$3028,4)</f>
        <v>692.15</v>
      </c>
      <c r="D796" s="106">
        <f>VLOOKUP($A796+ROUND((COLUMN()-2)/24,5),АТС!$A$41:$F$784,5)+VLOOKUP($A796+ROUND((COLUMN()-2)/24,5),'Расчет сбытовых надбавок'!$B$2284:'Расчет сбытовых надбавок'!$G$3028,4)</f>
        <v>573.14</v>
      </c>
      <c r="E796" s="106">
        <f>VLOOKUP($A796+ROUND((COLUMN()-2)/24,5),АТС!$A$41:$F$784,5)+VLOOKUP($A796+ROUND((COLUMN()-2)/24,5),'Расчет сбытовых надбавок'!$B$2284:'Расчет сбытовых надбавок'!$G$3028,4)</f>
        <v>362.89</v>
      </c>
      <c r="F796" s="106">
        <f>VLOOKUP($A796+ROUND((COLUMN()-2)/24,5),АТС!$A$41:$F$784,5)+VLOOKUP($A796+ROUND((COLUMN()-2)/24,5),'Расчет сбытовых надбавок'!$B$2284:'Расчет сбытовых надбавок'!$G$3028,4)</f>
        <v>65.740000000000009</v>
      </c>
      <c r="G796" s="106">
        <f>VLOOKUP($A796+ROUND((COLUMN()-2)/24,5),АТС!$A$41:$F$784,5)+VLOOKUP($A796+ROUND((COLUMN()-2)/24,5),'Расчет сбытовых надбавок'!$B$2284:'Расчет сбытовых надбавок'!$G$3028,4)</f>
        <v>490.21</v>
      </c>
      <c r="H796" s="106">
        <f>VLOOKUP($A796+ROUND((COLUMN()-2)/24,5),АТС!$A$41:$F$784,5)+VLOOKUP($A796+ROUND((COLUMN()-2)/24,5),'Расчет сбытовых надбавок'!$B$2284:'Расчет сбытовых надбавок'!$G$3028,4)</f>
        <v>239.44</v>
      </c>
      <c r="I796" s="106">
        <f>VLOOKUP($A796+ROUND((COLUMN()-2)/24,5),АТС!$A$41:$F$784,5)+VLOOKUP($A796+ROUND((COLUMN()-2)/24,5),'Расчет сбытовых надбавок'!$B$2284:'Расчет сбытовых надбавок'!$G$3028,4)</f>
        <v>145.62</v>
      </c>
      <c r="J796" s="106">
        <f>VLOOKUP($A796+ROUND((COLUMN()-2)/24,5),АТС!$A$41:$F$784,5)+VLOOKUP($A796+ROUND((COLUMN()-2)/24,5),'Расчет сбытовых надбавок'!$B$2284:'Расчет сбытовых надбавок'!$G$3028,4)</f>
        <v>291.86</v>
      </c>
      <c r="K796" s="106">
        <f>VLOOKUP($A796+ROUND((COLUMN()-2)/24,5),АТС!$A$41:$F$784,5)+VLOOKUP($A796+ROUND((COLUMN()-2)/24,5),'Расчет сбытовых надбавок'!$B$2284:'Расчет сбытовых надбавок'!$G$3028,4)</f>
        <v>397.75</v>
      </c>
      <c r="L796" s="106">
        <f>VLOOKUP($A796+ROUND((COLUMN()-2)/24,5),АТС!$A$41:$F$784,5)+VLOOKUP($A796+ROUND((COLUMN()-2)/24,5),'Расчет сбытовых надбавок'!$B$2284:'Расчет сбытовых надбавок'!$G$3028,4)</f>
        <v>479.97</v>
      </c>
      <c r="M796" s="106">
        <f>VLOOKUP($A796+ROUND((COLUMN()-2)/24,5),АТС!$A$41:$F$784,5)+VLOOKUP($A796+ROUND((COLUMN()-2)/24,5),'Расчет сбытовых надбавок'!$B$2284:'Расчет сбытовых надбавок'!$G$3028,4)</f>
        <v>433.27000000000004</v>
      </c>
      <c r="N796" s="106">
        <f>VLOOKUP($A796+ROUND((COLUMN()-2)/24,5),АТС!$A$41:$F$784,5)+VLOOKUP($A796+ROUND((COLUMN()-2)/24,5),'Расчет сбытовых надбавок'!$B$2284:'Расчет сбытовых надбавок'!$G$3028,4)</f>
        <v>296.14999999999998</v>
      </c>
      <c r="O796" s="106">
        <f>VLOOKUP($A796+ROUND((COLUMN()-2)/24,5),АТС!$A$41:$F$784,5)+VLOOKUP($A796+ROUND((COLUMN()-2)/24,5),'Расчет сбытовых надбавок'!$B$2284:'Расчет сбытовых надбавок'!$G$3028,4)</f>
        <v>178.37</v>
      </c>
      <c r="P796" s="106">
        <f>VLOOKUP($A796+ROUND((COLUMN()-2)/24,5),АТС!$A$41:$F$784,5)+VLOOKUP($A796+ROUND((COLUMN()-2)/24,5),'Расчет сбытовых надбавок'!$B$2284:'Расчет сбытовых надбавок'!$G$3028,4)</f>
        <v>170.68</v>
      </c>
      <c r="Q796" s="106">
        <f>VLOOKUP($A796+ROUND((COLUMN()-2)/24,5),АТС!$A$41:$F$784,5)+VLOOKUP($A796+ROUND((COLUMN()-2)/24,5),'Расчет сбытовых надбавок'!$B$2284:'Расчет сбытовых надбавок'!$G$3028,4)</f>
        <v>221.07999999999998</v>
      </c>
      <c r="R796" s="106">
        <f>VLOOKUP($A796+ROUND((COLUMN()-2)/24,5),АТС!$A$41:$F$784,5)+VLOOKUP($A796+ROUND((COLUMN()-2)/24,5),'Расчет сбытовых надбавок'!$B$2284:'Расчет сбытовых надбавок'!$G$3028,4)</f>
        <v>264.60000000000002</v>
      </c>
      <c r="S796" s="106">
        <f>VLOOKUP($A796+ROUND((COLUMN()-2)/24,5),АТС!$A$41:$F$784,5)+VLOOKUP($A796+ROUND((COLUMN()-2)/24,5),'Расчет сбытовых надбавок'!$B$2284:'Расчет сбытовых надбавок'!$G$3028,4)</f>
        <v>0.01</v>
      </c>
      <c r="T796" s="106">
        <f>VLOOKUP($A796+ROUND((COLUMN()-2)/24,5),АТС!$A$41:$F$784,5)+VLOOKUP($A796+ROUND((COLUMN()-2)/24,5),'Расчет сбытовых надбавок'!$B$2284:'Расчет сбытовых надбавок'!$G$3028,4)</f>
        <v>1.99</v>
      </c>
      <c r="U796" s="106">
        <f>VLOOKUP($A796+ROUND((COLUMN()-2)/24,5),АТС!$A$41:$F$784,5)+VLOOKUP($A796+ROUND((COLUMN()-2)/24,5),'Расчет сбытовых надбавок'!$B$2284:'Расчет сбытовых надбавок'!$G$3028,4)</f>
        <v>0</v>
      </c>
      <c r="V796" s="106">
        <f>VLOOKUP($A796+ROUND((COLUMN()-2)/24,5),АТС!$A$41:$F$784,5)+VLOOKUP($A796+ROUND((COLUMN()-2)/24,5),'Расчет сбытовых надбавок'!$B$2284:'Расчет сбытовых надбавок'!$G$3028,4)</f>
        <v>255.25</v>
      </c>
      <c r="W796" s="106">
        <f>VLOOKUP($A796+ROUND((COLUMN()-2)/24,5),АТС!$A$41:$F$784,5)+VLOOKUP($A796+ROUND((COLUMN()-2)/24,5),'Расчет сбытовых надбавок'!$B$2284:'Расчет сбытовых надбавок'!$G$3028,4)</f>
        <v>388</v>
      </c>
      <c r="X796" s="106">
        <f>VLOOKUP($A796+ROUND((COLUMN()-2)/24,5),АТС!$A$41:$F$784,5)+VLOOKUP($A796+ROUND((COLUMN()-2)/24,5),'Расчет сбытовых надбавок'!$B$2284:'Расчет сбытовых надбавок'!$G$3028,4)</f>
        <v>784.22</v>
      </c>
      <c r="Y796" s="106">
        <f>VLOOKUP($A796+ROUND((COLUMN()-2)/24,5),АТС!$A$41:$F$784,5)+VLOOKUP($A796+ROUND((COLUMN()-2)/24,5),'Расчет сбытовых надбавок'!$B$2284:'Расчет сбытовых надбавок'!$G$3028,4)</f>
        <v>991.78</v>
      </c>
      <c r="Z796" s="145"/>
    </row>
    <row r="797" spans="1:26" x14ac:dyDescent="0.2">
      <c r="A797" s="86">
        <f t="shared" ref="A797:A825" si="23">A796+1</f>
        <v>41915</v>
      </c>
      <c r="B797" s="106">
        <f>VLOOKUP($A797+ROUND((COLUMN()-2)/24,5),АТС!$A$41:$F$784,5)+VLOOKUP($A797+ROUND((COLUMN()-2)/24,5),'Расчет сбытовых надбавок'!$B$2284:'Расчет сбытовых надбавок'!$G$3028,4)</f>
        <v>667.19999999999993</v>
      </c>
      <c r="C797" s="106">
        <f>VLOOKUP($A797+ROUND((COLUMN()-2)/24,5),АТС!$A$41:$F$784,5)+VLOOKUP($A797+ROUND((COLUMN()-2)/24,5),'Расчет сбытовых надбавок'!$B$2284:'Расчет сбытовых надбавок'!$G$3028,4)</f>
        <v>788.65</v>
      </c>
      <c r="D797" s="106">
        <f>VLOOKUP($A797+ROUND((COLUMN()-2)/24,5),АТС!$A$41:$F$784,5)+VLOOKUP($A797+ROUND((COLUMN()-2)/24,5),'Расчет сбытовых надбавок'!$B$2284:'Расчет сбытовых надбавок'!$G$3028,4)</f>
        <v>191.93</v>
      </c>
      <c r="E797" s="106">
        <f>VLOOKUP($A797+ROUND((COLUMN()-2)/24,5),АТС!$A$41:$F$784,5)+VLOOKUP($A797+ROUND((COLUMN()-2)/24,5),'Расчет сбытовых надбавок'!$B$2284:'Расчет сбытовых надбавок'!$G$3028,4)</f>
        <v>193.7</v>
      </c>
      <c r="F797" s="106">
        <f>VLOOKUP($A797+ROUND((COLUMN()-2)/24,5),АТС!$A$41:$F$784,5)+VLOOKUP($A797+ROUND((COLUMN()-2)/24,5),'Расчет сбытовых надбавок'!$B$2284:'Расчет сбытовых надбавок'!$G$3028,4)</f>
        <v>124.15</v>
      </c>
      <c r="G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H797" s="106">
        <f>VLOOKUP($A797+ROUND((COLUMN()-2)/24,5),АТС!$A$41:$F$784,5)+VLOOKUP($A797+ROUND((COLUMN()-2)/24,5),'Расчет сбытовых надбавок'!$B$2284:'Расчет сбытовых надбавок'!$G$3028,4)</f>
        <v>298.7</v>
      </c>
      <c r="I797" s="106">
        <f>VLOOKUP($A797+ROUND((COLUMN()-2)/24,5),АТС!$A$41:$F$784,5)+VLOOKUP($A797+ROUND((COLUMN()-2)/24,5),'Расчет сбытовых надбавок'!$B$2284:'Расчет сбытовых надбавок'!$G$3028,4)</f>
        <v>0.15</v>
      </c>
      <c r="J797" s="106">
        <f>VLOOKUP($A797+ROUND((COLUMN()-2)/24,5),АТС!$A$41:$F$784,5)+VLOOKUP($A797+ROUND((COLUMN()-2)/24,5),'Расчет сбытовых надбавок'!$B$2284:'Расчет сбытовых надбавок'!$G$3028,4)</f>
        <v>69.27</v>
      </c>
      <c r="K797" s="106">
        <f>VLOOKUP($A797+ROUND((COLUMN()-2)/24,5),АТС!$A$41:$F$784,5)+VLOOKUP($A797+ROUND((COLUMN()-2)/24,5),'Расчет сбытовых надбавок'!$B$2284:'Расчет сбытовых надбавок'!$G$3028,4)</f>
        <v>475.22</v>
      </c>
      <c r="L797" s="106">
        <f>VLOOKUP($A797+ROUND((COLUMN()-2)/24,5),АТС!$A$41:$F$784,5)+VLOOKUP($A797+ROUND((COLUMN()-2)/24,5),'Расчет сбытовых надбавок'!$B$2284:'Расчет сбытовых надбавок'!$G$3028,4)</f>
        <v>632.69000000000005</v>
      </c>
      <c r="M797" s="106">
        <f>VLOOKUP($A797+ROUND((COLUMN()-2)/24,5),АТС!$A$41:$F$784,5)+VLOOKUP($A797+ROUND((COLUMN()-2)/24,5),'Расчет сбытовых надбавок'!$B$2284:'Расчет сбытовых надбавок'!$G$3028,4)</f>
        <v>395.58000000000004</v>
      </c>
      <c r="N797" s="106">
        <f>VLOOKUP($A797+ROUND((COLUMN()-2)/24,5),АТС!$A$41:$F$784,5)+VLOOKUP($A797+ROUND((COLUMN()-2)/24,5),'Расчет сбытовых надбавок'!$B$2284:'Расчет сбытовых надбавок'!$G$3028,4)</f>
        <v>384.59</v>
      </c>
      <c r="O797" s="106">
        <f>VLOOKUP($A797+ROUND((COLUMN()-2)/24,5),АТС!$A$41:$F$784,5)+VLOOKUP($A797+ROUND((COLUMN()-2)/24,5),'Расчет сбытовых надбавок'!$B$2284:'Расчет сбытовых надбавок'!$G$3028,4)</f>
        <v>390.69</v>
      </c>
      <c r="P797" s="106">
        <f>VLOOKUP($A797+ROUND((COLUMN()-2)/24,5),АТС!$A$41:$F$784,5)+VLOOKUP($A797+ROUND((COLUMN()-2)/24,5),'Расчет сбытовых надбавок'!$B$2284:'Расчет сбытовых надбавок'!$G$3028,4)</f>
        <v>252.5</v>
      </c>
      <c r="Q797" s="106">
        <f>VLOOKUP($A797+ROUND((COLUMN()-2)/24,5),АТС!$A$41:$F$784,5)+VLOOKUP($A797+ROUND((COLUMN()-2)/24,5),'Расчет сбытовых надбавок'!$B$2284:'Расчет сбытовых надбавок'!$G$3028,4)</f>
        <v>277.27999999999997</v>
      </c>
      <c r="R797" s="106">
        <f>VLOOKUP($A797+ROUND((COLUMN()-2)/24,5),АТС!$A$41:$F$784,5)+VLOOKUP($A797+ROUND((COLUMN()-2)/24,5),'Расчет сбытовых надбавок'!$B$2284:'Расчет сбытовых надбавок'!$G$3028,4)</f>
        <v>283.66000000000003</v>
      </c>
      <c r="S797" s="106">
        <f>VLOOKUP($A797+ROUND((COLUMN()-2)/24,5),АТС!$A$41:$F$784,5)+VLOOKUP($A797+ROUND((COLUMN()-2)/24,5),'Расчет сбытовых надбавок'!$B$2284:'Расчет сбытовых надбавок'!$G$3028,4)</f>
        <v>241.41</v>
      </c>
      <c r="T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U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V797" s="106">
        <f>VLOOKUP($A797+ROUND((COLUMN()-2)/24,5),АТС!$A$41:$F$784,5)+VLOOKUP($A797+ROUND((COLUMN()-2)/24,5),'Расчет сбытовых надбавок'!$B$2284:'Расчет сбытовых надбавок'!$G$3028,4)</f>
        <v>421.27000000000004</v>
      </c>
      <c r="W797" s="106">
        <f>VLOOKUP($A797+ROUND((COLUMN()-2)/24,5),АТС!$A$41:$F$784,5)+VLOOKUP($A797+ROUND((COLUMN()-2)/24,5),'Расчет сбытовых надбавок'!$B$2284:'Расчет сбытовых надбавок'!$G$3028,4)</f>
        <v>470.65999999999997</v>
      </c>
      <c r="X797" s="106">
        <f>VLOOKUP($A797+ROUND((COLUMN()-2)/24,5),АТС!$A$41:$F$784,5)+VLOOKUP($A797+ROUND((COLUMN()-2)/24,5),'Расчет сбытовых надбавок'!$B$2284:'Расчет сбытовых надбавок'!$G$3028,4)</f>
        <v>507.90999999999997</v>
      </c>
      <c r="Y797" s="106">
        <f>VLOOKUP($A797+ROUND((COLUMN()-2)/24,5),АТС!$A$41:$F$784,5)+VLOOKUP($A797+ROUND((COLUMN()-2)/24,5),'Расчет сбытовых надбавок'!$B$2284:'Расчет сбытовых надбавок'!$G$3028,4)</f>
        <v>986.73</v>
      </c>
      <c r="Z797" s="145"/>
    </row>
    <row r="798" spans="1:26" x14ac:dyDescent="0.2">
      <c r="A798" s="86">
        <f t="shared" si="23"/>
        <v>41916</v>
      </c>
      <c r="B798" s="106">
        <f>VLOOKUP($A798+ROUND((COLUMN()-2)/24,5),АТС!$A$41:$F$784,5)+VLOOKUP($A798+ROUND((COLUMN()-2)/24,5),'Расчет сбытовых надбавок'!$B$2284:'Расчет сбытовых надбавок'!$G$3028,4)</f>
        <v>255.54</v>
      </c>
      <c r="C798" s="106">
        <f>VLOOKUP($A798+ROUND((COLUMN()-2)/24,5),АТС!$A$41:$F$784,5)+VLOOKUP($A798+ROUND((COLUMN()-2)/24,5),'Расчет сбытовых надбавок'!$B$2284:'Расчет сбытовых надбавок'!$G$3028,4)</f>
        <v>1277.98</v>
      </c>
      <c r="D798" s="106">
        <f>VLOOKUP($A798+ROUND((COLUMN()-2)/24,5),АТС!$A$41:$F$784,5)+VLOOKUP($A798+ROUND((COLUMN()-2)/24,5),'Расчет сбытовых надбавок'!$B$2284:'Расчет сбытовых надбавок'!$G$3028,4)</f>
        <v>254.20999999999998</v>
      </c>
      <c r="E798" s="106">
        <f>VLOOKUP($A798+ROUND((COLUMN()-2)/24,5),АТС!$A$41:$F$784,5)+VLOOKUP($A798+ROUND((COLUMN()-2)/24,5),'Расчет сбытовых надбавок'!$B$2284:'Расчет сбытовых надбавок'!$G$3028,4)</f>
        <v>169.79</v>
      </c>
      <c r="F798" s="106">
        <f>VLOOKUP($A798+ROUND((COLUMN()-2)/24,5),АТС!$A$41:$F$784,5)+VLOOKUP($A798+ROUND((COLUMN()-2)/24,5),'Расчет сбытовых надбавок'!$B$2284:'Расчет сбытовых надбавок'!$G$3028,4)</f>
        <v>43.94</v>
      </c>
      <c r="G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H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I798" s="106">
        <f>VLOOKUP($A798+ROUND((COLUMN()-2)/24,5),АТС!$A$41:$F$784,5)+VLOOKUP($A798+ROUND((COLUMN()-2)/24,5),'Расчет сбытовых надбавок'!$B$2284:'Расчет сбытовых надбавок'!$G$3028,4)</f>
        <v>0.01</v>
      </c>
      <c r="J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K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L798" s="106">
        <f>VLOOKUP($A798+ROUND((COLUMN()-2)/24,5),АТС!$A$41:$F$784,5)+VLOOKUP($A798+ROUND((COLUMN()-2)/24,5),'Расчет сбытовых надбавок'!$B$2284:'Расчет сбытовых надбавок'!$G$3028,4)</f>
        <v>82.09</v>
      </c>
      <c r="M798" s="106">
        <f>VLOOKUP($A798+ROUND((COLUMN()-2)/24,5),АТС!$A$41:$F$784,5)+VLOOKUP($A798+ROUND((COLUMN()-2)/24,5),'Расчет сбытовых надбавок'!$B$2284:'Расчет сбытовых надбавок'!$G$3028,4)</f>
        <v>137.28</v>
      </c>
      <c r="N798" s="106">
        <f>VLOOKUP($A798+ROUND((COLUMN()-2)/24,5),АТС!$A$41:$F$784,5)+VLOOKUP($A798+ROUND((COLUMN()-2)/24,5),'Расчет сбытовых надбавок'!$B$2284:'Расчет сбытовых надбавок'!$G$3028,4)</f>
        <v>523.54</v>
      </c>
      <c r="O798" s="106">
        <f>VLOOKUP($A798+ROUND((COLUMN()-2)/24,5),АТС!$A$41:$F$784,5)+VLOOKUP($A798+ROUND((COLUMN()-2)/24,5),'Расчет сбытовых надбавок'!$B$2284:'Расчет сбытовых надбавок'!$G$3028,4)</f>
        <v>585.42999999999995</v>
      </c>
      <c r="P798" s="106">
        <f>VLOOKUP($A798+ROUND((COLUMN()-2)/24,5),АТС!$A$41:$F$784,5)+VLOOKUP($A798+ROUND((COLUMN()-2)/24,5),'Расчет сбытовых надбавок'!$B$2284:'Расчет сбытовых надбавок'!$G$3028,4)</f>
        <v>388.01000000000005</v>
      </c>
      <c r="Q798" s="106">
        <f>VLOOKUP($A798+ROUND((COLUMN()-2)/24,5),АТС!$A$41:$F$784,5)+VLOOKUP($A798+ROUND((COLUMN()-2)/24,5),'Расчет сбытовых надбавок'!$B$2284:'Расчет сбытовых надбавок'!$G$3028,4)</f>
        <v>537.85</v>
      </c>
      <c r="R798" s="106">
        <f>VLOOKUP($A798+ROUND((COLUMN()-2)/24,5),АТС!$A$41:$F$784,5)+VLOOKUP($A798+ROUND((COLUMN()-2)/24,5),'Расчет сбытовых надбавок'!$B$2284:'Расчет сбытовых надбавок'!$G$3028,4)</f>
        <v>266.17</v>
      </c>
      <c r="S798" s="106">
        <f>VLOOKUP($A798+ROUND((COLUMN()-2)/24,5),АТС!$A$41:$F$784,5)+VLOOKUP($A798+ROUND((COLUMN()-2)/24,5),'Расчет сбытовых надбавок'!$B$2284:'Расчет сбытовых надбавок'!$G$3028,4)</f>
        <v>236.42</v>
      </c>
      <c r="T798" s="106">
        <f>VLOOKUP($A798+ROUND((COLUMN()-2)/24,5),АТС!$A$41:$F$784,5)+VLOOKUP($A798+ROUND((COLUMN()-2)/24,5),'Расчет сбытовых надбавок'!$B$2284:'Расчет сбытовых надбавок'!$G$3028,4)</f>
        <v>54.57</v>
      </c>
      <c r="U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V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W798" s="106">
        <f>VLOOKUP($A798+ROUND((COLUMN()-2)/24,5),АТС!$A$41:$F$784,5)+VLOOKUP($A798+ROUND((COLUMN()-2)/24,5),'Расчет сбытовых надбавок'!$B$2284:'Расчет сбытовых надбавок'!$G$3028,4)</f>
        <v>116.31</v>
      </c>
      <c r="X798" s="106">
        <f>VLOOKUP($A798+ROUND((COLUMN()-2)/24,5),АТС!$A$41:$F$784,5)+VLOOKUP($A798+ROUND((COLUMN()-2)/24,5),'Расчет сбытовых надбавок'!$B$2284:'Расчет сбытовых надбавок'!$G$3028,4)</f>
        <v>252.71</v>
      </c>
      <c r="Y798" s="106">
        <f>VLOOKUP($A798+ROUND((COLUMN()-2)/24,5),АТС!$A$41:$F$784,5)+VLOOKUP($A798+ROUND((COLUMN()-2)/24,5),'Расчет сбытовых надбавок'!$B$2284:'Расчет сбытовых надбавок'!$G$3028,4)</f>
        <v>795.06000000000006</v>
      </c>
      <c r="Z798" s="145"/>
    </row>
    <row r="799" spans="1:26" x14ac:dyDescent="0.2">
      <c r="A799" s="86">
        <f t="shared" si="23"/>
        <v>41917</v>
      </c>
      <c r="B799" s="106">
        <f>VLOOKUP($A799+ROUND((COLUMN()-2)/24,5),АТС!$A$41:$F$784,5)+VLOOKUP($A799+ROUND((COLUMN()-2)/24,5),'Расчет сбытовых надбавок'!$B$2284:'Расчет сбытовых надбавок'!$G$3028,4)</f>
        <v>100.34</v>
      </c>
      <c r="C799" s="106">
        <f>VLOOKUP($A799+ROUND((COLUMN()-2)/24,5),АТС!$A$41:$F$784,5)+VLOOKUP($A799+ROUND((COLUMN()-2)/24,5),'Расчет сбытовых надбавок'!$B$2284:'Расчет сбытовых надбавок'!$G$3028,4)</f>
        <v>154.97</v>
      </c>
      <c r="D799" s="106">
        <f>VLOOKUP($A799+ROUND((COLUMN()-2)/24,5),АТС!$A$41:$F$784,5)+VLOOKUP($A799+ROUND((COLUMN()-2)/24,5),'Расчет сбытовых надбавок'!$B$2284:'Расчет сбытовых надбавок'!$G$3028,4)</f>
        <v>110</v>
      </c>
      <c r="E799" s="106">
        <f>VLOOKUP($A799+ROUND((COLUMN()-2)/24,5),АТС!$A$41:$F$784,5)+VLOOKUP($A799+ROUND((COLUMN()-2)/24,5),'Расчет сбытовых надбавок'!$B$2284:'Расчет сбытовых надбавок'!$G$3028,4)</f>
        <v>224.4</v>
      </c>
      <c r="F799" s="106">
        <f>VLOOKUP($A799+ROUND((COLUMN()-2)/24,5),АТС!$A$41:$F$784,5)+VLOOKUP($A799+ROUND((COLUMN()-2)/24,5),'Расчет сбытовых надбавок'!$B$2284:'Расчет сбытовых надбавок'!$G$3028,4)</f>
        <v>176.6</v>
      </c>
      <c r="G799" s="106">
        <f>VLOOKUP($A799+ROUND((COLUMN()-2)/24,5),АТС!$A$41:$F$784,5)+VLOOKUP($A799+ROUND((COLUMN()-2)/24,5),'Расчет сбытовых надбавок'!$B$2284:'Расчет сбытовых надбавок'!$G$3028,4)</f>
        <v>64.8</v>
      </c>
      <c r="H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I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J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K799" s="106">
        <f>VLOOKUP($A799+ROUND((COLUMN()-2)/24,5),АТС!$A$41:$F$784,5)+VLOOKUP($A799+ROUND((COLUMN()-2)/24,5),'Расчет сбытовых надбавок'!$B$2284:'Расчет сбытовых надбавок'!$G$3028,4)</f>
        <v>0.01</v>
      </c>
      <c r="L799" s="106">
        <f>VLOOKUP($A799+ROUND((COLUMN()-2)/24,5),АТС!$A$41:$F$784,5)+VLOOKUP($A799+ROUND((COLUMN()-2)/24,5),'Расчет сбытовых надбавок'!$B$2284:'Расчет сбытовых надбавок'!$G$3028,4)</f>
        <v>165.54999999999998</v>
      </c>
      <c r="M799" s="106">
        <f>VLOOKUP($A799+ROUND((COLUMN()-2)/24,5),АТС!$A$41:$F$784,5)+VLOOKUP($A799+ROUND((COLUMN()-2)/24,5),'Расчет сбытовых надбавок'!$B$2284:'Расчет сбытовых надбавок'!$G$3028,4)</f>
        <v>59.660000000000004</v>
      </c>
      <c r="N799" s="106">
        <f>VLOOKUP($A799+ROUND((COLUMN()-2)/24,5),АТС!$A$41:$F$784,5)+VLOOKUP($A799+ROUND((COLUMN()-2)/24,5),'Расчет сбытовых надбавок'!$B$2284:'Расчет сбытовых надбавок'!$G$3028,4)</f>
        <v>0.21000000000000002</v>
      </c>
      <c r="O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P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Q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R799" s="106">
        <f>VLOOKUP($A799+ROUND((COLUMN()-2)/24,5),АТС!$A$41:$F$784,5)+VLOOKUP($A799+ROUND((COLUMN()-2)/24,5),'Расчет сбытовых надбавок'!$B$2284:'Расчет сбытовых надбавок'!$G$3028,4)</f>
        <v>0.05</v>
      </c>
      <c r="S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T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U799" s="106">
        <f>VLOOKUP($A799+ROUND((COLUMN()-2)/24,5),АТС!$A$41:$F$784,5)+VLOOKUP($A799+ROUND((COLUMN()-2)/24,5),'Расчет сбытовых надбавок'!$B$2284:'Расчет сбытовых надбавок'!$G$3028,4)</f>
        <v>0.01</v>
      </c>
      <c r="V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W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X799" s="106">
        <f>VLOOKUP($A799+ROUND((COLUMN()-2)/24,5),АТС!$A$41:$F$784,5)+VLOOKUP($A799+ROUND((COLUMN()-2)/24,5),'Расчет сбытовых надбавок'!$B$2284:'Расчет сбытовых надбавок'!$G$3028,4)</f>
        <v>465.64</v>
      </c>
      <c r="Y799" s="106">
        <f>VLOOKUP($A799+ROUND((COLUMN()-2)/24,5),АТС!$A$41:$F$784,5)+VLOOKUP($A799+ROUND((COLUMN()-2)/24,5),'Расчет сбытовых надбавок'!$B$2284:'Расчет сбытовых надбавок'!$G$3028,4)</f>
        <v>483.14000000000004</v>
      </c>
      <c r="Z799" s="145"/>
    </row>
    <row r="800" spans="1:26" x14ac:dyDescent="0.2">
      <c r="A800" s="86">
        <f t="shared" si="23"/>
        <v>41918</v>
      </c>
      <c r="B800" s="106">
        <f>VLOOKUP($A800+ROUND((COLUMN()-2)/24,5),АТС!$A$41:$F$784,5)+VLOOKUP($A800+ROUND((COLUMN()-2)/24,5),'Расчет сбытовых надбавок'!$B$2284:'Расчет сбытовых надбавок'!$G$3028,4)</f>
        <v>122.25</v>
      </c>
      <c r="C800" s="106">
        <f>VLOOKUP($A800+ROUND((COLUMN()-2)/24,5),АТС!$A$41:$F$784,5)+VLOOKUP($A800+ROUND((COLUMN()-2)/24,5),'Расчет сбытовых надбавок'!$B$2284:'Расчет сбытовых надбавок'!$G$3028,4)</f>
        <v>194.87</v>
      </c>
      <c r="D800" s="106">
        <f>VLOOKUP($A800+ROUND((COLUMN()-2)/24,5),АТС!$A$41:$F$784,5)+VLOOKUP($A800+ROUND((COLUMN()-2)/24,5),'Расчет сбытовых надбавок'!$B$2284:'Расчет сбытовых надбавок'!$G$3028,4)</f>
        <v>64.239999999999995</v>
      </c>
      <c r="E800" s="106">
        <f>VLOOKUP($A800+ROUND((COLUMN()-2)/24,5),АТС!$A$41:$F$784,5)+VLOOKUP($A800+ROUND((COLUMN()-2)/24,5),'Расчет сбытовых надбавок'!$B$2284:'Расчет сбытовых надбавок'!$G$3028,4)</f>
        <v>44.160000000000004</v>
      </c>
      <c r="F800" s="106">
        <f>VLOOKUP($A800+ROUND((COLUMN()-2)/24,5),АТС!$A$41:$F$784,5)+VLOOKUP($A800+ROUND((COLUMN()-2)/24,5),'Расчет сбытовых надбавок'!$B$2284:'Расчет сбытовых надбавок'!$G$3028,4)</f>
        <v>0.04</v>
      </c>
      <c r="G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H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I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J800" s="106">
        <f>VLOOKUP($A800+ROUND((COLUMN()-2)/24,5),АТС!$A$41:$F$784,5)+VLOOKUP($A800+ROUND((COLUMN()-2)/24,5),'Расчет сбытовых надбавок'!$B$2284:'Расчет сбытовых надбавок'!$G$3028,4)</f>
        <v>527.53</v>
      </c>
      <c r="K800" s="106">
        <f>VLOOKUP($A800+ROUND((COLUMN()-2)/24,5),АТС!$A$41:$F$784,5)+VLOOKUP($A800+ROUND((COLUMN()-2)/24,5),'Расчет сбытовых надбавок'!$B$2284:'Расчет сбытовых надбавок'!$G$3028,4)</f>
        <v>1573.6599999999999</v>
      </c>
      <c r="L800" s="106">
        <f>VLOOKUP($A800+ROUND((COLUMN()-2)/24,5),АТС!$A$41:$F$784,5)+VLOOKUP($A800+ROUND((COLUMN()-2)/24,5),'Расчет сбытовых надбавок'!$B$2284:'Расчет сбытовых надбавок'!$G$3028,4)</f>
        <v>1588.44</v>
      </c>
      <c r="M800" s="106">
        <f>VLOOKUP($A800+ROUND((COLUMN()-2)/24,5),АТС!$A$41:$F$784,5)+VLOOKUP($A800+ROUND((COLUMN()-2)/24,5),'Расчет сбытовых надбавок'!$B$2284:'Расчет сбытовых надбавок'!$G$3028,4)</f>
        <v>584.65</v>
      </c>
      <c r="N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O800" s="106">
        <f>VLOOKUP($A800+ROUND((COLUMN()-2)/24,5),АТС!$A$41:$F$784,5)+VLOOKUP($A800+ROUND((COLUMN()-2)/24,5),'Расчет сбытовых надбавок'!$B$2284:'Расчет сбытовых надбавок'!$G$3028,4)</f>
        <v>0.01</v>
      </c>
      <c r="P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Q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R800" s="106">
        <f>VLOOKUP($A800+ROUND((COLUMN()-2)/24,5),АТС!$A$41:$F$784,5)+VLOOKUP($A800+ROUND((COLUMN()-2)/24,5),'Расчет сбытовых надбавок'!$B$2284:'Расчет сбытовых надбавок'!$G$3028,4)</f>
        <v>0.01</v>
      </c>
      <c r="S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T800" s="106">
        <f>VLOOKUP($A800+ROUND((COLUMN()-2)/24,5),АТС!$A$41:$F$784,5)+VLOOKUP($A800+ROUND((COLUMN()-2)/24,5),'Расчет сбытовых надбавок'!$B$2284:'Расчет сбытовых надбавок'!$G$3028,4)</f>
        <v>1117.76</v>
      </c>
      <c r="U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V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W800" s="106">
        <f>VLOOKUP($A800+ROUND((COLUMN()-2)/24,5),АТС!$A$41:$F$784,5)+VLOOKUP($A800+ROUND((COLUMN()-2)/24,5),'Расчет сбытовых надбавок'!$B$2284:'Расчет сбытовых надбавок'!$G$3028,4)</f>
        <v>2.2000000000000002</v>
      </c>
      <c r="X800" s="106">
        <f>VLOOKUP($A800+ROUND((COLUMN()-2)/24,5),АТС!$A$41:$F$784,5)+VLOOKUP($A800+ROUND((COLUMN()-2)/24,5),'Расчет сбытовых надбавок'!$B$2284:'Расчет сбытовых надбавок'!$G$3028,4)</f>
        <v>479.23</v>
      </c>
      <c r="Y800" s="106">
        <f>VLOOKUP($A800+ROUND((COLUMN()-2)/24,5),АТС!$A$41:$F$784,5)+VLOOKUP($A800+ROUND((COLUMN()-2)/24,5),'Расчет сбытовых надбавок'!$B$2284:'Расчет сбытовых надбавок'!$G$3028,4)</f>
        <v>675.08</v>
      </c>
      <c r="Z800" s="145"/>
    </row>
    <row r="801" spans="1:26" x14ac:dyDescent="0.2">
      <c r="A801" s="86">
        <f t="shared" si="23"/>
        <v>41919</v>
      </c>
      <c r="B801" s="106">
        <f>VLOOKUP($A801+ROUND((COLUMN()-2)/24,5),АТС!$A$41:$F$784,5)+VLOOKUP($A801+ROUND((COLUMN()-2)/24,5),'Расчет сбытовых надбавок'!$B$2284:'Расчет сбытовых надбавок'!$G$3028,4)</f>
        <v>168.13000000000002</v>
      </c>
      <c r="C801" s="106">
        <f>VLOOKUP($A801+ROUND((COLUMN()-2)/24,5),АТС!$A$41:$F$784,5)+VLOOKUP($A801+ROUND((COLUMN()-2)/24,5),'Расчет сбытовых надбавок'!$B$2284:'Расчет сбытовых надбавок'!$G$3028,4)</f>
        <v>198.92000000000002</v>
      </c>
      <c r="D801" s="106">
        <f>VLOOKUP($A801+ROUND((COLUMN()-2)/24,5),АТС!$A$41:$F$784,5)+VLOOKUP($A801+ROUND((COLUMN()-2)/24,5),'Расчет сбытовых надбавок'!$B$2284:'Расчет сбытовых надбавок'!$G$3028,4)</f>
        <v>124.91</v>
      </c>
      <c r="E801" s="106">
        <f>VLOOKUP($A801+ROUND((COLUMN()-2)/24,5),АТС!$A$41:$F$784,5)+VLOOKUP($A801+ROUND((COLUMN()-2)/24,5),'Расчет сбытовых надбавок'!$B$2284:'Расчет сбытовых надбавок'!$G$3028,4)</f>
        <v>9.5299999999999994</v>
      </c>
      <c r="F801" s="106">
        <f>VLOOKUP($A801+ROUND((COLUMN()-2)/24,5),АТС!$A$41:$F$784,5)+VLOOKUP($A801+ROUND((COLUMN()-2)/24,5),'Расчет сбытовых надбавок'!$B$2284:'Расчет сбытовых надбавок'!$G$3028,4)</f>
        <v>158.97</v>
      </c>
      <c r="G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H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I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J801" s="106">
        <f>VLOOKUP($A801+ROUND((COLUMN()-2)/24,5),АТС!$A$41:$F$784,5)+VLOOKUP($A801+ROUND((COLUMN()-2)/24,5),'Расчет сбытовых надбавок'!$B$2284:'Расчет сбытовых надбавок'!$G$3028,4)</f>
        <v>4.3499999999999996</v>
      </c>
      <c r="K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L801" s="106">
        <f>VLOOKUP($A801+ROUND((COLUMN()-2)/24,5),АТС!$A$41:$F$784,5)+VLOOKUP($A801+ROUND((COLUMN()-2)/24,5),'Расчет сбытовых надбавок'!$B$2284:'Расчет сбытовых надбавок'!$G$3028,4)</f>
        <v>80.33</v>
      </c>
      <c r="M801" s="106">
        <f>VLOOKUP($A801+ROUND((COLUMN()-2)/24,5),АТС!$A$41:$F$784,5)+VLOOKUP($A801+ROUND((COLUMN()-2)/24,5),'Расчет сбытовых надбавок'!$B$2284:'Расчет сбытовых надбавок'!$G$3028,4)</f>
        <v>59.56</v>
      </c>
      <c r="N801" s="106">
        <f>VLOOKUP($A801+ROUND((COLUMN()-2)/24,5),АТС!$A$41:$F$784,5)+VLOOKUP($A801+ROUND((COLUMN()-2)/24,5),'Расчет сбытовых надбавок'!$B$2284:'Расчет сбытовых надбавок'!$G$3028,4)</f>
        <v>226.07</v>
      </c>
      <c r="O801" s="106">
        <f>VLOOKUP($A801+ROUND((COLUMN()-2)/24,5),АТС!$A$41:$F$784,5)+VLOOKUP($A801+ROUND((COLUMN()-2)/24,5),'Расчет сбытовых надбавок'!$B$2284:'Расчет сбытовых надбавок'!$G$3028,4)</f>
        <v>26.99</v>
      </c>
      <c r="P801" s="106">
        <f>VLOOKUP($A801+ROUND((COLUMN()-2)/24,5),АТС!$A$41:$F$784,5)+VLOOKUP($A801+ROUND((COLUMN()-2)/24,5),'Расчет сбытовых надбавок'!$B$2284:'Расчет сбытовых надбавок'!$G$3028,4)</f>
        <v>273.76</v>
      </c>
      <c r="Q801" s="106">
        <f>VLOOKUP($A801+ROUND((COLUMN()-2)/24,5),АТС!$A$41:$F$784,5)+VLOOKUP($A801+ROUND((COLUMN()-2)/24,5),'Расчет сбытовых надбавок'!$B$2284:'Расчет сбытовых надбавок'!$G$3028,4)</f>
        <v>340.28000000000003</v>
      </c>
      <c r="R801" s="106">
        <f>VLOOKUP($A801+ROUND((COLUMN()-2)/24,5),АТС!$A$41:$F$784,5)+VLOOKUP($A801+ROUND((COLUMN()-2)/24,5),'Расчет сбытовых надбавок'!$B$2284:'Расчет сбытовых надбавок'!$G$3028,4)</f>
        <v>369.76</v>
      </c>
      <c r="S801" s="106">
        <f>VLOOKUP($A801+ROUND((COLUMN()-2)/24,5),АТС!$A$41:$F$784,5)+VLOOKUP($A801+ROUND((COLUMN()-2)/24,5),'Расчет сбытовых надбавок'!$B$2284:'Расчет сбытовых надбавок'!$G$3028,4)</f>
        <v>301.77999999999997</v>
      </c>
      <c r="T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U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V801" s="106">
        <f>VLOOKUP($A801+ROUND((COLUMN()-2)/24,5),АТС!$A$41:$F$784,5)+VLOOKUP($A801+ROUND((COLUMN()-2)/24,5),'Расчет сбытовых надбавок'!$B$2284:'Расчет сбытовых надбавок'!$G$3028,4)</f>
        <v>172.46</v>
      </c>
      <c r="W801" s="106">
        <f>VLOOKUP($A801+ROUND((COLUMN()-2)/24,5),АТС!$A$41:$F$784,5)+VLOOKUP($A801+ROUND((COLUMN()-2)/24,5),'Расчет сбытовых надбавок'!$B$2284:'Расчет сбытовых надбавок'!$G$3028,4)</f>
        <v>132.67000000000002</v>
      </c>
      <c r="X801" s="106">
        <f>VLOOKUP($A801+ROUND((COLUMN()-2)/24,5),АТС!$A$41:$F$784,5)+VLOOKUP($A801+ROUND((COLUMN()-2)/24,5),'Расчет сбытовых надбавок'!$B$2284:'Расчет сбытовых надбавок'!$G$3028,4)</f>
        <v>323.17999999999995</v>
      </c>
      <c r="Y801" s="106">
        <f>VLOOKUP($A801+ROUND((COLUMN()-2)/24,5),АТС!$A$41:$F$784,5)+VLOOKUP($A801+ROUND((COLUMN()-2)/24,5),'Расчет сбытовых надбавок'!$B$2284:'Расчет сбытовых надбавок'!$G$3028,4)</f>
        <v>307.52</v>
      </c>
      <c r="Z801" s="145"/>
    </row>
    <row r="802" spans="1:26" x14ac:dyDescent="0.2">
      <c r="A802" s="86">
        <f t="shared" si="23"/>
        <v>41920</v>
      </c>
      <c r="B802" s="106">
        <f>VLOOKUP($A802+ROUND((COLUMN()-2)/24,5),АТС!$A$41:$F$784,5)+VLOOKUP($A802+ROUND((COLUMN()-2)/24,5),'Расчет сбытовых надбавок'!$B$2284:'Расчет сбытовых надбавок'!$G$3028,4)</f>
        <v>195.15</v>
      </c>
      <c r="C802" s="106">
        <f>VLOOKUP($A802+ROUND((COLUMN()-2)/24,5),АТС!$A$41:$F$784,5)+VLOOKUP($A802+ROUND((COLUMN()-2)/24,5),'Расчет сбытовых надбавок'!$B$2284:'Расчет сбытовых надбавок'!$G$3028,4)</f>
        <v>226.63</v>
      </c>
      <c r="D802" s="106">
        <f>VLOOKUP($A802+ROUND((COLUMN()-2)/24,5),АТС!$A$41:$F$784,5)+VLOOKUP($A802+ROUND((COLUMN()-2)/24,5),'Расчет сбытовых надбавок'!$B$2284:'Расчет сбытовых надбавок'!$G$3028,4)</f>
        <v>37.380000000000003</v>
      </c>
      <c r="E802" s="106">
        <f>VLOOKUP($A802+ROUND((COLUMN()-2)/24,5),АТС!$A$41:$F$784,5)+VLOOKUP($A802+ROUND((COLUMN()-2)/24,5),'Расчет сбытовых надбавок'!$B$2284:'Расчет сбытовых надбавок'!$G$3028,4)</f>
        <v>4.6399999999999997</v>
      </c>
      <c r="F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G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H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I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J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K802" s="106">
        <f>VLOOKUP($A802+ROUND((COLUMN()-2)/24,5),АТС!$A$41:$F$784,5)+VLOOKUP($A802+ROUND((COLUMN()-2)/24,5),'Расчет сбытовых надбавок'!$B$2284:'Расчет сбытовых надбавок'!$G$3028,4)</f>
        <v>65.849999999999994</v>
      </c>
      <c r="L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M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N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O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P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Q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R802" s="106">
        <f>VLOOKUP($A802+ROUND((COLUMN()-2)/24,5),АТС!$A$41:$F$784,5)+VLOOKUP($A802+ROUND((COLUMN()-2)/24,5),'Расчет сбытовых надбавок'!$B$2284:'Расчет сбытовых надбавок'!$G$3028,4)</f>
        <v>125.58</v>
      </c>
      <c r="S802" s="106">
        <f>VLOOKUP($A802+ROUND((COLUMN()-2)/24,5),АТС!$A$41:$F$784,5)+VLOOKUP($A802+ROUND((COLUMN()-2)/24,5),'Расчет сбытовых надбавок'!$B$2284:'Расчет сбытовых надбавок'!$G$3028,4)</f>
        <v>91.289999999999992</v>
      </c>
      <c r="T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U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V802" s="106">
        <f>VLOOKUP($A802+ROUND((COLUMN()-2)/24,5),АТС!$A$41:$F$784,5)+VLOOKUP($A802+ROUND((COLUMN()-2)/24,5),'Расчет сбытовых надбавок'!$B$2284:'Расчет сбытовых надбавок'!$G$3028,4)</f>
        <v>1024</v>
      </c>
      <c r="W802" s="106">
        <f>VLOOKUP($A802+ROUND((COLUMN()-2)/24,5),АТС!$A$41:$F$784,5)+VLOOKUP($A802+ROUND((COLUMN()-2)/24,5),'Расчет сбытовых надбавок'!$B$2284:'Расчет сбытовых надбавок'!$G$3028,4)</f>
        <v>1492.6399999999999</v>
      </c>
      <c r="X802" s="106">
        <f>VLOOKUP($A802+ROUND((COLUMN()-2)/24,5),АТС!$A$41:$F$784,5)+VLOOKUP($A802+ROUND((COLUMN()-2)/24,5),'Расчет сбытовых надбавок'!$B$2284:'Расчет сбытовых надбавок'!$G$3028,4)</f>
        <v>324.51</v>
      </c>
      <c r="Y802" s="106">
        <f>VLOOKUP($A802+ROUND((COLUMN()-2)/24,5),АТС!$A$41:$F$784,5)+VLOOKUP($A802+ROUND((COLUMN()-2)/24,5),'Расчет сбытовых надбавок'!$B$2284:'Расчет сбытовых надбавок'!$G$3028,4)</f>
        <v>578.94000000000005</v>
      </c>
      <c r="Z802" s="145"/>
    </row>
    <row r="803" spans="1:26" x14ac:dyDescent="0.2">
      <c r="A803" s="86">
        <f t="shared" si="23"/>
        <v>41921</v>
      </c>
      <c r="B803" s="106">
        <f>VLOOKUP($A803+ROUND((COLUMN()-2)/24,5),АТС!$A$41:$F$784,5)+VLOOKUP($A803+ROUND((COLUMN()-2)/24,5),'Расчет сбытовых надбавок'!$B$2284:'Расчет сбытовых надбавок'!$G$3028,4)</f>
        <v>489.35</v>
      </c>
      <c r="C803" s="106">
        <f>VLOOKUP($A803+ROUND((COLUMN()-2)/24,5),АТС!$A$41:$F$784,5)+VLOOKUP($A803+ROUND((COLUMN()-2)/24,5),'Расчет сбытовых надбавок'!$B$2284:'Расчет сбытовых надбавок'!$G$3028,4)</f>
        <v>176.59</v>
      </c>
      <c r="D803" s="106">
        <f>VLOOKUP($A803+ROUND((COLUMN()-2)/24,5),АТС!$A$41:$F$784,5)+VLOOKUP($A803+ROUND((COLUMN()-2)/24,5),'Расчет сбытовых надбавок'!$B$2284:'Расчет сбытовых надбавок'!$G$3028,4)</f>
        <v>39.630000000000003</v>
      </c>
      <c r="E803" s="106">
        <f>VLOOKUP($A803+ROUND((COLUMN()-2)/24,5),АТС!$A$41:$F$784,5)+VLOOKUP($A803+ROUND((COLUMN()-2)/24,5),'Расчет сбытовых надбавок'!$B$2284:'Расчет сбытовых надбавок'!$G$3028,4)</f>
        <v>14.45</v>
      </c>
      <c r="F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G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H803" s="106">
        <f>VLOOKUP($A803+ROUND((COLUMN()-2)/24,5),АТС!$A$41:$F$784,5)+VLOOKUP($A803+ROUND((COLUMN()-2)/24,5),'Расчет сбытовых надбавок'!$B$2284:'Расчет сбытовых надбавок'!$G$3028,4)</f>
        <v>0.01</v>
      </c>
      <c r="I803" s="106">
        <f>VLOOKUP($A803+ROUND((COLUMN()-2)/24,5),АТС!$A$41:$F$784,5)+VLOOKUP($A803+ROUND((COLUMN()-2)/24,5),'Расчет сбытовых надбавок'!$B$2284:'Расчет сбытовых надбавок'!$G$3028,4)</f>
        <v>21.3</v>
      </c>
      <c r="J803" s="106">
        <f>VLOOKUP($A803+ROUND((COLUMN()-2)/24,5),АТС!$A$41:$F$784,5)+VLOOKUP($A803+ROUND((COLUMN()-2)/24,5),'Расчет сбытовых надбавок'!$B$2284:'Расчет сбытовых надбавок'!$G$3028,4)</f>
        <v>0.01</v>
      </c>
      <c r="K803" s="106">
        <f>VLOOKUP($A803+ROUND((COLUMN()-2)/24,5),АТС!$A$41:$F$784,5)+VLOOKUP($A803+ROUND((COLUMN()-2)/24,5),'Расчет сбытовых надбавок'!$B$2284:'Расчет сбытовых надбавок'!$G$3028,4)</f>
        <v>9.56</v>
      </c>
      <c r="L803" s="106">
        <f>VLOOKUP($A803+ROUND((COLUMN()-2)/24,5),АТС!$A$41:$F$784,5)+VLOOKUP($A803+ROUND((COLUMN()-2)/24,5),'Расчет сбытовых надбавок'!$B$2284:'Расчет сбытовых надбавок'!$G$3028,4)</f>
        <v>49.160000000000004</v>
      </c>
      <c r="M803" s="106">
        <f>VLOOKUP($A803+ROUND((COLUMN()-2)/24,5),АТС!$A$41:$F$784,5)+VLOOKUP($A803+ROUND((COLUMN()-2)/24,5),'Расчет сбытовых надбавок'!$B$2284:'Расчет сбытовых надбавок'!$G$3028,4)</f>
        <v>170.06</v>
      </c>
      <c r="N803" s="106">
        <f>VLOOKUP($A803+ROUND((COLUMN()-2)/24,5),АТС!$A$41:$F$784,5)+VLOOKUP($A803+ROUND((COLUMN()-2)/24,5),'Расчет сбытовых надбавок'!$B$2284:'Расчет сбытовых надбавок'!$G$3028,4)</f>
        <v>148.18</v>
      </c>
      <c r="O803" s="106">
        <f>VLOOKUP($A803+ROUND((COLUMN()-2)/24,5),АТС!$A$41:$F$784,5)+VLOOKUP($A803+ROUND((COLUMN()-2)/24,5),'Расчет сбытовых надбавок'!$B$2284:'Расчет сбытовых надбавок'!$G$3028,4)</f>
        <v>170.75</v>
      </c>
      <c r="P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Q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R803" s="106">
        <f>VLOOKUP($A803+ROUND((COLUMN()-2)/24,5),АТС!$A$41:$F$784,5)+VLOOKUP($A803+ROUND((COLUMN()-2)/24,5),'Расчет сбытовых надбавок'!$B$2284:'Расчет сбытовых надбавок'!$G$3028,4)</f>
        <v>2.67</v>
      </c>
      <c r="S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T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U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V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W803" s="106">
        <f>VLOOKUP($A803+ROUND((COLUMN()-2)/24,5),АТС!$A$41:$F$784,5)+VLOOKUP($A803+ROUND((COLUMN()-2)/24,5),'Расчет сбытовых надбавок'!$B$2284:'Расчет сбытовых надбавок'!$G$3028,4)</f>
        <v>107.31</v>
      </c>
      <c r="X803" s="106">
        <f>VLOOKUP($A803+ROUND((COLUMN()-2)/24,5),АТС!$A$41:$F$784,5)+VLOOKUP($A803+ROUND((COLUMN()-2)/24,5),'Расчет сбытовых надбавок'!$B$2284:'Расчет сбытовых надбавок'!$G$3028,4)</f>
        <v>302.59000000000003</v>
      </c>
      <c r="Y803" s="106">
        <f>VLOOKUP($A803+ROUND((COLUMN()-2)/24,5),АТС!$A$41:$F$784,5)+VLOOKUP($A803+ROUND((COLUMN()-2)/24,5),'Расчет сбытовых надбавок'!$B$2284:'Расчет сбытовых надбавок'!$G$3028,4)</f>
        <v>662.55000000000007</v>
      </c>
      <c r="Z803" s="145"/>
    </row>
    <row r="804" spans="1:26" x14ac:dyDescent="0.2">
      <c r="A804" s="86">
        <f t="shared" si="23"/>
        <v>41922</v>
      </c>
      <c r="B804" s="106">
        <f>VLOOKUP($A804+ROUND((COLUMN()-2)/24,5),АТС!$A$41:$F$784,5)+VLOOKUP($A804+ROUND((COLUMN()-2)/24,5),'Расчет сбытовых надбавок'!$B$2284:'Расчет сбытовых надбавок'!$G$3028,4)</f>
        <v>589.76</v>
      </c>
      <c r="C804" s="106">
        <f>VLOOKUP($A804+ROUND((COLUMN()-2)/24,5),АТС!$A$41:$F$784,5)+VLOOKUP($A804+ROUND((COLUMN()-2)/24,5),'Расчет сбытовых надбавок'!$B$2284:'Расчет сбытовых надбавок'!$G$3028,4)</f>
        <v>139.47999999999999</v>
      </c>
      <c r="D804" s="106">
        <f>VLOOKUP($A804+ROUND((COLUMN()-2)/24,5),АТС!$A$41:$F$784,5)+VLOOKUP($A804+ROUND((COLUMN()-2)/24,5),'Расчет сбытовых надбавок'!$B$2284:'Расчет сбытовых надбавок'!$G$3028,4)</f>
        <v>146.9</v>
      </c>
      <c r="E804" s="106">
        <f>VLOOKUP($A804+ROUND((COLUMN()-2)/24,5),АТС!$A$41:$F$784,5)+VLOOKUP($A804+ROUND((COLUMN()-2)/24,5),'Расчет сбытовых надбавок'!$B$2284:'Расчет сбытовых надбавок'!$G$3028,4)</f>
        <v>838.05</v>
      </c>
      <c r="F804" s="106">
        <f>VLOOKUP($A804+ROUND((COLUMN()-2)/24,5),АТС!$A$41:$F$784,5)+VLOOKUP($A804+ROUND((COLUMN()-2)/24,5),'Расчет сбытовых надбавок'!$B$2284:'Расчет сбытовых надбавок'!$G$3028,4)</f>
        <v>113.27000000000001</v>
      </c>
      <c r="G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H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I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J804" s="106">
        <f>VLOOKUP($A804+ROUND((COLUMN()-2)/24,5),АТС!$A$41:$F$784,5)+VLOOKUP($A804+ROUND((COLUMN()-2)/24,5),'Расчет сбытовых надбавок'!$B$2284:'Расчет сбытовых надбавок'!$G$3028,4)</f>
        <v>1.6300000000000001</v>
      </c>
      <c r="K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L804" s="106">
        <f>VLOOKUP($A804+ROUND((COLUMN()-2)/24,5),АТС!$A$41:$F$784,5)+VLOOKUP($A804+ROUND((COLUMN()-2)/24,5),'Расчет сбытовых надбавок'!$B$2284:'Расчет сбытовых надбавок'!$G$3028,4)</f>
        <v>169.17999999999998</v>
      </c>
      <c r="M804" s="106">
        <f>VLOOKUP($A804+ROUND((COLUMN()-2)/24,5),АТС!$A$41:$F$784,5)+VLOOKUP($A804+ROUND((COLUMN()-2)/24,5),'Расчет сбытовых надбавок'!$B$2284:'Расчет сбытовых надбавок'!$G$3028,4)</f>
        <v>164.09</v>
      </c>
      <c r="N804" s="106">
        <f>VLOOKUP($A804+ROUND((COLUMN()-2)/24,5),АТС!$A$41:$F$784,5)+VLOOKUP($A804+ROUND((COLUMN()-2)/24,5),'Расчет сбытовых надбавок'!$B$2284:'Расчет сбытовых надбавок'!$G$3028,4)</f>
        <v>259.86</v>
      </c>
      <c r="O804" s="106">
        <f>VLOOKUP($A804+ROUND((COLUMN()-2)/24,5),АТС!$A$41:$F$784,5)+VLOOKUP($A804+ROUND((COLUMN()-2)/24,5),'Расчет сбытовых надбавок'!$B$2284:'Расчет сбытовых надбавок'!$G$3028,4)</f>
        <v>247.71999999999997</v>
      </c>
      <c r="P804" s="106">
        <f>VLOOKUP($A804+ROUND((COLUMN()-2)/24,5),АТС!$A$41:$F$784,5)+VLOOKUP($A804+ROUND((COLUMN()-2)/24,5),'Расчет сбытовых надбавок'!$B$2284:'Расчет сбытовых надбавок'!$G$3028,4)</f>
        <v>275.66000000000003</v>
      </c>
      <c r="Q804" s="106">
        <f>VLOOKUP($A804+ROUND((COLUMN()-2)/24,5),АТС!$A$41:$F$784,5)+VLOOKUP($A804+ROUND((COLUMN()-2)/24,5),'Расчет сбытовых надбавок'!$B$2284:'Расчет сбытовых надбавок'!$G$3028,4)</f>
        <v>275.31</v>
      </c>
      <c r="R804" s="106">
        <f>VLOOKUP($A804+ROUND((COLUMN()-2)/24,5),АТС!$A$41:$F$784,5)+VLOOKUP($A804+ROUND((COLUMN()-2)/24,5),'Расчет сбытовых надбавок'!$B$2284:'Расчет сбытовых надбавок'!$G$3028,4)</f>
        <v>280.26</v>
      </c>
      <c r="S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T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U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V804" s="106">
        <f>VLOOKUP($A804+ROUND((COLUMN()-2)/24,5),АТС!$A$41:$F$784,5)+VLOOKUP($A804+ROUND((COLUMN()-2)/24,5),'Расчет сбытовых надбавок'!$B$2284:'Расчет сбытовых надбавок'!$G$3028,4)</f>
        <v>27.27</v>
      </c>
      <c r="W804" s="106">
        <f>VLOOKUP($A804+ROUND((COLUMN()-2)/24,5),АТС!$A$41:$F$784,5)+VLOOKUP($A804+ROUND((COLUMN()-2)/24,5),'Расчет сбытовых надбавок'!$B$2284:'Расчет сбытовых надбавок'!$G$3028,4)</f>
        <v>192.21</v>
      </c>
      <c r="X804" s="106">
        <f>VLOOKUP($A804+ROUND((COLUMN()-2)/24,5),АТС!$A$41:$F$784,5)+VLOOKUP($A804+ROUND((COLUMN()-2)/24,5),'Расчет сбытовых надбавок'!$B$2284:'Расчет сбытовых надбавок'!$G$3028,4)</f>
        <v>587.22</v>
      </c>
      <c r="Y804" s="106">
        <f>VLOOKUP($A804+ROUND((COLUMN()-2)/24,5),АТС!$A$41:$F$784,5)+VLOOKUP($A804+ROUND((COLUMN()-2)/24,5),'Расчет сбытовых надбавок'!$B$2284:'Расчет сбытовых надбавок'!$G$3028,4)</f>
        <v>501.81</v>
      </c>
      <c r="Z804" s="145"/>
    </row>
    <row r="805" spans="1:26" x14ac:dyDescent="0.2">
      <c r="A805" s="86">
        <f t="shared" si="23"/>
        <v>41923</v>
      </c>
      <c r="B805" s="106">
        <f>VLOOKUP($A805+ROUND((COLUMN()-2)/24,5),АТС!$A$41:$F$784,5)+VLOOKUP($A805+ROUND((COLUMN()-2)/24,5),'Расчет сбытовых надбавок'!$B$2284:'Расчет сбытовых надбавок'!$G$3028,4)</f>
        <v>92.58</v>
      </c>
      <c r="C805" s="106">
        <f>VLOOKUP($A805+ROUND((COLUMN()-2)/24,5),АТС!$A$41:$F$784,5)+VLOOKUP($A805+ROUND((COLUMN()-2)/24,5),'Расчет сбытовых надбавок'!$B$2284:'Расчет сбытовых надбавок'!$G$3028,4)</f>
        <v>100.64</v>
      </c>
      <c r="D805" s="106">
        <f>VLOOKUP($A805+ROUND((COLUMN()-2)/24,5),АТС!$A$41:$F$784,5)+VLOOKUP($A805+ROUND((COLUMN()-2)/24,5),'Расчет сбытовых надбавок'!$B$2284:'Расчет сбытовых надбавок'!$G$3028,4)</f>
        <v>79.62</v>
      </c>
      <c r="E805" s="106">
        <f>VLOOKUP($A805+ROUND((COLUMN()-2)/24,5),АТС!$A$41:$F$784,5)+VLOOKUP($A805+ROUND((COLUMN()-2)/24,5),'Расчет сбытовых надбавок'!$B$2284:'Расчет сбытовых надбавок'!$G$3028,4)</f>
        <v>66.17</v>
      </c>
      <c r="F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G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H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I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J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K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L805" s="106">
        <f>VLOOKUP($A805+ROUND((COLUMN()-2)/24,5),АТС!$A$41:$F$784,5)+VLOOKUP($A805+ROUND((COLUMN()-2)/24,5),'Расчет сбытовых надбавок'!$B$2284:'Расчет сбытовых надбавок'!$G$3028,4)</f>
        <v>55.92</v>
      </c>
      <c r="M805" s="106">
        <f>VLOOKUP($A805+ROUND((COLUMN()-2)/24,5),АТС!$A$41:$F$784,5)+VLOOKUP($A805+ROUND((COLUMN()-2)/24,5),'Расчет сбытовых надбавок'!$B$2284:'Расчет сбытовых надбавок'!$G$3028,4)</f>
        <v>91.11999999999999</v>
      </c>
      <c r="N805" s="106">
        <f>VLOOKUP($A805+ROUND((COLUMN()-2)/24,5),АТС!$A$41:$F$784,5)+VLOOKUP($A805+ROUND((COLUMN()-2)/24,5),'Расчет сбытовых надбавок'!$B$2284:'Расчет сбытовых надбавок'!$G$3028,4)</f>
        <v>103.24000000000001</v>
      </c>
      <c r="O805" s="106">
        <f>VLOOKUP($A805+ROUND((COLUMN()-2)/24,5),АТС!$A$41:$F$784,5)+VLOOKUP($A805+ROUND((COLUMN()-2)/24,5),'Расчет сбытовых надбавок'!$B$2284:'Расчет сбытовых надбавок'!$G$3028,4)</f>
        <v>143.76</v>
      </c>
      <c r="P805" s="106">
        <f>VLOOKUP($A805+ROUND((COLUMN()-2)/24,5),АТС!$A$41:$F$784,5)+VLOOKUP($A805+ROUND((COLUMN()-2)/24,5),'Расчет сбытовых надбавок'!$B$2284:'Расчет сбытовых надбавок'!$G$3028,4)</f>
        <v>132.34</v>
      </c>
      <c r="Q805" s="106">
        <f>VLOOKUP($A805+ROUND((COLUMN()-2)/24,5),АТС!$A$41:$F$784,5)+VLOOKUP($A805+ROUND((COLUMN()-2)/24,5),'Расчет сбытовых надбавок'!$B$2284:'Расчет сбытовых надбавок'!$G$3028,4)</f>
        <v>134.83000000000001</v>
      </c>
      <c r="R805" s="106">
        <f>VLOOKUP($A805+ROUND((COLUMN()-2)/24,5),АТС!$A$41:$F$784,5)+VLOOKUP($A805+ROUND((COLUMN()-2)/24,5),'Расчет сбытовых надбавок'!$B$2284:'Расчет сбытовых надбавок'!$G$3028,4)</f>
        <v>1.43</v>
      </c>
      <c r="S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T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U805" s="106">
        <f>VLOOKUP($A805+ROUND((COLUMN()-2)/24,5),АТС!$A$41:$F$784,5)+VLOOKUP($A805+ROUND((COLUMN()-2)/24,5),'Расчет сбытовых надбавок'!$B$2284:'Расчет сбытовых надбавок'!$G$3028,4)</f>
        <v>66.39</v>
      </c>
      <c r="V805" s="106">
        <f>VLOOKUP($A805+ROUND((COLUMN()-2)/24,5),АТС!$A$41:$F$784,5)+VLOOKUP($A805+ROUND((COLUMN()-2)/24,5),'Расчет сбытовых надбавок'!$B$2284:'Расчет сбытовых надбавок'!$G$3028,4)</f>
        <v>324.75</v>
      </c>
      <c r="W805" s="106">
        <f>VLOOKUP($A805+ROUND((COLUMN()-2)/24,5),АТС!$A$41:$F$784,5)+VLOOKUP($A805+ROUND((COLUMN()-2)/24,5),'Расчет сбытовых надбавок'!$B$2284:'Расчет сбытовых надбавок'!$G$3028,4)</f>
        <v>339.35</v>
      </c>
      <c r="X805" s="106">
        <f>VLOOKUP($A805+ROUND((COLUMN()-2)/24,5),АТС!$A$41:$F$784,5)+VLOOKUP($A805+ROUND((COLUMN()-2)/24,5),'Расчет сбытовых надбавок'!$B$2284:'Расчет сбытовых надбавок'!$G$3028,4)</f>
        <v>121.84</v>
      </c>
      <c r="Y805" s="106">
        <f>VLOOKUP($A805+ROUND((COLUMN()-2)/24,5),АТС!$A$41:$F$784,5)+VLOOKUP($A805+ROUND((COLUMN()-2)/24,5),'Расчет сбытовых надбавок'!$B$2284:'Расчет сбытовых надбавок'!$G$3028,4)</f>
        <v>167.05</v>
      </c>
      <c r="Z805" s="145"/>
    </row>
    <row r="806" spans="1:26" x14ac:dyDescent="0.2">
      <c r="A806" s="86">
        <f t="shared" si="23"/>
        <v>41924</v>
      </c>
      <c r="B806" s="106">
        <f>VLOOKUP($A806+ROUND((COLUMN()-2)/24,5),АТС!$A$41:$F$784,5)+VLOOKUP($A806+ROUND((COLUMN()-2)/24,5),'Расчет сбытовых надбавок'!$B$2284:'Расчет сбытовых надбавок'!$G$3028,4)</f>
        <v>603.16999999999996</v>
      </c>
      <c r="C806" s="106">
        <f>VLOOKUP($A806+ROUND((COLUMN()-2)/24,5),АТС!$A$41:$F$784,5)+VLOOKUP($A806+ROUND((COLUMN()-2)/24,5),'Расчет сбытовых надбавок'!$B$2284:'Расчет сбытовых надбавок'!$G$3028,4)</f>
        <v>423.61</v>
      </c>
      <c r="D806" s="106">
        <f>VLOOKUP($A806+ROUND((COLUMN()-2)/24,5),АТС!$A$41:$F$784,5)+VLOOKUP($A806+ROUND((COLUMN()-2)/24,5),'Расчет сбытовых надбавок'!$B$2284:'Расчет сбытовых надбавок'!$G$3028,4)</f>
        <v>241.91000000000003</v>
      </c>
      <c r="E806" s="106">
        <f>VLOOKUP($A806+ROUND((COLUMN()-2)/24,5),АТС!$A$41:$F$784,5)+VLOOKUP($A806+ROUND((COLUMN()-2)/24,5),'Расчет сбытовых надбавок'!$B$2284:'Расчет сбытовых надбавок'!$G$3028,4)</f>
        <v>281.55</v>
      </c>
      <c r="F806" s="106">
        <f>VLOOKUP($A806+ROUND((COLUMN()-2)/24,5),АТС!$A$41:$F$784,5)+VLOOKUP($A806+ROUND((COLUMN()-2)/24,5),'Расчет сбытовых надбавок'!$B$2284:'Расчет сбытовых надбавок'!$G$3028,4)</f>
        <v>312.34000000000003</v>
      </c>
      <c r="G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H806" s="106">
        <f>VLOOKUP($A806+ROUND((COLUMN()-2)/24,5),АТС!$A$41:$F$784,5)+VLOOKUP($A806+ROUND((COLUMN()-2)/24,5),'Расчет сбытовых надбавок'!$B$2284:'Расчет сбытовых надбавок'!$G$3028,4)</f>
        <v>10.8</v>
      </c>
      <c r="I806" s="106">
        <f>VLOOKUP($A806+ROUND((COLUMN()-2)/24,5),АТС!$A$41:$F$784,5)+VLOOKUP($A806+ROUND((COLUMN()-2)/24,5),'Расчет сбытовых надбавок'!$B$2284:'Расчет сбытовых надбавок'!$G$3028,4)</f>
        <v>44.730000000000004</v>
      </c>
      <c r="J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K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L806" s="106">
        <f>VLOOKUP($A806+ROUND((COLUMN()-2)/24,5),АТС!$A$41:$F$784,5)+VLOOKUP($A806+ROUND((COLUMN()-2)/24,5),'Расчет сбытовых надбавок'!$B$2284:'Расчет сбытовых надбавок'!$G$3028,4)</f>
        <v>2.78</v>
      </c>
      <c r="M806" s="106">
        <f>VLOOKUP($A806+ROUND((COLUMN()-2)/24,5),АТС!$A$41:$F$784,5)+VLOOKUP($A806+ROUND((COLUMN()-2)/24,5),'Расчет сбытовых надбавок'!$B$2284:'Расчет сбытовых надбавок'!$G$3028,4)</f>
        <v>20.36</v>
      </c>
      <c r="N806" s="106">
        <f>VLOOKUP($A806+ROUND((COLUMN()-2)/24,5),АТС!$A$41:$F$784,5)+VLOOKUP($A806+ROUND((COLUMN()-2)/24,5),'Расчет сбытовых надбавок'!$B$2284:'Расчет сбытовых надбавок'!$G$3028,4)</f>
        <v>64.59</v>
      </c>
      <c r="O806" s="106">
        <f>VLOOKUP($A806+ROUND((COLUMN()-2)/24,5),АТС!$A$41:$F$784,5)+VLOOKUP($A806+ROUND((COLUMN()-2)/24,5),'Расчет сбытовых надбавок'!$B$2284:'Расчет сбытовых надбавок'!$G$3028,4)</f>
        <v>135.35</v>
      </c>
      <c r="P806" s="106">
        <f>VLOOKUP($A806+ROUND((COLUMN()-2)/24,5),АТС!$A$41:$F$784,5)+VLOOKUP($A806+ROUND((COLUMN()-2)/24,5),'Расчет сбытовых надбавок'!$B$2284:'Расчет сбытовых надбавок'!$G$3028,4)</f>
        <v>234.55</v>
      </c>
      <c r="Q806" s="106">
        <f>VLOOKUP($A806+ROUND((COLUMN()-2)/24,5),АТС!$A$41:$F$784,5)+VLOOKUP($A806+ROUND((COLUMN()-2)/24,5),'Расчет сбытовых надбавок'!$B$2284:'Расчет сбытовых надбавок'!$G$3028,4)</f>
        <v>85.36</v>
      </c>
      <c r="R806" s="106">
        <f>VLOOKUP($A806+ROUND((COLUMN()-2)/24,5),АТС!$A$41:$F$784,5)+VLOOKUP($A806+ROUND((COLUMN()-2)/24,5),'Расчет сбытовых надбавок'!$B$2284:'Расчет сбытовых надбавок'!$G$3028,4)</f>
        <v>104.22</v>
      </c>
      <c r="S806" s="106">
        <f>VLOOKUP($A806+ROUND((COLUMN()-2)/24,5),АТС!$A$41:$F$784,5)+VLOOKUP($A806+ROUND((COLUMN()-2)/24,5),'Расчет сбытовых надбавок'!$B$2284:'Расчет сбытовых надбавок'!$G$3028,4)</f>
        <v>80.039999999999992</v>
      </c>
      <c r="T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U806" s="106">
        <f>VLOOKUP($A806+ROUND((COLUMN()-2)/24,5),АТС!$A$41:$F$784,5)+VLOOKUP($A806+ROUND((COLUMN()-2)/24,5),'Расчет сбытовых надбавок'!$B$2284:'Расчет сбытовых надбавок'!$G$3028,4)</f>
        <v>119.33</v>
      </c>
      <c r="V806" s="106">
        <f>VLOOKUP($A806+ROUND((COLUMN()-2)/24,5),АТС!$A$41:$F$784,5)+VLOOKUP($A806+ROUND((COLUMN()-2)/24,5),'Расчет сбытовых надбавок'!$B$2284:'Расчет сбытовых надбавок'!$G$3028,4)</f>
        <v>164.59</v>
      </c>
      <c r="W806" s="106">
        <f>VLOOKUP($A806+ROUND((COLUMN()-2)/24,5),АТС!$A$41:$F$784,5)+VLOOKUP($A806+ROUND((COLUMN()-2)/24,5),'Расчет сбытовых надбавок'!$B$2284:'Расчет сбытовых надбавок'!$G$3028,4)</f>
        <v>239.36</v>
      </c>
      <c r="X806" s="106">
        <f>VLOOKUP($A806+ROUND((COLUMN()-2)/24,5),АТС!$A$41:$F$784,5)+VLOOKUP($A806+ROUND((COLUMN()-2)/24,5),'Расчет сбытовых надбавок'!$B$2284:'Расчет сбытовых надбавок'!$G$3028,4)</f>
        <v>363.67999999999995</v>
      </c>
      <c r="Y806" s="106">
        <f>VLOOKUP($A806+ROUND((COLUMN()-2)/24,5),АТС!$A$41:$F$784,5)+VLOOKUP($A806+ROUND((COLUMN()-2)/24,5),'Расчет сбытовых надбавок'!$B$2284:'Расчет сбытовых надбавок'!$G$3028,4)</f>
        <v>681.82999999999993</v>
      </c>
      <c r="Z806" s="145"/>
    </row>
    <row r="807" spans="1:26" x14ac:dyDescent="0.2">
      <c r="A807" s="86">
        <f t="shared" si="23"/>
        <v>41925</v>
      </c>
      <c r="B807" s="106">
        <f>VLOOKUP($A807+ROUND((COLUMN()-2)/24,5),АТС!$A$41:$F$784,5)+VLOOKUP($A807+ROUND((COLUMN()-2)/24,5),'Расчет сбытовых надбавок'!$B$2284:'Расчет сбытовых надбавок'!$G$3028,4)</f>
        <v>28.6</v>
      </c>
      <c r="C807" s="106">
        <f>VLOOKUP($A807+ROUND((COLUMN()-2)/24,5),АТС!$A$41:$F$784,5)+VLOOKUP($A807+ROUND((COLUMN()-2)/24,5),'Расчет сбытовых надбавок'!$B$2284:'Расчет сбытовых надбавок'!$G$3028,4)</f>
        <v>663.51</v>
      </c>
      <c r="D807" s="106">
        <f>VLOOKUP($A807+ROUND((COLUMN()-2)/24,5),АТС!$A$41:$F$784,5)+VLOOKUP($A807+ROUND((COLUMN()-2)/24,5),'Расчет сбытовых надбавок'!$B$2284:'Расчет сбытовых надбавок'!$G$3028,4)</f>
        <v>614.01</v>
      </c>
      <c r="E807" s="106">
        <f>VLOOKUP($A807+ROUND((COLUMN()-2)/24,5),АТС!$A$41:$F$784,5)+VLOOKUP($A807+ROUND((COLUMN()-2)/24,5),'Расчет сбытовых надбавок'!$B$2284:'Расчет сбытовых надбавок'!$G$3028,4)</f>
        <v>294.61</v>
      </c>
      <c r="F807" s="106">
        <f>VLOOKUP($A807+ROUND((COLUMN()-2)/24,5),АТС!$A$41:$F$784,5)+VLOOKUP($A807+ROUND((COLUMN()-2)/24,5),'Расчет сбытовых надбавок'!$B$2284:'Расчет сбытовых надбавок'!$G$3028,4)</f>
        <v>718.48</v>
      </c>
      <c r="G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H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I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J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K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L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M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N807" s="106">
        <f>VLOOKUP($A807+ROUND((COLUMN()-2)/24,5),АТС!$A$41:$F$784,5)+VLOOKUP($A807+ROUND((COLUMN()-2)/24,5),'Расчет сбытовых надбавок'!$B$2284:'Расчет сбытовых надбавок'!$G$3028,4)</f>
        <v>17.32</v>
      </c>
      <c r="O807" s="106">
        <f>VLOOKUP($A807+ROUND((COLUMN()-2)/24,5),АТС!$A$41:$F$784,5)+VLOOKUP($A807+ROUND((COLUMN()-2)/24,5),'Расчет сбытовых надбавок'!$B$2284:'Расчет сбытовых надбавок'!$G$3028,4)</f>
        <v>19.87</v>
      </c>
      <c r="P807" s="106">
        <f>VLOOKUP($A807+ROUND((COLUMN()-2)/24,5),АТС!$A$41:$F$784,5)+VLOOKUP($A807+ROUND((COLUMN()-2)/24,5),'Расчет сбытовых надбавок'!$B$2284:'Расчет сбытовых надбавок'!$G$3028,4)</f>
        <v>142.56</v>
      </c>
      <c r="Q807" s="106">
        <f>VLOOKUP($A807+ROUND((COLUMN()-2)/24,5),АТС!$A$41:$F$784,5)+VLOOKUP($A807+ROUND((COLUMN()-2)/24,5),'Расчет сбытовых надбавок'!$B$2284:'Расчет сбытовых надбавок'!$G$3028,4)</f>
        <v>234.88</v>
      </c>
      <c r="R807" s="106">
        <f>VLOOKUP($A807+ROUND((COLUMN()-2)/24,5),АТС!$A$41:$F$784,5)+VLOOKUP($A807+ROUND((COLUMN()-2)/24,5),'Расчет сбытовых надбавок'!$B$2284:'Расчет сбытовых надбавок'!$G$3028,4)</f>
        <v>411.6</v>
      </c>
      <c r="S807" s="106">
        <f>VLOOKUP($A807+ROUND((COLUMN()-2)/24,5),АТС!$A$41:$F$784,5)+VLOOKUP($A807+ROUND((COLUMN()-2)/24,5),'Расчет сбытовых надбавок'!$B$2284:'Расчет сбытовых надбавок'!$G$3028,4)</f>
        <v>214.48</v>
      </c>
      <c r="T807" s="106">
        <f>VLOOKUP($A807+ROUND((COLUMN()-2)/24,5),АТС!$A$41:$F$784,5)+VLOOKUP($A807+ROUND((COLUMN()-2)/24,5),'Расчет сбытовых надбавок'!$B$2284:'Расчет сбытовых надбавок'!$G$3028,4)</f>
        <v>38.380000000000003</v>
      </c>
      <c r="U807" s="106">
        <f>VLOOKUP($A807+ROUND((COLUMN()-2)/24,5),АТС!$A$41:$F$784,5)+VLOOKUP($A807+ROUND((COLUMN()-2)/24,5),'Расчет сбытовых надбавок'!$B$2284:'Расчет сбытовых надбавок'!$G$3028,4)</f>
        <v>138.21</v>
      </c>
      <c r="V807" s="106">
        <f>VLOOKUP($A807+ROUND((COLUMN()-2)/24,5),АТС!$A$41:$F$784,5)+VLOOKUP($A807+ROUND((COLUMN()-2)/24,5),'Расчет сбытовых надбавок'!$B$2284:'Расчет сбытовых надбавок'!$G$3028,4)</f>
        <v>175.45999999999998</v>
      </c>
      <c r="W807" s="106">
        <f>VLOOKUP($A807+ROUND((COLUMN()-2)/24,5),АТС!$A$41:$F$784,5)+VLOOKUP($A807+ROUND((COLUMN()-2)/24,5),'Расчет сбытовых надбавок'!$B$2284:'Расчет сбытовых надбавок'!$G$3028,4)</f>
        <v>479.63</v>
      </c>
      <c r="X807" s="106">
        <f>VLOOKUP($A807+ROUND((COLUMN()-2)/24,5),АТС!$A$41:$F$784,5)+VLOOKUP($A807+ROUND((COLUMN()-2)/24,5),'Расчет сбытовых надбавок'!$B$2284:'Расчет сбытовых надбавок'!$G$3028,4)</f>
        <v>191.12</v>
      </c>
      <c r="Y807" s="106">
        <f>VLOOKUP($A807+ROUND((COLUMN()-2)/24,5),АТС!$A$41:$F$784,5)+VLOOKUP($A807+ROUND((COLUMN()-2)/24,5),'Расчет сбытовых надбавок'!$B$2284:'Расчет сбытовых надбавок'!$G$3028,4)</f>
        <v>745.04</v>
      </c>
      <c r="Z807" s="145"/>
    </row>
    <row r="808" spans="1:26" x14ac:dyDescent="0.2">
      <c r="A808" s="86">
        <f t="shared" si="23"/>
        <v>41926</v>
      </c>
      <c r="B808" s="106">
        <f>VLOOKUP($A808+ROUND((COLUMN()-2)/24,5),АТС!$A$41:$F$784,5)+VLOOKUP($A808+ROUND((COLUMN()-2)/24,5),'Расчет сбытовых надбавок'!$B$2284:'Расчет сбытовых надбавок'!$G$3028,4)</f>
        <v>229.82000000000002</v>
      </c>
      <c r="C808" s="106">
        <f>VLOOKUP($A808+ROUND((COLUMN()-2)/24,5),АТС!$A$41:$F$784,5)+VLOOKUP($A808+ROUND((COLUMN()-2)/24,5),'Расчет сбытовых надбавок'!$B$2284:'Расчет сбытовых надбавок'!$G$3028,4)</f>
        <v>380.77000000000004</v>
      </c>
      <c r="D808" s="106">
        <f>VLOOKUP($A808+ROUND((COLUMN()-2)/24,5),АТС!$A$41:$F$784,5)+VLOOKUP($A808+ROUND((COLUMN()-2)/24,5),'Расчет сбытовых надбавок'!$B$2284:'Расчет сбытовых надбавок'!$G$3028,4)</f>
        <v>339.11</v>
      </c>
      <c r="E808" s="106">
        <f>VLOOKUP($A808+ROUND((COLUMN()-2)/24,5),АТС!$A$41:$F$784,5)+VLOOKUP($A808+ROUND((COLUMN()-2)/24,5),'Расчет сбытовых надбавок'!$B$2284:'Расчет сбытовых надбавок'!$G$3028,4)</f>
        <v>132.97999999999999</v>
      </c>
      <c r="F808" s="106">
        <f>VLOOKUP($A808+ROUND((COLUMN()-2)/24,5),АТС!$A$41:$F$784,5)+VLOOKUP($A808+ROUND((COLUMN()-2)/24,5),'Расчет сбытовых надбавок'!$B$2284:'Расчет сбытовых надбавок'!$G$3028,4)</f>
        <v>74.83</v>
      </c>
      <c r="G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H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I808" s="106">
        <f>VLOOKUP($A808+ROUND((COLUMN()-2)/24,5),АТС!$A$41:$F$784,5)+VLOOKUP($A808+ROUND((COLUMN()-2)/24,5),'Расчет сбытовых надбавок'!$B$2284:'Расчет сбытовых надбавок'!$G$3028,4)</f>
        <v>84.47999999999999</v>
      </c>
      <c r="J808" s="106">
        <f>VLOOKUP($A808+ROUND((COLUMN()-2)/24,5),АТС!$A$41:$F$784,5)+VLOOKUP($A808+ROUND((COLUMN()-2)/24,5),'Расчет сбытовых надбавок'!$B$2284:'Расчет сбытовых надбавок'!$G$3028,4)</f>
        <v>32.89</v>
      </c>
      <c r="K808" s="106">
        <f>VLOOKUP($A808+ROUND((COLUMN()-2)/24,5),АТС!$A$41:$F$784,5)+VLOOKUP($A808+ROUND((COLUMN()-2)/24,5),'Расчет сбытовых надбавок'!$B$2284:'Расчет сбытовых надбавок'!$G$3028,4)</f>
        <v>50.4</v>
      </c>
      <c r="L808" s="106">
        <f>VLOOKUP($A808+ROUND((COLUMN()-2)/24,5),АТС!$A$41:$F$784,5)+VLOOKUP($A808+ROUND((COLUMN()-2)/24,5),'Расчет сбытовых надбавок'!$B$2284:'Расчет сбытовых надбавок'!$G$3028,4)</f>
        <v>153.01</v>
      </c>
      <c r="M808" s="106">
        <f>VLOOKUP($A808+ROUND((COLUMN()-2)/24,5),АТС!$A$41:$F$784,5)+VLOOKUP($A808+ROUND((COLUMN()-2)/24,5),'Расчет сбытовых надбавок'!$B$2284:'Расчет сбытовых надбавок'!$G$3028,4)</f>
        <v>198.97</v>
      </c>
      <c r="N808" s="106">
        <f>VLOOKUP($A808+ROUND((COLUMN()-2)/24,5),АТС!$A$41:$F$784,5)+VLOOKUP($A808+ROUND((COLUMN()-2)/24,5),'Расчет сбытовых надбавок'!$B$2284:'Расчет сбытовых надбавок'!$G$3028,4)</f>
        <v>477.84</v>
      </c>
      <c r="O808" s="106">
        <f>VLOOKUP($A808+ROUND((COLUMN()-2)/24,5),АТС!$A$41:$F$784,5)+VLOOKUP($A808+ROUND((COLUMN()-2)/24,5),'Расчет сбытовых надбавок'!$B$2284:'Расчет сбытовых надбавок'!$G$3028,4)</f>
        <v>493.94000000000005</v>
      </c>
      <c r="P808" s="106">
        <f>VLOOKUP($A808+ROUND((COLUMN()-2)/24,5),АТС!$A$41:$F$784,5)+VLOOKUP($A808+ROUND((COLUMN()-2)/24,5),'Расчет сбытовых надбавок'!$B$2284:'Расчет сбытовых надбавок'!$G$3028,4)</f>
        <v>760.48</v>
      </c>
      <c r="Q808" s="106">
        <f>VLOOKUP($A808+ROUND((COLUMN()-2)/24,5),АТС!$A$41:$F$784,5)+VLOOKUP($A808+ROUND((COLUMN()-2)/24,5),'Расчет сбытовых надбавок'!$B$2284:'Расчет сбытовых надбавок'!$G$3028,4)</f>
        <v>661.72</v>
      </c>
      <c r="R808" s="106">
        <f>VLOOKUP($A808+ROUND((COLUMN()-2)/24,5),АТС!$A$41:$F$784,5)+VLOOKUP($A808+ROUND((COLUMN()-2)/24,5),'Расчет сбытовых надбавок'!$B$2284:'Расчет сбытовых надбавок'!$G$3028,4)</f>
        <v>550.55999999999995</v>
      </c>
      <c r="S808" s="106">
        <f>VLOOKUP($A808+ROUND((COLUMN()-2)/24,5),АТС!$A$41:$F$784,5)+VLOOKUP($A808+ROUND((COLUMN()-2)/24,5),'Расчет сбытовых надбавок'!$B$2284:'Расчет сбытовых надбавок'!$G$3028,4)</f>
        <v>187.85</v>
      </c>
      <c r="T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U808" s="106">
        <f>VLOOKUP($A808+ROUND((COLUMN()-2)/24,5),АТС!$A$41:$F$784,5)+VLOOKUP($A808+ROUND((COLUMN()-2)/24,5),'Расчет сбытовых надбавок'!$B$2284:'Расчет сбытовых надбавок'!$G$3028,4)</f>
        <v>7.33</v>
      </c>
      <c r="V808" s="106">
        <f>VLOOKUP($A808+ROUND((COLUMN()-2)/24,5),АТС!$A$41:$F$784,5)+VLOOKUP($A808+ROUND((COLUMN()-2)/24,5),'Расчет сбытовых надбавок'!$B$2284:'Расчет сбытовых надбавок'!$G$3028,4)</f>
        <v>425.85999999999996</v>
      </c>
      <c r="W808" s="106">
        <f>VLOOKUP($A808+ROUND((COLUMN()-2)/24,5),АТС!$A$41:$F$784,5)+VLOOKUP($A808+ROUND((COLUMN()-2)/24,5),'Расчет сбытовых надбавок'!$B$2284:'Расчет сбытовых надбавок'!$G$3028,4)</f>
        <v>431.47</v>
      </c>
      <c r="X808" s="106">
        <f>VLOOKUP($A808+ROUND((COLUMN()-2)/24,5),АТС!$A$41:$F$784,5)+VLOOKUP($A808+ROUND((COLUMN()-2)/24,5),'Расчет сбытовых надбавок'!$B$2284:'Расчет сбытовых надбавок'!$G$3028,4)</f>
        <v>780.51</v>
      </c>
      <c r="Y808" s="106">
        <f>VLOOKUP($A808+ROUND((COLUMN()-2)/24,5),АТС!$A$41:$F$784,5)+VLOOKUP($A808+ROUND((COLUMN()-2)/24,5),'Расчет сбытовых надбавок'!$B$2284:'Расчет сбытовых надбавок'!$G$3028,4)</f>
        <v>770.71999999999991</v>
      </c>
      <c r="Z808" s="145"/>
    </row>
    <row r="809" spans="1:26" x14ac:dyDescent="0.2">
      <c r="A809" s="86">
        <f t="shared" si="23"/>
        <v>41927</v>
      </c>
      <c r="B809" s="106">
        <f>VLOOKUP($A809+ROUND((COLUMN()-2)/24,5),АТС!$A$41:$F$784,5)+VLOOKUP($A809+ROUND((COLUMN()-2)/24,5),'Расчет сбытовых надбавок'!$B$2284:'Расчет сбытовых надбавок'!$G$3028,4)</f>
        <v>675.01</v>
      </c>
      <c r="C809" s="106">
        <f>VLOOKUP($A809+ROUND((COLUMN()-2)/24,5),АТС!$A$41:$F$784,5)+VLOOKUP($A809+ROUND((COLUMN()-2)/24,5),'Расчет сбытовых надбавок'!$B$2284:'Расчет сбытовых надбавок'!$G$3028,4)</f>
        <v>554.99</v>
      </c>
      <c r="D809" s="106">
        <f>VLOOKUP($A809+ROUND((COLUMN()-2)/24,5),АТС!$A$41:$F$784,5)+VLOOKUP($A809+ROUND((COLUMN()-2)/24,5),'Расчет сбытовых надбавок'!$B$2284:'Расчет сбытовых надбавок'!$G$3028,4)</f>
        <v>167.78</v>
      </c>
      <c r="E809" s="106">
        <f>VLOOKUP($A809+ROUND((COLUMN()-2)/24,5),АТС!$A$41:$F$784,5)+VLOOKUP($A809+ROUND((COLUMN()-2)/24,5),'Расчет сбытовых надбавок'!$B$2284:'Расчет сбытовых надбавок'!$G$3028,4)</f>
        <v>202.3</v>
      </c>
      <c r="F809" s="106">
        <f>VLOOKUP($A809+ROUND((COLUMN()-2)/24,5),АТС!$A$41:$F$784,5)+VLOOKUP($A809+ROUND((COLUMN()-2)/24,5),'Расчет сбытовых надбавок'!$B$2284:'Расчет сбытовых надбавок'!$G$3028,4)</f>
        <v>162.38</v>
      </c>
      <c r="G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H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I809" s="106">
        <f>VLOOKUP($A809+ROUND((COLUMN()-2)/24,5),АТС!$A$41:$F$784,5)+VLOOKUP($A809+ROUND((COLUMN()-2)/24,5),'Расчет сбытовых надбавок'!$B$2284:'Расчет сбытовых надбавок'!$G$3028,4)</f>
        <v>0.01</v>
      </c>
      <c r="J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K809" s="106">
        <f>VLOOKUP($A809+ROUND((COLUMN()-2)/24,5),АТС!$A$41:$F$784,5)+VLOOKUP($A809+ROUND((COLUMN()-2)/24,5),'Расчет сбытовых надбавок'!$B$2284:'Расчет сбытовых надбавок'!$G$3028,4)</f>
        <v>39.71</v>
      </c>
      <c r="L809" s="106">
        <f>VLOOKUP($A809+ROUND((COLUMN()-2)/24,5),АТС!$A$41:$F$784,5)+VLOOKUP($A809+ROUND((COLUMN()-2)/24,5),'Расчет сбытовых надбавок'!$B$2284:'Расчет сбытовых надбавок'!$G$3028,4)</f>
        <v>159.33000000000001</v>
      </c>
      <c r="M809" s="106">
        <f>VLOOKUP($A809+ROUND((COLUMN()-2)/24,5),АТС!$A$41:$F$784,5)+VLOOKUP($A809+ROUND((COLUMN()-2)/24,5),'Расчет сбытовых надбавок'!$B$2284:'Расчет сбытовых надбавок'!$G$3028,4)</f>
        <v>218.16</v>
      </c>
      <c r="N809" s="106">
        <f>VLOOKUP($A809+ROUND((COLUMN()-2)/24,5),АТС!$A$41:$F$784,5)+VLOOKUP($A809+ROUND((COLUMN()-2)/24,5),'Расчет сбытовых надбавок'!$B$2284:'Расчет сбытовых надбавок'!$G$3028,4)</f>
        <v>183.19</v>
      </c>
      <c r="O809" s="106">
        <f>VLOOKUP($A809+ROUND((COLUMN()-2)/24,5),АТС!$A$41:$F$784,5)+VLOOKUP($A809+ROUND((COLUMN()-2)/24,5),'Расчет сбытовых надбавок'!$B$2284:'Расчет сбытовых надбавок'!$G$3028,4)</f>
        <v>286.8</v>
      </c>
      <c r="P809" s="106">
        <f>VLOOKUP($A809+ROUND((COLUMN()-2)/24,5),АТС!$A$41:$F$784,5)+VLOOKUP($A809+ROUND((COLUMN()-2)/24,5),'Расчет сбытовых надбавок'!$B$2284:'Расчет сбытовых надбавок'!$G$3028,4)</f>
        <v>102.81</v>
      </c>
      <c r="Q809" s="106">
        <f>VLOOKUP($A809+ROUND((COLUMN()-2)/24,5),АТС!$A$41:$F$784,5)+VLOOKUP($A809+ROUND((COLUMN()-2)/24,5),'Расчет сбытовых надбавок'!$B$2284:'Расчет сбытовых надбавок'!$G$3028,4)</f>
        <v>111.47</v>
      </c>
      <c r="R809" s="106">
        <f>VLOOKUP($A809+ROUND((COLUMN()-2)/24,5),АТС!$A$41:$F$784,5)+VLOOKUP($A809+ROUND((COLUMN()-2)/24,5),'Расчет сбытовых надбавок'!$B$2284:'Расчет сбытовых надбавок'!$G$3028,4)</f>
        <v>150.09</v>
      </c>
      <c r="S809" s="106">
        <f>VLOOKUP($A809+ROUND((COLUMN()-2)/24,5),АТС!$A$41:$F$784,5)+VLOOKUP($A809+ROUND((COLUMN()-2)/24,5),'Расчет сбытовых надбавок'!$B$2284:'Расчет сбытовых надбавок'!$G$3028,4)</f>
        <v>44.81</v>
      </c>
      <c r="T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U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V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W809" s="106">
        <f>VLOOKUP($A809+ROUND((COLUMN()-2)/24,5),АТС!$A$41:$F$784,5)+VLOOKUP($A809+ROUND((COLUMN()-2)/24,5),'Расчет сбытовых надбавок'!$B$2284:'Расчет сбытовых надбавок'!$G$3028,4)</f>
        <v>388.34000000000003</v>
      </c>
      <c r="X809" s="106">
        <f>VLOOKUP($A809+ROUND((COLUMN()-2)/24,5),АТС!$A$41:$F$784,5)+VLOOKUP($A809+ROUND((COLUMN()-2)/24,5),'Расчет сбытовых надбавок'!$B$2284:'Расчет сбытовых надбавок'!$G$3028,4)</f>
        <v>596.76</v>
      </c>
      <c r="Y809" s="106">
        <f>VLOOKUP($A809+ROUND((COLUMN()-2)/24,5),АТС!$A$41:$F$784,5)+VLOOKUP($A809+ROUND((COLUMN()-2)/24,5),'Расчет сбытовых надбавок'!$B$2284:'Расчет сбытовых надбавок'!$G$3028,4)</f>
        <v>496.78999999999996</v>
      </c>
      <c r="Z809" s="145"/>
    </row>
    <row r="810" spans="1:26" x14ac:dyDescent="0.2">
      <c r="A810" s="86">
        <f t="shared" si="23"/>
        <v>41928</v>
      </c>
      <c r="B810" s="106">
        <f>VLOOKUP($A810+ROUND((COLUMN()-2)/24,5),АТС!$A$41:$F$784,5)+VLOOKUP($A810+ROUND((COLUMN()-2)/24,5),'Расчет сбытовых надбавок'!$B$2284:'Расчет сбытовых надбавок'!$G$3028,4)</f>
        <v>649.07999999999993</v>
      </c>
      <c r="C810" s="106">
        <f>VLOOKUP($A810+ROUND((COLUMN()-2)/24,5),АТС!$A$41:$F$784,5)+VLOOKUP($A810+ROUND((COLUMN()-2)/24,5),'Расчет сбытовых надбавок'!$B$2284:'Расчет сбытовых надбавок'!$G$3028,4)</f>
        <v>154.28</v>
      </c>
      <c r="D810" s="106">
        <f>VLOOKUP($A810+ROUND((COLUMN()-2)/24,5),АТС!$A$41:$F$784,5)+VLOOKUP($A810+ROUND((COLUMN()-2)/24,5),'Расчет сбытовых надбавок'!$B$2284:'Расчет сбытовых надбавок'!$G$3028,4)</f>
        <v>445.80999999999995</v>
      </c>
      <c r="E810" s="106">
        <f>VLOOKUP($A810+ROUND((COLUMN()-2)/24,5),АТС!$A$41:$F$784,5)+VLOOKUP($A810+ROUND((COLUMN()-2)/24,5),'Расчет сбытовых надбавок'!$B$2284:'Расчет сбытовых надбавок'!$G$3028,4)</f>
        <v>177.99</v>
      </c>
      <c r="F810" s="106">
        <f>VLOOKUP($A810+ROUND((COLUMN()-2)/24,5),АТС!$A$41:$F$784,5)+VLOOKUP($A810+ROUND((COLUMN()-2)/24,5),'Расчет сбытовых надбавок'!$B$2284:'Расчет сбытовых надбавок'!$G$3028,4)</f>
        <v>144.29</v>
      </c>
      <c r="G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H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I810" s="106">
        <f>VLOOKUP($A810+ROUND((COLUMN()-2)/24,5),АТС!$A$41:$F$784,5)+VLOOKUP($A810+ROUND((COLUMN()-2)/24,5),'Расчет сбытовых надбавок'!$B$2284:'Расчет сбытовых надбавок'!$G$3028,4)</f>
        <v>54.86</v>
      </c>
      <c r="J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K810" s="106">
        <f>VLOOKUP($A810+ROUND((COLUMN()-2)/24,5),АТС!$A$41:$F$784,5)+VLOOKUP($A810+ROUND((COLUMN()-2)/24,5),'Расчет сбытовых надбавок'!$B$2284:'Расчет сбытовых надбавок'!$G$3028,4)</f>
        <v>200.09</v>
      </c>
      <c r="L810" s="106">
        <f>VLOOKUP($A810+ROUND((COLUMN()-2)/24,5),АТС!$A$41:$F$784,5)+VLOOKUP($A810+ROUND((COLUMN()-2)/24,5),'Расчет сбытовых надбавок'!$B$2284:'Расчет сбытовых надбавок'!$G$3028,4)</f>
        <v>219.57</v>
      </c>
      <c r="M810" s="106">
        <f>VLOOKUP($A810+ROUND((COLUMN()-2)/24,5),АТС!$A$41:$F$784,5)+VLOOKUP($A810+ROUND((COLUMN()-2)/24,5),'Расчет сбытовых надбавок'!$B$2284:'Расчет сбытовых надбавок'!$G$3028,4)</f>
        <v>276.08999999999997</v>
      </c>
      <c r="N810" s="106">
        <f>VLOOKUP($A810+ROUND((COLUMN()-2)/24,5),АТС!$A$41:$F$784,5)+VLOOKUP($A810+ROUND((COLUMN()-2)/24,5),'Расчет сбытовых надбавок'!$B$2284:'Расчет сбытовых надбавок'!$G$3028,4)</f>
        <v>251.24</v>
      </c>
      <c r="O810" s="106">
        <f>VLOOKUP($A810+ROUND((COLUMN()-2)/24,5),АТС!$A$41:$F$784,5)+VLOOKUP($A810+ROUND((COLUMN()-2)/24,5),'Расчет сбытовых надбавок'!$B$2284:'Расчет сбытовых надбавок'!$G$3028,4)</f>
        <v>275.13</v>
      </c>
      <c r="P810" s="106">
        <f>VLOOKUP($A810+ROUND((COLUMN()-2)/24,5),АТС!$A$41:$F$784,5)+VLOOKUP($A810+ROUND((COLUMN()-2)/24,5),'Расчет сбытовых надбавок'!$B$2284:'Расчет сбытовых надбавок'!$G$3028,4)</f>
        <v>191.39</v>
      </c>
      <c r="Q810" s="106">
        <f>VLOOKUP($A810+ROUND((COLUMN()-2)/24,5),АТС!$A$41:$F$784,5)+VLOOKUP($A810+ROUND((COLUMN()-2)/24,5),'Расчет сбытовых надбавок'!$B$2284:'Расчет сбытовых надбавок'!$G$3028,4)</f>
        <v>178.44</v>
      </c>
      <c r="R810" s="106">
        <f>VLOOKUP($A810+ROUND((COLUMN()-2)/24,5),АТС!$A$41:$F$784,5)+VLOOKUP($A810+ROUND((COLUMN()-2)/24,5),'Расчет сбытовых надбавок'!$B$2284:'Расчет сбытовых надбавок'!$G$3028,4)</f>
        <v>126.22</v>
      </c>
      <c r="S810" s="106">
        <f>VLOOKUP($A810+ROUND((COLUMN()-2)/24,5),АТС!$A$41:$F$784,5)+VLOOKUP($A810+ROUND((COLUMN()-2)/24,5),'Расчет сбытовых надбавок'!$B$2284:'Расчет сбытовых надбавок'!$G$3028,4)</f>
        <v>0.01</v>
      </c>
      <c r="T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U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V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W810" s="106">
        <f>VLOOKUP($A810+ROUND((COLUMN()-2)/24,5),АТС!$A$41:$F$784,5)+VLOOKUP($A810+ROUND((COLUMN()-2)/24,5),'Расчет сбытовых надбавок'!$B$2284:'Расчет сбытовых надбавок'!$G$3028,4)</f>
        <v>23.630000000000003</v>
      </c>
      <c r="X810" s="106">
        <f>VLOOKUP($A810+ROUND((COLUMN()-2)/24,5),АТС!$A$41:$F$784,5)+VLOOKUP($A810+ROUND((COLUMN()-2)/24,5),'Расчет сбытовых надбавок'!$B$2284:'Расчет сбытовых надбавок'!$G$3028,4)</f>
        <v>647.29000000000008</v>
      </c>
      <c r="Y810" s="106">
        <f>VLOOKUP($A810+ROUND((COLUMN()-2)/24,5),АТС!$A$41:$F$784,5)+VLOOKUP($A810+ROUND((COLUMN()-2)/24,5),'Расчет сбытовых надбавок'!$B$2284:'Расчет сбытовых надбавок'!$G$3028,4)</f>
        <v>576.39</v>
      </c>
      <c r="Z810" s="145"/>
    </row>
    <row r="811" spans="1:26" x14ac:dyDescent="0.2">
      <c r="A811" s="86">
        <f t="shared" si="23"/>
        <v>41929</v>
      </c>
      <c r="B811" s="106">
        <f>VLOOKUP($A811+ROUND((COLUMN()-2)/24,5),АТС!$A$41:$F$784,5)+VLOOKUP($A811+ROUND((COLUMN()-2)/24,5),'Расчет сбытовых надбавок'!$B$2284:'Расчет сбытовых надбавок'!$G$3028,4)</f>
        <v>120.17</v>
      </c>
      <c r="C811" s="106">
        <f>VLOOKUP($A811+ROUND((COLUMN()-2)/24,5),АТС!$A$41:$F$784,5)+VLOOKUP($A811+ROUND((COLUMN()-2)/24,5),'Расчет сбытовых надбавок'!$B$2284:'Расчет сбытовых надбавок'!$G$3028,4)</f>
        <v>98.05</v>
      </c>
      <c r="D811" s="106">
        <f>VLOOKUP($A811+ROUND((COLUMN()-2)/24,5),АТС!$A$41:$F$784,5)+VLOOKUP($A811+ROUND((COLUMN()-2)/24,5),'Расчет сбытовых надбавок'!$B$2284:'Расчет сбытовых надбавок'!$G$3028,4)</f>
        <v>23.44</v>
      </c>
      <c r="E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F811" s="106">
        <f>VLOOKUP($A811+ROUND((COLUMN()-2)/24,5),АТС!$A$41:$F$784,5)+VLOOKUP($A811+ROUND((COLUMN()-2)/24,5),'Расчет сбытовых надбавок'!$B$2284:'Расчет сбытовых надбавок'!$G$3028,4)</f>
        <v>33.81</v>
      </c>
      <c r="G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H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I811" s="106">
        <f>VLOOKUP($A811+ROUND((COLUMN()-2)/24,5),АТС!$A$41:$F$784,5)+VLOOKUP($A811+ROUND((COLUMN()-2)/24,5),'Расчет сбытовых надбавок'!$B$2284:'Расчет сбытовых надбавок'!$G$3028,4)</f>
        <v>233.39999999999998</v>
      </c>
      <c r="J811" s="106">
        <f>VLOOKUP($A811+ROUND((COLUMN()-2)/24,5),АТС!$A$41:$F$784,5)+VLOOKUP($A811+ROUND((COLUMN()-2)/24,5),'Расчет сбытовых надбавок'!$B$2284:'Расчет сбытовых надбавок'!$G$3028,4)</f>
        <v>81.95</v>
      </c>
      <c r="K811" s="106">
        <f>VLOOKUP($A811+ROUND((COLUMN()-2)/24,5),АТС!$A$41:$F$784,5)+VLOOKUP($A811+ROUND((COLUMN()-2)/24,5),'Расчет сбытовых надбавок'!$B$2284:'Расчет сбытовых надбавок'!$G$3028,4)</f>
        <v>139.04</v>
      </c>
      <c r="L811" s="106">
        <f>VLOOKUP($A811+ROUND((COLUMN()-2)/24,5),АТС!$A$41:$F$784,5)+VLOOKUP($A811+ROUND((COLUMN()-2)/24,5),'Расчет сбытовых надбавок'!$B$2284:'Расчет сбытовых надбавок'!$G$3028,4)</f>
        <v>134.67000000000002</v>
      </c>
      <c r="M811" s="106">
        <f>VLOOKUP($A811+ROUND((COLUMN()-2)/24,5),АТС!$A$41:$F$784,5)+VLOOKUP($A811+ROUND((COLUMN()-2)/24,5),'Расчет сбытовых надбавок'!$B$2284:'Расчет сбытовых надбавок'!$G$3028,4)</f>
        <v>159.66</v>
      </c>
      <c r="N811" s="106">
        <f>VLOOKUP($A811+ROUND((COLUMN()-2)/24,5),АТС!$A$41:$F$784,5)+VLOOKUP($A811+ROUND((COLUMN()-2)/24,5),'Расчет сбытовых надбавок'!$B$2284:'Расчет сбытовых надбавок'!$G$3028,4)</f>
        <v>228.32999999999998</v>
      </c>
      <c r="O811" s="106">
        <f>VLOOKUP($A811+ROUND((COLUMN()-2)/24,5),АТС!$A$41:$F$784,5)+VLOOKUP($A811+ROUND((COLUMN()-2)/24,5),'Расчет сбытовых надбавок'!$B$2284:'Расчет сбытовых надбавок'!$G$3028,4)</f>
        <v>212.6</v>
      </c>
      <c r="P811" s="106">
        <f>VLOOKUP($A811+ROUND((COLUMN()-2)/24,5),АТС!$A$41:$F$784,5)+VLOOKUP($A811+ROUND((COLUMN()-2)/24,5),'Расчет сбытовых надбавок'!$B$2284:'Расчет сбытовых надбавок'!$G$3028,4)</f>
        <v>64.569999999999993</v>
      </c>
      <c r="Q811" s="106">
        <f>VLOOKUP($A811+ROUND((COLUMN()-2)/24,5),АТС!$A$41:$F$784,5)+VLOOKUP($A811+ROUND((COLUMN()-2)/24,5),'Расчет сбытовых надбавок'!$B$2284:'Расчет сбытовых надбавок'!$G$3028,4)</f>
        <v>98.41</v>
      </c>
      <c r="R811" s="106">
        <f>VLOOKUP($A811+ROUND((COLUMN()-2)/24,5),АТС!$A$41:$F$784,5)+VLOOKUP($A811+ROUND((COLUMN()-2)/24,5),'Расчет сбытовых надбавок'!$B$2284:'Расчет сбытовых надбавок'!$G$3028,4)</f>
        <v>231.52</v>
      </c>
      <c r="S811" s="106">
        <f>VLOOKUP($A811+ROUND((COLUMN()-2)/24,5),АТС!$A$41:$F$784,5)+VLOOKUP($A811+ROUND((COLUMN()-2)/24,5),'Расчет сбытовых надбавок'!$B$2284:'Расчет сбытовых надбавок'!$G$3028,4)</f>
        <v>143.6</v>
      </c>
      <c r="T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U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V811" s="106">
        <f>VLOOKUP($A811+ROUND((COLUMN()-2)/24,5),АТС!$A$41:$F$784,5)+VLOOKUP($A811+ROUND((COLUMN()-2)/24,5),'Расчет сбытовых надбавок'!$B$2284:'Расчет сбытовых надбавок'!$G$3028,4)</f>
        <v>13.44</v>
      </c>
      <c r="W811" s="106">
        <f>VLOOKUP($A811+ROUND((COLUMN()-2)/24,5),АТС!$A$41:$F$784,5)+VLOOKUP($A811+ROUND((COLUMN()-2)/24,5),'Расчет сбытовых надбавок'!$B$2284:'Расчет сбытовых надбавок'!$G$3028,4)</f>
        <v>171.24</v>
      </c>
      <c r="X811" s="106">
        <f>VLOOKUP($A811+ROUND((COLUMN()-2)/24,5),АТС!$A$41:$F$784,5)+VLOOKUP($A811+ROUND((COLUMN()-2)/24,5),'Расчет сбытовых надбавок'!$B$2284:'Расчет сбытовых надбавок'!$G$3028,4)</f>
        <v>305.21999999999997</v>
      </c>
      <c r="Y811" s="106">
        <f>VLOOKUP($A811+ROUND((COLUMN()-2)/24,5),АТС!$A$41:$F$784,5)+VLOOKUP($A811+ROUND((COLUMN()-2)/24,5),'Расчет сбытовых надбавок'!$B$2284:'Расчет сбытовых надбавок'!$G$3028,4)</f>
        <v>333.04</v>
      </c>
      <c r="Z811" s="145"/>
    </row>
    <row r="812" spans="1:26" x14ac:dyDescent="0.2">
      <c r="A812" s="86">
        <f t="shared" si="23"/>
        <v>41930</v>
      </c>
      <c r="B812" s="106">
        <f>VLOOKUP($A812+ROUND((COLUMN()-2)/24,5),АТС!$A$41:$F$784,5)+VLOOKUP($A812+ROUND((COLUMN()-2)/24,5),'Расчет сбытовых надбавок'!$B$2284:'Расчет сбытовых надбавок'!$G$3028,4)</f>
        <v>312.8</v>
      </c>
      <c r="C812" s="106">
        <f>VLOOKUP($A812+ROUND((COLUMN()-2)/24,5),АТС!$A$41:$F$784,5)+VLOOKUP($A812+ROUND((COLUMN()-2)/24,5),'Расчет сбытовых надбавок'!$B$2284:'Расчет сбытовых надбавок'!$G$3028,4)</f>
        <v>63.150000000000006</v>
      </c>
      <c r="D812" s="106">
        <f>VLOOKUP($A812+ROUND((COLUMN()-2)/24,5),АТС!$A$41:$F$784,5)+VLOOKUP($A812+ROUND((COLUMN()-2)/24,5),'Расчет сбытовых надбавок'!$B$2284:'Расчет сбытовых надбавок'!$G$3028,4)</f>
        <v>35.769999999999996</v>
      </c>
      <c r="E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F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G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H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I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J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K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L812" s="106">
        <f>VLOOKUP($A812+ROUND((COLUMN()-2)/24,5),АТС!$A$41:$F$784,5)+VLOOKUP($A812+ROUND((COLUMN()-2)/24,5),'Расчет сбытовых надбавок'!$B$2284:'Расчет сбытовых надбавок'!$G$3028,4)</f>
        <v>247.53</v>
      </c>
      <c r="M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N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O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P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Q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R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S812" s="106">
        <f>VLOOKUP($A812+ROUND((COLUMN()-2)/24,5),АТС!$A$41:$F$784,5)+VLOOKUP($A812+ROUND((COLUMN()-2)/24,5),'Расчет сбытовых надбавок'!$B$2284:'Расчет сбытовых надбавок'!$G$3028,4)</f>
        <v>0.01</v>
      </c>
      <c r="T812" s="106">
        <f>VLOOKUP($A812+ROUND((COLUMN()-2)/24,5),АТС!$A$41:$F$784,5)+VLOOKUP($A812+ROUND((COLUMN()-2)/24,5),'Расчет сбытовых надбавок'!$B$2284:'Расчет сбытовых надбавок'!$G$3028,4)</f>
        <v>0.01</v>
      </c>
      <c r="U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V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W812" s="106">
        <f>VLOOKUP($A812+ROUND((COLUMN()-2)/24,5),АТС!$A$41:$F$784,5)+VLOOKUP($A812+ROUND((COLUMN()-2)/24,5),'Расчет сбытовых надбавок'!$B$2284:'Расчет сбытовых надбавок'!$G$3028,4)</f>
        <v>206.25</v>
      </c>
      <c r="X812" s="106">
        <f>VLOOKUP($A812+ROUND((COLUMN()-2)/24,5),АТС!$A$41:$F$784,5)+VLOOKUP($A812+ROUND((COLUMN()-2)/24,5),'Расчет сбытовых надбавок'!$B$2284:'Расчет сбытовых надбавок'!$G$3028,4)</f>
        <v>190.93</v>
      </c>
      <c r="Y812" s="106">
        <f>VLOOKUP($A812+ROUND((COLUMN()-2)/24,5),АТС!$A$41:$F$784,5)+VLOOKUP($A812+ROUND((COLUMN()-2)/24,5),'Расчет сбытовых надбавок'!$B$2284:'Расчет сбытовых надбавок'!$G$3028,4)</f>
        <v>523.77</v>
      </c>
      <c r="Z812" s="145"/>
    </row>
    <row r="813" spans="1:26" x14ac:dyDescent="0.2">
      <c r="A813" s="86">
        <f t="shared" si="23"/>
        <v>41931</v>
      </c>
      <c r="B813" s="106">
        <f>VLOOKUP($A813+ROUND((COLUMN()-2)/24,5),АТС!$A$41:$F$784,5)+VLOOKUP($A813+ROUND((COLUMN()-2)/24,5),'Расчет сбытовых надбавок'!$B$2284:'Расчет сбытовых надбавок'!$G$3028,4)</f>
        <v>564.69000000000005</v>
      </c>
      <c r="C813" s="106">
        <f>VLOOKUP($A813+ROUND((COLUMN()-2)/24,5),АТС!$A$41:$F$784,5)+VLOOKUP($A813+ROUND((COLUMN()-2)/24,5),'Расчет сбытовых надбавок'!$B$2284:'Расчет сбытовых надбавок'!$G$3028,4)</f>
        <v>682.67000000000007</v>
      </c>
      <c r="D813" s="106">
        <f>VLOOKUP($A813+ROUND((COLUMN()-2)/24,5),АТС!$A$41:$F$784,5)+VLOOKUP($A813+ROUND((COLUMN()-2)/24,5),'Расчет сбытовых надбавок'!$B$2284:'Расчет сбытовых надбавок'!$G$3028,4)</f>
        <v>351.93</v>
      </c>
      <c r="E813" s="106">
        <f>VLOOKUP($A813+ROUND((COLUMN()-2)/24,5),АТС!$A$41:$F$784,5)+VLOOKUP($A813+ROUND((COLUMN()-2)/24,5),'Расчет сбытовых надбавок'!$B$2284:'Расчет сбытовых надбавок'!$G$3028,4)</f>
        <v>60.809999999999995</v>
      </c>
      <c r="F813" s="106">
        <f>VLOOKUP($A813+ROUND((COLUMN()-2)/24,5),АТС!$A$41:$F$784,5)+VLOOKUP($A813+ROUND((COLUMN()-2)/24,5),'Расчет сбытовых надбавок'!$B$2284:'Расчет сбытовых надбавок'!$G$3028,4)</f>
        <v>546.22</v>
      </c>
      <c r="G813" s="106">
        <f>VLOOKUP($A813+ROUND((COLUMN()-2)/24,5),АТС!$A$41:$F$784,5)+VLOOKUP($A813+ROUND((COLUMN()-2)/24,5),'Расчет сбытовых надбавок'!$B$2284:'Расчет сбытовых надбавок'!$G$3028,4)</f>
        <v>181.85000000000002</v>
      </c>
      <c r="H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I813" s="106">
        <f>VLOOKUP($A813+ROUND((COLUMN()-2)/24,5),АТС!$A$41:$F$784,5)+VLOOKUP($A813+ROUND((COLUMN()-2)/24,5),'Расчет сбытовых надбавок'!$B$2284:'Расчет сбытовых надбавок'!$G$3028,4)</f>
        <v>90.72999999999999</v>
      </c>
      <c r="J813" s="106">
        <f>VLOOKUP($A813+ROUND((COLUMN()-2)/24,5),АТС!$A$41:$F$784,5)+VLOOKUP($A813+ROUND((COLUMN()-2)/24,5),'Расчет сбытовых надбавок'!$B$2284:'Расчет сбытовых надбавок'!$G$3028,4)</f>
        <v>103.47999999999999</v>
      </c>
      <c r="K813" s="106">
        <f>VLOOKUP($A813+ROUND((COLUMN()-2)/24,5),АТС!$A$41:$F$784,5)+VLOOKUP($A813+ROUND((COLUMN()-2)/24,5),'Расчет сбытовых надбавок'!$B$2284:'Расчет сбытовых надбавок'!$G$3028,4)</f>
        <v>344.54999999999995</v>
      </c>
      <c r="L813" s="106">
        <f>VLOOKUP($A813+ROUND((COLUMN()-2)/24,5),АТС!$A$41:$F$784,5)+VLOOKUP($A813+ROUND((COLUMN()-2)/24,5),'Расчет сбытовых надбавок'!$B$2284:'Расчет сбытовых надбавок'!$G$3028,4)</f>
        <v>376.68</v>
      </c>
      <c r="M813" s="106">
        <f>VLOOKUP($A813+ROUND((COLUMN()-2)/24,5),АТС!$A$41:$F$784,5)+VLOOKUP($A813+ROUND((COLUMN()-2)/24,5),'Расчет сбытовых надбавок'!$B$2284:'Расчет сбытовых надбавок'!$G$3028,4)</f>
        <v>422.72</v>
      </c>
      <c r="N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O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P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Q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R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S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T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U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V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W813" s="106">
        <f>VLOOKUP($A813+ROUND((COLUMN()-2)/24,5),АТС!$A$41:$F$784,5)+VLOOKUP($A813+ROUND((COLUMN()-2)/24,5),'Расчет сбытовых надбавок'!$B$2284:'Расчет сбытовых надбавок'!$G$3028,4)</f>
        <v>113.07</v>
      </c>
      <c r="X813" s="106">
        <f>VLOOKUP($A813+ROUND((COLUMN()-2)/24,5),АТС!$A$41:$F$784,5)+VLOOKUP($A813+ROUND((COLUMN()-2)/24,5),'Расчет сбытовых надбавок'!$B$2284:'Расчет сбытовых надбавок'!$G$3028,4)</f>
        <v>989.93999999999994</v>
      </c>
      <c r="Y813" s="106">
        <f>VLOOKUP($A813+ROUND((COLUMN()-2)/24,5),АТС!$A$41:$F$784,5)+VLOOKUP($A813+ROUND((COLUMN()-2)/24,5),'Расчет сбытовых надбавок'!$B$2284:'Расчет сбытовых надбавок'!$G$3028,4)</f>
        <v>749.45</v>
      </c>
      <c r="Z813" s="145"/>
    </row>
    <row r="814" spans="1:26" x14ac:dyDescent="0.2">
      <c r="A814" s="86">
        <f t="shared" si="23"/>
        <v>41932</v>
      </c>
      <c r="B814" s="106">
        <f>VLOOKUP($A814+ROUND((COLUMN()-2)/24,5),АТС!$A$41:$F$784,5)+VLOOKUP($A814+ROUND((COLUMN()-2)/24,5),'Расчет сбытовых надбавок'!$B$2284:'Расчет сбытовых надбавок'!$G$3028,4)</f>
        <v>34.97</v>
      </c>
      <c r="C814" s="106">
        <f>VLOOKUP($A814+ROUND((COLUMN()-2)/24,5),АТС!$A$41:$F$784,5)+VLOOKUP($A814+ROUND((COLUMN()-2)/24,5),'Расчет сбытовых надбавок'!$B$2284:'Расчет сбытовых надбавок'!$G$3028,4)</f>
        <v>51.24</v>
      </c>
      <c r="D814" s="106">
        <f>VLOOKUP($A814+ROUND((COLUMN()-2)/24,5),АТС!$A$41:$F$784,5)+VLOOKUP($A814+ROUND((COLUMN()-2)/24,5),'Расчет сбытовых надбавок'!$B$2284:'Расчет сбытовых надбавок'!$G$3028,4)</f>
        <v>113.75</v>
      </c>
      <c r="E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F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G814" s="106">
        <f>VLOOKUP($A814+ROUND((COLUMN()-2)/24,5),АТС!$A$41:$F$784,5)+VLOOKUP($A814+ROUND((COLUMN()-2)/24,5),'Расчет сбытовых надбавок'!$B$2284:'Расчет сбытовых надбавок'!$G$3028,4)</f>
        <v>0.36</v>
      </c>
      <c r="H814" s="106">
        <f>VLOOKUP($A814+ROUND((COLUMN()-2)/24,5),АТС!$A$41:$F$784,5)+VLOOKUP($A814+ROUND((COLUMN()-2)/24,5),'Расчет сбытовых надбавок'!$B$2284:'Расчет сбытовых надбавок'!$G$3028,4)</f>
        <v>0.01</v>
      </c>
      <c r="I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J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K814" s="106">
        <f>VLOOKUP($A814+ROUND((COLUMN()-2)/24,5),АТС!$A$41:$F$784,5)+VLOOKUP($A814+ROUND((COLUMN()-2)/24,5),'Расчет сбытовых надбавок'!$B$2284:'Расчет сбытовых надбавок'!$G$3028,4)</f>
        <v>30.52</v>
      </c>
      <c r="L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M814" s="106">
        <f>VLOOKUP($A814+ROUND((COLUMN()-2)/24,5),АТС!$A$41:$F$784,5)+VLOOKUP($A814+ROUND((COLUMN()-2)/24,5),'Расчет сбытовых надбавок'!$B$2284:'Расчет сбытовых надбавок'!$G$3028,4)</f>
        <v>14.4</v>
      </c>
      <c r="N814" s="106">
        <f>VLOOKUP($A814+ROUND((COLUMN()-2)/24,5),АТС!$A$41:$F$784,5)+VLOOKUP($A814+ROUND((COLUMN()-2)/24,5),'Расчет сбытовых надбавок'!$B$2284:'Расчет сбытовых надбавок'!$G$3028,4)</f>
        <v>25.42</v>
      </c>
      <c r="O814" s="106">
        <f>VLOOKUP($A814+ROUND((COLUMN()-2)/24,5),АТС!$A$41:$F$784,5)+VLOOKUP($A814+ROUND((COLUMN()-2)/24,5),'Расчет сбытовых надбавок'!$B$2284:'Расчет сбытовых надбавок'!$G$3028,4)</f>
        <v>38.61</v>
      </c>
      <c r="P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Q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R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S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T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U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V814" s="106">
        <f>VLOOKUP($A814+ROUND((COLUMN()-2)/24,5),АТС!$A$41:$F$784,5)+VLOOKUP($A814+ROUND((COLUMN()-2)/24,5),'Расчет сбытовых надбавок'!$B$2284:'Расчет сбытовых надбавок'!$G$3028,4)</f>
        <v>228.96</v>
      </c>
      <c r="W814" s="106">
        <f>VLOOKUP($A814+ROUND((COLUMN()-2)/24,5),АТС!$A$41:$F$784,5)+VLOOKUP($A814+ROUND((COLUMN()-2)/24,5),'Расчет сбытовых надбавок'!$B$2284:'Расчет сбытовых надбавок'!$G$3028,4)</f>
        <v>245.1</v>
      </c>
      <c r="X814" s="106">
        <f>VLOOKUP($A814+ROUND((COLUMN()-2)/24,5),АТС!$A$41:$F$784,5)+VLOOKUP($A814+ROUND((COLUMN()-2)/24,5),'Расчет сбытовых надбавок'!$B$2284:'Расчет сбытовых надбавок'!$G$3028,4)</f>
        <v>172.32000000000002</v>
      </c>
      <c r="Y814" s="106">
        <f>VLOOKUP($A814+ROUND((COLUMN()-2)/24,5),АТС!$A$41:$F$784,5)+VLOOKUP($A814+ROUND((COLUMN()-2)/24,5),'Расчет сбытовых надбавок'!$B$2284:'Расчет сбытовых надбавок'!$G$3028,4)</f>
        <v>84.15</v>
      </c>
      <c r="Z814" s="145"/>
    </row>
    <row r="815" spans="1:26" x14ac:dyDescent="0.2">
      <c r="A815" s="86">
        <f t="shared" si="23"/>
        <v>41933</v>
      </c>
      <c r="B815" s="106">
        <f>VLOOKUP($A815+ROUND((COLUMN()-2)/24,5),АТС!$A$41:$F$784,5)+VLOOKUP($A815+ROUND((COLUMN()-2)/24,5),'Расчет сбытовых надбавок'!$B$2284:'Расчет сбытовых надбавок'!$G$3028,4)</f>
        <v>56.89</v>
      </c>
      <c r="C815" s="106">
        <f>VLOOKUP($A815+ROUND((COLUMN()-2)/24,5),АТС!$A$41:$F$784,5)+VLOOKUP($A815+ROUND((COLUMN()-2)/24,5),'Расчет сбытовых надбавок'!$B$2284:'Расчет сбытовых надбавок'!$G$3028,4)</f>
        <v>21.65</v>
      </c>
      <c r="D815" s="106">
        <f>VLOOKUP($A815+ROUND((COLUMN()-2)/24,5),АТС!$A$41:$F$784,5)+VLOOKUP($A815+ROUND((COLUMN()-2)/24,5),'Расчет сбытовых надбавок'!$B$2284:'Расчет сбытовых надбавок'!$G$3028,4)</f>
        <v>1154.5999999999999</v>
      </c>
      <c r="E815" s="106">
        <f>VLOOKUP($A815+ROUND((COLUMN()-2)/24,5),АТС!$A$41:$F$784,5)+VLOOKUP($A815+ROUND((COLUMN()-2)/24,5),'Расчет сбытовых надбавок'!$B$2284:'Расчет сбытовых надбавок'!$G$3028,4)</f>
        <v>1104.81</v>
      </c>
      <c r="F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G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H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I815" s="106">
        <f>VLOOKUP($A815+ROUND((COLUMN()-2)/24,5),АТС!$A$41:$F$784,5)+VLOOKUP($A815+ROUND((COLUMN()-2)/24,5),'Расчет сбытовых надбавок'!$B$2284:'Расчет сбытовых надбавок'!$G$3028,4)</f>
        <v>0.01</v>
      </c>
      <c r="J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K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L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M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N815" s="106">
        <f>VLOOKUP($A815+ROUND((COLUMN()-2)/24,5),АТС!$A$41:$F$784,5)+VLOOKUP($A815+ROUND((COLUMN()-2)/24,5),'Расчет сбытовых надбавок'!$B$2284:'Расчет сбытовых надбавок'!$G$3028,4)</f>
        <v>0.01</v>
      </c>
      <c r="O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P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Q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R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S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T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U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V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W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X815" s="106">
        <f>VLOOKUP($A815+ROUND((COLUMN()-2)/24,5),АТС!$A$41:$F$784,5)+VLOOKUP($A815+ROUND((COLUMN()-2)/24,5),'Расчет сбытовых надбавок'!$B$2284:'Расчет сбытовых надбавок'!$G$3028,4)</f>
        <v>175.06</v>
      </c>
      <c r="Y815" s="106">
        <f>VLOOKUP($A815+ROUND((COLUMN()-2)/24,5),АТС!$A$41:$F$784,5)+VLOOKUP($A815+ROUND((COLUMN()-2)/24,5),'Расчет сбытовых надбавок'!$B$2284:'Расчет сбытовых надбавок'!$G$3028,4)</f>
        <v>77.09</v>
      </c>
      <c r="Z815" s="145"/>
    </row>
    <row r="816" spans="1:26" x14ac:dyDescent="0.2">
      <c r="A816" s="86">
        <f t="shared" si="23"/>
        <v>41934</v>
      </c>
      <c r="B816" s="106">
        <f>VLOOKUP($A816+ROUND((COLUMN()-2)/24,5),АТС!$A$41:$F$784,5)+VLOOKUP($A816+ROUND((COLUMN()-2)/24,5),'Расчет сбытовых надбавок'!$B$2284:'Расчет сбытовых надбавок'!$G$3028,4)</f>
        <v>677.29</v>
      </c>
      <c r="C816" s="106">
        <f>VLOOKUP($A816+ROUND((COLUMN()-2)/24,5),АТС!$A$41:$F$784,5)+VLOOKUP($A816+ROUND((COLUMN()-2)/24,5),'Расчет сбытовых надбавок'!$B$2284:'Расчет сбытовых надбавок'!$G$3028,4)</f>
        <v>196.62</v>
      </c>
      <c r="D816" s="106">
        <f>VLOOKUP($A816+ROUND((COLUMN()-2)/24,5),АТС!$A$41:$F$784,5)+VLOOKUP($A816+ROUND((COLUMN()-2)/24,5),'Расчет сбытовых надбавок'!$B$2284:'Расчет сбытовых надбавок'!$G$3028,4)</f>
        <v>154.24</v>
      </c>
      <c r="E816" s="106">
        <f>VLOOKUP($A816+ROUND((COLUMN()-2)/24,5),АТС!$A$41:$F$784,5)+VLOOKUP($A816+ROUND((COLUMN()-2)/24,5),'Расчет сбытовых надбавок'!$B$2284:'Расчет сбытовых надбавок'!$G$3028,4)</f>
        <v>311.08</v>
      </c>
      <c r="F816" s="106">
        <f>VLOOKUP($A816+ROUND((COLUMN()-2)/24,5),АТС!$A$41:$F$784,5)+VLOOKUP($A816+ROUND((COLUMN()-2)/24,5),'Расчет сбытовых надбавок'!$B$2284:'Расчет сбытовых надбавок'!$G$3028,4)</f>
        <v>90.16</v>
      </c>
      <c r="G816" s="106">
        <f>VLOOKUP($A816+ROUND((COLUMN()-2)/24,5),АТС!$A$41:$F$784,5)+VLOOKUP($A816+ROUND((COLUMN()-2)/24,5),'Расчет сбытовых надбавок'!$B$2284:'Расчет сбытовых надбавок'!$G$3028,4)</f>
        <v>39.46</v>
      </c>
      <c r="H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I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J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K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L816" s="106">
        <f>VLOOKUP($A816+ROUND((COLUMN()-2)/24,5),АТС!$A$41:$F$784,5)+VLOOKUP($A816+ROUND((COLUMN()-2)/24,5),'Расчет сбытовых надбавок'!$B$2284:'Расчет сбытовых надбавок'!$G$3028,4)</f>
        <v>224.77</v>
      </c>
      <c r="M816" s="106">
        <f>VLOOKUP($A816+ROUND((COLUMN()-2)/24,5),АТС!$A$41:$F$784,5)+VLOOKUP($A816+ROUND((COLUMN()-2)/24,5),'Расчет сбытовых надбавок'!$B$2284:'Расчет сбытовых надбавок'!$G$3028,4)</f>
        <v>236.37</v>
      </c>
      <c r="N816" s="106">
        <f>VLOOKUP($A816+ROUND((COLUMN()-2)/24,5),АТС!$A$41:$F$784,5)+VLOOKUP($A816+ROUND((COLUMN()-2)/24,5),'Расчет сбытовых надбавок'!$B$2284:'Расчет сбытовых надбавок'!$G$3028,4)</f>
        <v>200.70000000000002</v>
      </c>
      <c r="O816" s="106">
        <f>VLOOKUP($A816+ROUND((COLUMN()-2)/24,5),АТС!$A$41:$F$784,5)+VLOOKUP($A816+ROUND((COLUMN()-2)/24,5),'Расчет сбытовых надбавок'!$B$2284:'Расчет сбытовых надбавок'!$G$3028,4)</f>
        <v>129.19</v>
      </c>
      <c r="P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Q816" s="106">
        <f>VLOOKUP($A816+ROUND((COLUMN()-2)/24,5),АТС!$A$41:$F$784,5)+VLOOKUP($A816+ROUND((COLUMN()-2)/24,5),'Расчет сбытовых надбавок'!$B$2284:'Расчет сбытовых надбавок'!$G$3028,4)</f>
        <v>102.09</v>
      </c>
      <c r="R816" s="106">
        <f>VLOOKUP($A816+ROUND((COLUMN()-2)/24,5),АТС!$A$41:$F$784,5)+VLOOKUP($A816+ROUND((COLUMN()-2)/24,5),'Расчет сбытовых надбавок'!$B$2284:'Расчет сбытовых надбавок'!$G$3028,4)</f>
        <v>38.129999999999995</v>
      </c>
      <c r="S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T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U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V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W816" s="106">
        <f>VLOOKUP($A816+ROUND((COLUMN()-2)/24,5),АТС!$A$41:$F$784,5)+VLOOKUP($A816+ROUND((COLUMN()-2)/24,5),'Расчет сбытовых надбавок'!$B$2284:'Расчет сбытовых надбавок'!$G$3028,4)</f>
        <v>523.66999999999996</v>
      </c>
      <c r="X816" s="106">
        <f>VLOOKUP($A816+ROUND((COLUMN()-2)/24,5),АТС!$A$41:$F$784,5)+VLOOKUP($A816+ROUND((COLUMN()-2)/24,5),'Расчет сбытовых надбавок'!$B$2284:'Расчет сбытовых надбавок'!$G$3028,4)</f>
        <v>521.49</v>
      </c>
      <c r="Y816" s="106">
        <f>VLOOKUP($A816+ROUND((COLUMN()-2)/24,5),АТС!$A$41:$F$784,5)+VLOOKUP($A816+ROUND((COLUMN()-2)/24,5),'Расчет сбытовых надбавок'!$B$2284:'Расчет сбытовых надбавок'!$G$3028,4)</f>
        <v>698.16</v>
      </c>
      <c r="Z816" s="145"/>
    </row>
    <row r="817" spans="1:26" x14ac:dyDescent="0.2">
      <c r="A817" s="86">
        <f t="shared" si="23"/>
        <v>41935</v>
      </c>
      <c r="B817" s="106">
        <f>VLOOKUP($A817+ROUND((COLUMN()-2)/24,5),АТС!$A$41:$F$784,5)+VLOOKUP($A817+ROUND((COLUMN()-2)/24,5),'Расчет сбытовых надбавок'!$B$2284:'Расчет сбытовых надбавок'!$G$3028,4)</f>
        <v>630.82000000000005</v>
      </c>
      <c r="C817" s="106">
        <f>VLOOKUP($A817+ROUND((COLUMN()-2)/24,5),АТС!$A$41:$F$784,5)+VLOOKUP($A817+ROUND((COLUMN()-2)/24,5),'Расчет сбытовых надбавок'!$B$2284:'Расчет сбытовых надбавок'!$G$3028,4)</f>
        <v>169.21</v>
      </c>
      <c r="D817" s="106">
        <f>VLOOKUP($A817+ROUND((COLUMN()-2)/24,5),АТС!$A$41:$F$784,5)+VLOOKUP($A817+ROUND((COLUMN()-2)/24,5),'Расчет сбытовых надбавок'!$B$2284:'Расчет сбытовых надбавок'!$G$3028,4)</f>
        <v>75.83</v>
      </c>
      <c r="E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F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G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H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I817" s="106">
        <f>VLOOKUP($A817+ROUND((COLUMN()-2)/24,5),АТС!$A$41:$F$784,5)+VLOOKUP($A817+ROUND((COLUMN()-2)/24,5),'Расчет сбытовых надбавок'!$B$2284:'Расчет сбытовых надбавок'!$G$3028,4)</f>
        <v>0.02</v>
      </c>
      <c r="J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K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L817" s="106">
        <f>VLOOKUP($A817+ROUND((COLUMN()-2)/24,5),АТС!$A$41:$F$784,5)+VLOOKUP($A817+ROUND((COLUMN()-2)/24,5),'Расчет сбытовых надбавок'!$B$2284:'Расчет сбытовых надбавок'!$G$3028,4)</f>
        <v>7.05</v>
      </c>
      <c r="M817" s="106">
        <f>VLOOKUP($A817+ROUND((COLUMN()-2)/24,5),АТС!$A$41:$F$784,5)+VLOOKUP($A817+ROUND((COLUMN()-2)/24,5),'Расчет сбытовых надбавок'!$B$2284:'Расчет сбытовых надбавок'!$G$3028,4)</f>
        <v>64.289999999999992</v>
      </c>
      <c r="N817" s="106">
        <f>VLOOKUP($A817+ROUND((COLUMN()-2)/24,5),АТС!$A$41:$F$784,5)+VLOOKUP($A817+ROUND((COLUMN()-2)/24,5),'Расчет сбытовых надбавок'!$B$2284:'Расчет сбытовых надбавок'!$G$3028,4)</f>
        <v>0.01</v>
      </c>
      <c r="O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P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Q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R817" s="106">
        <f>VLOOKUP($A817+ROUND((COLUMN()-2)/24,5),АТС!$A$41:$F$784,5)+VLOOKUP($A817+ROUND((COLUMN()-2)/24,5),'Расчет сбытовых надбавок'!$B$2284:'Расчет сбытовых надбавок'!$G$3028,4)</f>
        <v>50.01</v>
      </c>
      <c r="S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T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U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V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W817" s="106">
        <f>VLOOKUP($A817+ROUND((COLUMN()-2)/24,5),АТС!$A$41:$F$784,5)+VLOOKUP($A817+ROUND((COLUMN()-2)/24,5),'Расчет сбытовых надбавок'!$B$2284:'Расчет сбытовых надбавок'!$G$3028,4)</f>
        <v>74.2</v>
      </c>
      <c r="X817" s="106">
        <f>VLOOKUP($A817+ROUND((COLUMN()-2)/24,5),АТС!$A$41:$F$784,5)+VLOOKUP($A817+ROUND((COLUMN()-2)/24,5),'Расчет сбытовых надбавок'!$B$2284:'Расчет сбытовых надбавок'!$G$3028,4)</f>
        <v>173.4</v>
      </c>
      <c r="Y817" s="106">
        <f>VLOOKUP($A817+ROUND((COLUMN()-2)/24,5),АТС!$A$41:$F$784,5)+VLOOKUP($A817+ROUND((COLUMN()-2)/24,5),'Расчет сбытовых надбавок'!$B$2284:'Расчет сбытовых надбавок'!$G$3028,4)</f>
        <v>25.58</v>
      </c>
      <c r="Z817" s="145"/>
    </row>
    <row r="818" spans="1:26" x14ac:dyDescent="0.2">
      <c r="A818" s="86">
        <f t="shared" si="23"/>
        <v>41936</v>
      </c>
      <c r="B818" s="106">
        <f>VLOOKUP($A818+ROUND((COLUMN()-2)/24,5),АТС!$A$41:$F$784,5)+VLOOKUP($A818+ROUND((COLUMN()-2)/24,5),'Расчет сбытовых надбавок'!$B$2284:'Расчет сбытовых надбавок'!$G$3028,4)</f>
        <v>39.69</v>
      </c>
      <c r="C818" s="106">
        <f>VLOOKUP($A818+ROUND((COLUMN()-2)/24,5),АТС!$A$41:$F$784,5)+VLOOKUP($A818+ROUND((COLUMN()-2)/24,5),'Расчет сбытовых надбавок'!$B$2284:'Расчет сбытовых надбавок'!$G$3028,4)</f>
        <v>658.04000000000008</v>
      </c>
      <c r="D818" s="106">
        <f>VLOOKUP($A818+ROUND((COLUMN()-2)/24,5),АТС!$A$41:$F$784,5)+VLOOKUP($A818+ROUND((COLUMN()-2)/24,5),'Расчет сбытовых надбавок'!$B$2284:'Расчет сбытовых надбавок'!$G$3028,4)</f>
        <v>154.37</v>
      </c>
      <c r="E818" s="106">
        <f>VLOOKUP($A818+ROUND((COLUMN()-2)/24,5),АТС!$A$41:$F$784,5)+VLOOKUP($A818+ROUND((COLUMN()-2)/24,5),'Расчет сбытовых надбавок'!$B$2284:'Расчет сбытовых надбавок'!$G$3028,4)</f>
        <v>171.56</v>
      </c>
      <c r="F818" s="106">
        <f>VLOOKUP($A818+ROUND((COLUMN()-2)/24,5),АТС!$A$41:$F$784,5)+VLOOKUP($A818+ROUND((COLUMN()-2)/24,5),'Расчет сбытовых надбавок'!$B$2284:'Расчет сбытовых надбавок'!$G$3028,4)</f>
        <v>98.570000000000007</v>
      </c>
      <c r="G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H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I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J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K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L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M818" s="106">
        <f>VLOOKUP($A818+ROUND((COLUMN()-2)/24,5),АТС!$A$41:$F$784,5)+VLOOKUP($A818+ROUND((COLUMN()-2)/24,5),'Расчет сбытовых надбавок'!$B$2284:'Расчет сбытовых надбавок'!$G$3028,4)</f>
        <v>33.56</v>
      </c>
      <c r="N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O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P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Q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R818" s="106">
        <f>VLOOKUP($A818+ROUND((COLUMN()-2)/24,5),АТС!$A$41:$F$784,5)+VLOOKUP($A818+ROUND((COLUMN()-2)/24,5),'Расчет сбытовых надбавок'!$B$2284:'Расчет сбытовых надбавок'!$G$3028,4)</f>
        <v>28.14</v>
      </c>
      <c r="S818" s="106">
        <f>VLOOKUP($A818+ROUND((COLUMN()-2)/24,5),АТС!$A$41:$F$784,5)+VLOOKUP($A818+ROUND((COLUMN()-2)/24,5),'Расчет сбытовых надбавок'!$B$2284:'Расчет сбытовых надбавок'!$G$3028,4)</f>
        <v>0.01</v>
      </c>
      <c r="T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U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V818" s="106">
        <f>VLOOKUP($A818+ROUND((COLUMN()-2)/24,5),АТС!$A$41:$F$784,5)+VLOOKUP($A818+ROUND((COLUMN()-2)/24,5),'Расчет сбытовых надбавок'!$B$2284:'Расчет сбытовых надбавок'!$G$3028,4)</f>
        <v>168.77</v>
      </c>
      <c r="W818" s="106">
        <f>VLOOKUP($A818+ROUND((COLUMN()-2)/24,5),АТС!$A$41:$F$784,5)+VLOOKUP($A818+ROUND((COLUMN()-2)/24,5),'Расчет сбытовых надбавок'!$B$2284:'Расчет сбытовых надбавок'!$G$3028,4)</f>
        <v>230.77</v>
      </c>
      <c r="X818" s="106">
        <f>VLOOKUP($A818+ROUND((COLUMN()-2)/24,5),АТС!$A$41:$F$784,5)+VLOOKUP($A818+ROUND((COLUMN()-2)/24,5),'Расчет сбытовых надбавок'!$B$2284:'Расчет сбытовых надбавок'!$G$3028,4)</f>
        <v>109.97</v>
      </c>
      <c r="Y818" s="106">
        <f>VLOOKUP($A818+ROUND((COLUMN()-2)/24,5),АТС!$A$41:$F$784,5)+VLOOKUP($A818+ROUND((COLUMN()-2)/24,5),'Расчет сбытовых надбавок'!$B$2284:'Расчет сбытовых надбавок'!$G$3028,4)</f>
        <v>96.399999999999991</v>
      </c>
      <c r="Z818" s="145"/>
    </row>
    <row r="819" spans="1:26" x14ac:dyDescent="0.2">
      <c r="A819" s="86">
        <f t="shared" si="23"/>
        <v>41937</v>
      </c>
      <c r="B819" s="106">
        <f>VLOOKUP($A819+ROUND((COLUMN()-2)/24,5),АТС!$A$41:$F$784,5)+VLOOKUP($A819+ROUND((COLUMN()-2)/24,5),'Расчет сбытовых надбавок'!$B$2284:'Расчет сбытовых надбавок'!$G$3028,4)</f>
        <v>620.79999999999995</v>
      </c>
      <c r="C819" s="106">
        <f>VLOOKUP($A819+ROUND((COLUMN()-2)/24,5),АТС!$A$41:$F$784,5)+VLOOKUP($A819+ROUND((COLUMN()-2)/24,5),'Расчет сбытовых надбавок'!$B$2284:'Расчет сбытовых надбавок'!$G$3028,4)</f>
        <v>583.79</v>
      </c>
      <c r="D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E819" s="106">
        <f>VLOOKUP($A819+ROUND((COLUMN()-2)/24,5),АТС!$A$41:$F$784,5)+VLOOKUP($A819+ROUND((COLUMN()-2)/24,5),'Расчет сбытовых надбавок'!$B$2284:'Расчет сбытовых надбавок'!$G$3028,4)</f>
        <v>624.13</v>
      </c>
      <c r="F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G819" s="106">
        <f>VLOOKUP($A819+ROUND((COLUMN()-2)/24,5),АТС!$A$41:$F$784,5)+VLOOKUP($A819+ROUND((COLUMN()-2)/24,5),'Расчет сбытовых надбавок'!$B$2284:'Расчет сбытовых надбавок'!$G$3028,4)</f>
        <v>19.559999999999999</v>
      </c>
      <c r="H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I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J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K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L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M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N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O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P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Q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R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S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T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U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V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W819" s="106">
        <f>VLOOKUP($A819+ROUND((COLUMN()-2)/24,5),АТС!$A$41:$F$784,5)+VLOOKUP($A819+ROUND((COLUMN()-2)/24,5),'Расчет сбытовых надбавок'!$B$2284:'Расчет сбытовых надбавок'!$G$3028,4)</f>
        <v>283.2</v>
      </c>
      <c r="X819" s="106">
        <f>VLOOKUP($A819+ROUND((COLUMN()-2)/24,5),АТС!$A$41:$F$784,5)+VLOOKUP($A819+ROUND((COLUMN()-2)/24,5),'Расчет сбытовых надбавок'!$B$2284:'Расчет сбытовых надбавок'!$G$3028,4)</f>
        <v>76.3</v>
      </c>
      <c r="Y819" s="106">
        <f>VLOOKUP($A819+ROUND((COLUMN()-2)/24,5),АТС!$A$41:$F$784,5)+VLOOKUP($A819+ROUND((COLUMN()-2)/24,5),'Расчет сбытовых надбавок'!$B$2284:'Расчет сбытовых надбавок'!$G$3028,4)</f>
        <v>55.08</v>
      </c>
      <c r="Z819" s="145"/>
    </row>
    <row r="820" spans="1:26" x14ac:dyDescent="0.2">
      <c r="A820" s="86">
        <f t="shared" si="23"/>
        <v>41938</v>
      </c>
      <c r="B820" s="106">
        <f>VLOOKUP($A820+ROUND((COLUMN()-2)/24,5),АТС!$A$41:$F$784,5)+VLOOKUP($A820+ROUND((COLUMN()-2)/24,5),'Расчет сбытовых надбавок'!$B$2284:'Расчет сбытовых надбавок'!$G$3028,4)</f>
        <v>76.92</v>
      </c>
      <c r="C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D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E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F820" s="106">
        <f>VLOOKUP($A820+ROUND((COLUMN()-2)/24,5),АТС!$A$41:$F$784,5)+VLOOKUP($A820+ROUND((COLUMN()-2)/24,5),'Расчет сбытовых надбавок'!$B$2284:'Расчет сбытовых надбавок'!$G$3028,4)</f>
        <v>509.3</v>
      </c>
      <c r="G820" s="106">
        <f>VLOOKUP($A820+ROUND((COLUMN()-2)/24,5),АТС!$A$41:$F$784,5)+VLOOKUP($A820+ROUND((COLUMN()-2)/24,5),'Расчет сбытовых надбавок'!$B$2284:'Расчет сбытовых надбавок'!$G$3028,4)</f>
        <v>82.57</v>
      </c>
      <c r="H820" s="106">
        <f>VLOOKUP($A820+ROUND((COLUMN()-2)/24,5),АТС!$A$41:$F$784,5)+VLOOKUP($A820+ROUND((COLUMN()-2)/24,5),'Расчет сбытовых надбавок'!$B$2284:'Расчет сбытовых надбавок'!$G$3028,4)</f>
        <v>131.19</v>
      </c>
      <c r="I820" s="106">
        <f>VLOOKUP($A820+ROUND((COLUMN()-2)/24,5),АТС!$A$41:$F$784,5)+VLOOKUP($A820+ROUND((COLUMN()-2)/24,5),'Расчет сбытовых надбавок'!$B$2284:'Расчет сбытовых надбавок'!$G$3028,4)</f>
        <v>4.74</v>
      </c>
      <c r="J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K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L820" s="106">
        <f>VLOOKUP($A820+ROUND((COLUMN()-2)/24,5),АТС!$A$41:$F$784,5)+VLOOKUP($A820+ROUND((COLUMN()-2)/24,5),'Расчет сбытовых надбавок'!$B$2284:'Расчет сбытовых надбавок'!$G$3028,4)</f>
        <v>0.6</v>
      </c>
      <c r="M820" s="106">
        <f>VLOOKUP($A820+ROUND((COLUMN()-2)/24,5),АТС!$A$41:$F$784,5)+VLOOKUP($A820+ROUND((COLUMN()-2)/24,5),'Расчет сбытовых надбавок'!$B$2284:'Расчет сбытовых надбавок'!$G$3028,4)</f>
        <v>4.82</v>
      </c>
      <c r="N820" s="106">
        <f>VLOOKUP($A820+ROUND((COLUMN()-2)/24,5),АТС!$A$41:$F$784,5)+VLOOKUP($A820+ROUND((COLUMN()-2)/24,5),'Расчет сбытовых надбавок'!$B$2284:'Расчет сбытовых надбавок'!$G$3028,4)</f>
        <v>10.26</v>
      </c>
      <c r="O820" s="106">
        <f>VLOOKUP($A820+ROUND((COLUMN()-2)/24,5),АТС!$A$41:$F$784,5)+VLOOKUP($A820+ROUND((COLUMN()-2)/24,5),'Расчет сбытовых надбавок'!$B$2284:'Расчет сбытовых надбавок'!$G$3028,4)</f>
        <v>10.19</v>
      </c>
      <c r="P820" s="106">
        <f>VLOOKUP($A820+ROUND((COLUMN()-2)/24,5),АТС!$A$41:$F$784,5)+VLOOKUP($A820+ROUND((COLUMN()-2)/24,5),'Расчет сбытовых надбавок'!$B$2284:'Расчет сбытовых надбавок'!$G$3028,4)</f>
        <v>8.99</v>
      </c>
      <c r="Q820" s="106">
        <f>VLOOKUP($A820+ROUND((COLUMN()-2)/24,5),АТС!$A$41:$F$784,5)+VLOOKUP($A820+ROUND((COLUMN()-2)/24,5),'Расчет сбытовых надбавок'!$B$2284:'Расчет сбытовых надбавок'!$G$3028,4)</f>
        <v>10.77</v>
      </c>
      <c r="R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S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T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U820" s="106">
        <f>VLOOKUP($A820+ROUND((COLUMN()-2)/24,5),АТС!$A$41:$F$784,5)+VLOOKUP($A820+ROUND((COLUMN()-2)/24,5),'Расчет сбытовых надбавок'!$B$2284:'Расчет сбытовых надбавок'!$G$3028,4)</f>
        <v>0.05</v>
      </c>
      <c r="V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W820" s="106">
        <f>VLOOKUP($A820+ROUND((COLUMN()-2)/24,5),АТС!$A$41:$F$784,5)+VLOOKUP($A820+ROUND((COLUMN()-2)/24,5),'Расчет сбытовых надбавок'!$B$2284:'Расчет сбытовых надбавок'!$G$3028,4)</f>
        <v>69.09</v>
      </c>
      <c r="X820" s="106">
        <f>VLOOKUP($A820+ROUND((COLUMN()-2)/24,5),АТС!$A$41:$F$784,5)+VLOOKUP($A820+ROUND((COLUMN()-2)/24,5),'Расчет сбытовых надбавок'!$B$2284:'Расчет сбытовых надбавок'!$G$3028,4)</f>
        <v>83.350000000000009</v>
      </c>
      <c r="Y820" s="106">
        <v>70.540000000000006</v>
      </c>
      <c r="Z820" s="106">
        <v>0</v>
      </c>
    </row>
    <row r="821" spans="1:26" x14ac:dyDescent="0.2">
      <c r="A821" s="86">
        <f t="shared" si="23"/>
        <v>41939</v>
      </c>
      <c r="B821" s="106">
        <f>VLOOKUP($A821+ROUND((COLUMN()-2)/24,5),АТС!$A$41:$F$784,5)+VLOOKUP($A821+ROUND((COLUMN()-2)/24,5),'Расчет сбытовых надбавок'!$B$2284:'Расчет сбытовых надбавок'!$G$3028,4)</f>
        <v>0.04</v>
      </c>
      <c r="C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D821" s="106">
        <f>VLOOKUP($A821+ROUND((COLUMN()-2)/24,5),АТС!$A$41:$F$784,5)+VLOOKUP($A821+ROUND((COLUMN()-2)/24,5),'Расчет сбытовых надбавок'!$B$2284:'Расчет сбытовых надбавок'!$G$3028,4)</f>
        <v>552.54999999999995</v>
      </c>
      <c r="E821" s="106">
        <f>VLOOKUP($A821+ROUND((COLUMN()-2)/24,5),АТС!$A$41:$F$784,5)+VLOOKUP($A821+ROUND((COLUMN()-2)/24,5),'Расчет сбытовых надбавок'!$B$2284:'Расчет сбытовых надбавок'!$G$3028,4)</f>
        <v>657.55000000000007</v>
      </c>
      <c r="F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G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H821" s="106">
        <f>VLOOKUP($A821+ROUND((COLUMN()-2)/24,5),АТС!$A$41:$F$784,5)+VLOOKUP($A821+ROUND((COLUMN()-2)/24,5),'Расчет сбытовых надбавок'!$B$2284:'Расчет сбытовых надбавок'!$G$3028,4)</f>
        <v>38.1</v>
      </c>
      <c r="I821" s="106">
        <f>VLOOKUP($A821+ROUND((COLUMN()-2)/24,5),АТС!$A$41:$F$784,5)+VLOOKUP($A821+ROUND((COLUMN()-2)/24,5),'Расчет сбытовых надбавок'!$B$2284:'Расчет сбытовых надбавок'!$G$3028,4)</f>
        <v>41.28</v>
      </c>
      <c r="J821" s="106">
        <f>VLOOKUP($A821+ROUND((COLUMN()-2)/24,5),АТС!$A$41:$F$784,5)+VLOOKUP($A821+ROUND((COLUMN()-2)/24,5),'Расчет сбытовых надбавок'!$B$2284:'Расчет сбытовых надбавок'!$G$3028,4)</f>
        <v>114.39999999999999</v>
      </c>
      <c r="K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L821" s="106">
        <f>VLOOKUP($A821+ROUND((COLUMN()-2)/24,5),АТС!$A$41:$F$784,5)+VLOOKUP($A821+ROUND((COLUMN()-2)/24,5),'Расчет сбытовых надбавок'!$B$2284:'Расчет сбытовых надбавок'!$G$3028,4)</f>
        <v>56.35</v>
      </c>
      <c r="M821" s="106">
        <f>VLOOKUP($A821+ROUND((COLUMN()-2)/24,5),АТС!$A$41:$F$784,5)+VLOOKUP($A821+ROUND((COLUMN()-2)/24,5),'Расчет сбытовых надбавок'!$B$2284:'Расчет сбытовых надбавок'!$G$3028,4)</f>
        <v>87.09</v>
      </c>
      <c r="N821" s="106">
        <f>VLOOKUP($A821+ROUND((COLUMN()-2)/24,5),АТС!$A$41:$F$784,5)+VLOOKUP($A821+ROUND((COLUMN()-2)/24,5),'Расчет сбытовых надбавок'!$B$2284:'Расчет сбытовых надбавок'!$G$3028,4)</f>
        <v>64.44</v>
      </c>
      <c r="O821" s="106">
        <f>VLOOKUP($A821+ROUND((COLUMN()-2)/24,5),АТС!$A$41:$F$784,5)+VLOOKUP($A821+ROUND((COLUMN()-2)/24,5),'Расчет сбытовых надбавок'!$B$2284:'Расчет сбытовых надбавок'!$G$3028,4)</f>
        <v>6.81</v>
      </c>
      <c r="P821" s="106">
        <f>VLOOKUP($A821+ROUND((COLUMN()-2)/24,5),АТС!$A$41:$F$784,5)+VLOOKUP($A821+ROUND((COLUMN()-2)/24,5),'Расчет сбытовых надбавок'!$B$2284:'Расчет сбытовых надбавок'!$G$3028,4)</f>
        <v>7.5600000000000005</v>
      </c>
      <c r="Q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R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S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T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U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V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W821" s="106">
        <f>VLOOKUP($A821+ROUND((COLUMN()-2)/24,5),АТС!$A$41:$F$784,5)+VLOOKUP($A821+ROUND((COLUMN()-2)/24,5),'Расчет сбытовых надбавок'!$B$2284:'Расчет сбытовых надбавок'!$G$3028,4)</f>
        <v>160.39000000000001</v>
      </c>
      <c r="X821" s="106">
        <f>VLOOKUP($A821+ROUND((COLUMN()-2)/24,5),АТС!$A$41:$F$784,5)+VLOOKUP($A821+ROUND((COLUMN()-2)/24,5),'Расчет сбытовых надбавок'!$B$2284:'Расчет сбытовых надбавок'!$G$3028,4)</f>
        <v>739.06000000000006</v>
      </c>
      <c r="Y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Z821" s="145"/>
    </row>
    <row r="822" spans="1:26" x14ac:dyDescent="0.2">
      <c r="A822" s="86">
        <f t="shared" si="23"/>
        <v>41940</v>
      </c>
      <c r="B822" s="106">
        <f>VLOOKUP($A822+ROUND((COLUMN()-2)/24,5),АТС!$A$41:$F$784,5)+VLOOKUP($A822+ROUND((COLUMN()-2)/24,5),'Расчет сбытовых надбавок'!$B$2284:'Расчет сбытовых надбавок'!$G$3028,4)</f>
        <v>32.590000000000003</v>
      </c>
      <c r="C822" s="106">
        <f>VLOOKUP($A822+ROUND((COLUMN()-2)/24,5),АТС!$A$41:$F$784,5)+VLOOKUP($A822+ROUND((COLUMN()-2)/24,5),'Расчет сбытовых надбавок'!$B$2284:'Расчет сбытовых надбавок'!$G$3028,4)</f>
        <v>0.08</v>
      </c>
      <c r="D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E822" s="106">
        <f>VLOOKUP($A822+ROUND((COLUMN()-2)/24,5),АТС!$A$41:$F$784,5)+VLOOKUP($A822+ROUND((COLUMN()-2)/24,5),'Расчет сбытовых надбавок'!$B$2284:'Расчет сбытовых надбавок'!$G$3028,4)</f>
        <v>99.28</v>
      </c>
      <c r="F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G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H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I822" s="106">
        <f>VLOOKUP($A822+ROUND((COLUMN()-2)/24,5),АТС!$A$41:$F$784,5)+VLOOKUP($A822+ROUND((COLUMN()-2)/24,5),'Расчет сбытовых надбавок'!$B$2284:'Расчет сбытовых надбавок'!$G$3028,4)</f>
        <v>28.32</v>
      </c>
      <c r="J822" s="106">
        <f>VLOOKUP($A822+ROUND((COLUMN()-2)/24,5),АТС!$A$41:$F$784,5)+VLOOKUP($A822+ROUND((COLUMN()-2)/24,5),'Расчет сбытовых надбавок'!$B$2284:'Расчет сбытовых надбавок'!$G$3028,4)</f>
        <v>92.3</v>
      </c>
      <c r="K822" s="106">
        <f>VLOOKUP($A822+ROUND((COLUMN()-2)/24,5),АТС!$A$41:$F$784,5)+VLOOKUP($A822+ROUND((COLUMN()-2)/24,5),'Расчет сбытовых надбавок'!$B$2284:'Расчет сбытовых надбавок'!$G$3028,4)</f>
        <v>75.97</v>
      </c>
      <c r="L822" s="106">
        <f>VLOOKUP($A822+ROUND((COLUMN()-2)/24,5),АТС!$A$41:$F$784,5)+VLOOKUP($A822+ROUND((COLUMN()-2)/24,5),'Расчет сбытовых надбавок'!$B$2284:'Расчет сбытовых надбавок'!$G$3028,4)</f>
        <v>94.03</v>
      </c>
      <c r="M822" s="106">
        <f>VLOOKUP($A822+ROUND((COLUMN()-2)/24,5),АТС!$A$41:$F$784,5)+VLOOKUP($A822+ROUND((COLUMN()-2)/24,5),'Расчет сбытовых надбавок'!$B$2284:'Расчет сбытовых надбавок'!$G$3028,4)</f>
        <v>114.29</v>
      </c>
      <c r="N822" s="106">
        <f>VLOOKUP($A822+ROUND((COLUMN()-2)/24,5),АТС!$A$41:$F$784,5)+VLOOKUP($A822+ROUND((COLUMN()-2)/24,5),'Расчет сбытовых надбавок'!$B$2284:'Расчет сбытовых надбавок'!$G$3028,4)</f>
        <v>289.07</v>
      </c>
      <c r="O822" s="106">
        <f>VLOOKUP($A822+ROUND((COLUMN()-2)/24,5),АТС!$A$41:$F$784,5)+VLOOKUP($A822+ROUND((COLUMN()-2)/24,5),'Расчет сбытовых надбавок'!$B$2284:'Расчет сбытовых надбавок'!$G$3028,4)</f>
        <v>246.33</v>
      </c>
      <c r="P822" s="106">
        <f>VLOOKUP($A822+ROUND((COLUMN()-2)/24,5),АТС!$A$41:$F$784,5)+VLOOKUP($A822+ROUND((COLUMN()-2)/24,5),'Расчет сбытовых надбавок'!$B$2284:'Расчет сбытовых надбавок'!$G$3028,4)</f>
        <v>68.92</v>
      </c>
      <c r="Q822" s="106">
        <f>VLOOKUP($A822+ROUND((COLUMN()-2)/24,5),АТС!$A$41:$F$784,5)+VLOOKUP($A822+ROUND((COLUMN()-2)/24,5),'Расчет сбытовых надбавок'!$B$2284:'Расчет сбытовых надбавок'!$G$3028,4)</f>
        <v>6.2700000000000005</v>
      </c>
      <c r="R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S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T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U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V822" s="106">
        <f>VLOOKUP($A822+ROUND((COLUMN()-2)/24,5),АТС!$A$41:$F$784,5)+VLOOKUP($A822+ROUND((COLUMN()-2)/24,5),'Расчет сбытовых надбавок'!$B$2284:'Расчет сбытовых надбавок'!$G$3028,4)</f>
        <v>171.15</v>
      </c>
      <c r="W822" s="106">
        <f>VLOOKUP($A822+ROUND((COLUMN()-2)/24,5),АТС!$A$41:$F$784,5)+VLOOKUP($A822+ROUND((COLUMN()-2)/24,5),'Расчет сбытовых надбавок'!$B$2284:'Расчет сбытовых надбавок'!$G$3028,4)</f>
        <v>419.40999999999997</v>
      </c>
      <c r="X822" s="106">
        <f>VLOOKUP($A822+ROUND((COLUMN()-2)/24,5),АТС!$A$41:$F$784,5)+VLOOKUP($A822+ROUND((COLUMN()-2)/24,5),'Расчет сбытовых надбавок'!$B$2284:'Расчет сбытовых надбавок'!$G$3028,4)</f>
        <v>132.69999999999999</v>
      </c>
      <c r="Y822" s="106">
        <f>VLOOKUP($A822+ROUND((COLUMN()-2)/24,5),АТС!$A$41:$F$784,5)+VLOOKUP($A822+ROUND((COLUMN()-2)/24,5),'Расчет сбытовых надбавок'!$B$2284:'Расчет сбытовых надбавок'!$G$3028,4)</f>
        <v>113.39</v>
      </c>
      <c r="Z822" s="145"/>
    </row>
    <row r="823" spans="1:26" x14ac:dyDescent="0.2">
      <c r="A823" s="86">
        <f t="shared" si="23"/>
        <v>41941</v>
      </c>
      <c r="B823" s="106">
        <f>VLOOKUP($A823+ROUND((COLUMN()-2)/24,5),АТС!$A$41:$F$784,5)+VLOOKUP($A823+ROUND((COLUMN()-2)/24,5),'Расчет сбытовых надбавок'!$B$2284:'Расчет сбытовых надбавок'!$G$3028,4)</f>
        <v>15.61</v>
      </c>
      <c r="C823" s="106">
        <f>VLOOKUP($A823+ROUND((COLUMN()-2)/24,5),АТС!$A$41:$F$784,5)+VLOOKUP($A823+ROUND((COLUMN()-2)/24,5),'Расчет сбытовых надбавок'!$B$2284:'Расчет сбытовых надбавок'!$G$3028,4)</f>
        <v>58.07</v>
      </c>
      <c r="D823" s="106">
        <f>VLOOKUP($A823+ROUND((COLUMN()-2)/24,5),АТС!$A$41:$F$784,5)+VLOOKUP($A823+ROUND((COLUMN()-2)/24,5),'Расчет сбытовых надбавок'!$B$2284:'Расчет сбытовых надбавок'!$G$3028,4)</f>
        <v>84.81</v>
      </c>
      <c r="E823" s="106">
        <f>VLOOKUP($A823+ROUND((COLUMN()-2)/24,5),АТС!$A$41:$F$784,5)+VLOOKUP($A823+ROUND((COLUMN()-2)/24,5),'Расчет сбытовых надбавок'!$B$2284:'Расчет сбытовых надбавок'!$G$3028,4)</f>
        <v>0.08</v>
      </c>
      <c r="F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G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H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I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J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K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L823" s="106">
        <f>VLOOKUP($A823+ROUND((COLUMN()-2)/24,5),АТС!$A$41:$F$784,5)+VLOOKUP($A823+ROUND((COLUMN()-2)/24,5),'Расчет сбытовых надбавок'!$B$2284:'Расчет сбытовых надбавок'!$G$3028,4)</f>
        <v>151.18</v>
      </c>
      <c r="M823" s="106">
        <f>VLOOKUP($A823+ROUND((COLUMN()-2)/24,5),АТС!$A$41:$F$784,5)+VLOOKUP($A823+ROUND((COLUMN()-2)/24,5),'Расчет сбытовых надбавок'!$B$2284:'Расчет сбытовых надбавок'!$G$3028,4)</f>
        <v>219.07999999999998</v>
      </c>
      <c r="N823" s="106">
        <f>VLOOKUP($A823+ROUND((COLUMN()-2)/24,5),АТС!$A$41:$F$784,5)+VLOOKUP($A823+ROUND((COLUMN()-2)/24,5),'Расчет сбытовых надбавок'!$B$2284:'Расчет сбытовых надбавок'!$G$3028,4)</f>
        <v>220.82</v>
      </c>
      <c r="O823" s="106">
        <f>VLOOKUP($A823+ROUND((COLUMN()-2)/24,5),АТС!$A$41:$F$784,5)+VLOOKUP($A823+ROUND((COLUMN()-2)/24,5),'Расчет сбытовых надбавок'!$B$2284:'Расчет сбытовых надбавок'!$G$3028,4)</f>
        <v>134.79</v>
      </c>
      <c r="P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Q823" s="106">
        <f>VLOOKUP($A823+ROUND((COLUMN()-2)/24,5),АТС!$A$41:$F$784,5)+VLOOKUP($A823+ROUND((COLUMN()-2)/24,5),'Расчет сбытовых надбавок'!$B$2284:'Расчет сбытовых надбавок'!$G$3028,4)</f>
        <v>0.01</v>
      </c>
      <c r="R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S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T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U823" s="106">
        <f>VLOOKUP($A823+ROUND((COLUMN()-2)/24,5),АТС!$A$41:$F$784,5)+VLOOKUP($A823+ROUND((COLUMN()-2)/24,5),'Расчет сбытовых надбавок'!$B$2284:'Расчет сбытовых надбавок'!$G$3028,4)</f>
        <v>172.68</v>
      </c>
      <c r="V823" s="106">
        <f>VLOOKUP($A823+ROUND((COLUMN()-2)/24,5),АТС!$A$41:$F$784,5)+VLOOKUP($A823+ROUND((COLUMN()-2)/24,5),'Расчет сбытовых надбавок'!$B$2284:'Расчет сбытовых надбавок'!$G$3028,4)</f>
        <v>215.88</v>
      </c>
      <c r="W823" s="106">
        <f>VLOOKUP($A823+ROUND((COLUMN()-2)/24,5),АТС!$A$41:$F$784,5)+VLOOKUP($A823+ROUND((COLUMN()-2)/24,5),'Расчет сбытовых надбавок'!$B$2284:'Расчет сбытовых надбавок'!$G$3028,4)</f>
        <v>387.08</v>
      </c>
      <c r="X823" s="106">
        <f>VLOOKUP($A823+ROUND((COLUMN()-2)/24,5),АТС!$A$41:$F$784,5)+VLOOKUP($A823+ROUND((COLUMN()-2)/24,5),'Расчет сбытовых надбавок'!$B$2284:'Расчет сбытовых надбавок'!$G$3028,4)</f>
        <v>787.02</v>
      </c>
      <c r="Y823" s="106">
        <f>VLOOKUP($A823+ROUND((COLUMN()-2)/24,5),АТС!$A$41:$F$784,5)+VLOOKUP($A823+ROUND((COLUMN()-2)/24,5),'Расчет сбытовых надбавок'!$B$2284:'Расчет сбытовых надбавок'!$G$3028,4)</f>
        <v>793.45</v>
      </c>
      <c r="Z823" s="145"/>
    </row>
    <row r="824" spans="1:26" x14ac:dyDescent="0.2">
      <c r="A824" s="86">
        <f t="shared" si="23"/>
        <v>41942</v>
      </c>
      <c r="B824" s="106">
        <f>VLOOKUP($A824+ROUND((COLUMN()-2)/24,5),АТС!$A$41:$F$784,5)+VLOOKUP($A824+ROUND((COLUMN()-2)/24,5),'Расчет сбытовых надбавок'!$B$2284:'Расчет сбытовых надбавок'!$G$3028,4)</f>
        <v>31.79</v>
      </c>
      <c r="C824" s="106">
        <f>VLOOKUP($A824+ROUND((COLUMN()-2)/24,5),АТС!$A$41:$F$784,5)+VLOOKUP($A824+ROUND((COLUMN()-2)/24,5),'Расчет сбытовых надбавок'!$B$2284:'Расчет сбытовых надбавок'!$G$3028,4)</f>
        <v>596.29999999999995</v>
      </c>
      <c r="D824" s="106">
        <f>VLOOKUP($A824+ROUND((COLUMN()-2)/24,5),АТС!$A$41:$F$784,5)+VLOOKUP($A824+ROUND((COLUMN()-2)/24,5),'Расчет сбытовых надбавок'!$B$2284:'Расчет сбытовых надбавок'!$G$3028,4)</f>
        <v>782.02</v>
      </c>
      <c r="E824" s="106">
        <f>VLOOKUP($A824+ROUND((COLUMN()-2)/24,5),АТС!$A$41:$F$784,5)+VLOOKUP($A824+ROUND((COLUMN()-2)/24,5),'Расчет сбытовых надбавок'!$B$2284:'Расчет сбытовых надбавок'!$G$3028,4)</f>
        <v>1757.08</v>
      </c>
      <c r="F824" s="106">
        <f>VLOOKUP($A824+ROUND((COLUMN()-2)/24,5),АТС!$A$41:$F$784,5)+VLOOKUP($A824+ROUND((COLUMN()-2)/24,5),'Расчет сбытовых надбавок'!$B$2284:'Расчет сбытовых надбавок'!$G$3028,4)</f>
        <v>621.12999999999988</v>
      </c>
      <c r="G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H824" s="106">
        <f>VLOOKUP($A824+ROUND((COLUMN()-2)/24,5),АТС!$A$41:$F$784,5)+VLOOKUP($A824+ROUND((COLUMN()-2)/24,5),'Расчет сбытовых надбавок'!$B$2284:'Расчет сбытовых надбавок'!$G$3028,4)</f>
        <v>60.04</v>
      </c>
      <c r="I824" s="106">
        <f>VLOOKUP($A824+ROUND((COLUMN()-2)/24,5),АТС!$A$41:$F$784,5)+VLOOKUP($A824+ROUND((COLUMN()-2)/24,5),'Расчет сбытовых надбавок'!$B$2284:'Расчет сбытовых надбавок'!$G$3028,4)</f>
        <v>95.1</v>
      </c>
      <c r="J824" s="106">
        <f>VLOOKUP($A824+ROUND((COLUMN()-2)/24,5),АТС!$A$41:$F$784,5)+VLOOKUP($A824+ROUND((COLUMN()-2)/24,5),'Расчет сбытовых надбавок'!$B$2284:'Расчет сбытовых надбавок'!$G$3028,4)</f>
        <v>0.41000000000000003</v>
      </c>
      <c r="K824" s="106">
        <f>VLOOKUP($A824+ROUND((COLUMN()-2)/24,5),АТС!$A$41:$F$784,5)+VLOOKUP($A824+ROUND((COLUMN()-2)/24,5),'Расчет сбытовых надбавок'!$B$2284:'Расчет сбытовых надбавок'!$G$3028,4)</f>
        <v>131.46</v>
      </c>
      <c r="L824" s="106">
        <f>VLOOKUP($A824+ROUND((COLUMN()-2)/24,5),АТС!$A$41:$F$784,5)+VLOOKUP($A824+ROUND((COLUMN()-2)/24,5),'Расчет сбытовых надбавок'!$B$2284:'Расчет сбытовых надбавок'!$G$3028,4)</f>
        <v>186.25</v>
      </c>
      <c r="M824" s="106">
        <f>VLOOKUP($A824+ROUND((COLUMN()-2)/24,5),АТС!$A$41:$F$784,5)+VLOOKUP($A824+ROUND((COLUMN()-2)/24,5),'Расчет сбытовых надбавок'!$B$2284:'Расчет сбытовых надбавок'!$G$3028,4)</f>
        <v>200.32</v>
      </c>
      <c r="N824" s="106">
        <f>VLOOKUP($A824+ROUND((COLUMN()-2)/24,5),АТС!$A$41:$F$784,5)+VLOOKUP($A824+ROUND((COLUMN()-2)/24,5),'Расчет сбытовых надбавок'!$B$2284:'Расчет сбытовых надбавок'!$G$3028,4)</f>
        <v>281.23</v>
      </c>
      <c r="O824" s="106">
        <f>VLOOKUP($A824+ROUND((COLUMN()-2)/24,5),АТС!$A$41:$F$784,5)+VLOOKUP($A824+ROUND((COLUMN()-2)/24,5),'Расчет сбытовых надбавок'!$B$2284:'Расчет сбытовых надбавок'!$G$3028,4)</f>
        <v>283.70999999999998</v>
      </c>
      <c r="P824" s="106">
        <f>VLOOKUP($A824+ROUND((COLUMN()-2)/24,5),АТС!$A$41:$F$784,5)+VLOOKUP($A824+ROUND((COLUMN()-2)/24,5),'Расчет сбытовых надбавок'!$B$2284:'Расчет сбытовых надбавок'!$G$3028,4)</f>
        <v>187.34</v>
      </c>
      <c r="Q824" s="106">
        <f>VLOOKUP($A824+ROUND((COLUMN()-2)/24,5),АТС!$A$41:$F$784,5)+VLOOKUP($A824+ROUND((COLUMN()-2)/24,5),'Расчет сбытовых надбавок'!$B$2284:'Расчет сбытовых надбавок'!$G$3028,4)</f>
        <v>165.19</v>
      </c>
      <c r="R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S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T824" s="106">
        <f>VLOOKUP($A824+ROUND((COLUMN()-2)/24,5),АТС!$A$41:$F$784,5)+VLOOKUP($A824+ROUND((COLUMN()-2)/24,5),'Расчет сбытовых надбавок'!$B$2284:'Расчет сбытовых надбавок'!$G$3028,4)</f>
        <v>65.740000000000009</v>
      </c>
      <c r="U824" s="106">
        <f>VLOOKUP($A824+ROUND((COLUMN()-2)/24,5),АТС!$A$41:$F$784,5)+VLOOKUP($A824+ROUND((COLUMN()-2)/24,5),'Расчет сбытовых надбавок'!$B$2284:'Расчет сбытовых надбавок'!$G$3028,4)</f>
        <v>142.16</v>
      </c>
      <c r="V824" s="106">
        <f>VLOOKUP($A824+ROUND((COLUMN()-2)/24,5),АТС!$A$41:$F$784,5)+VLOOKUP($A824+ROUND((COLUMN()-2)/24,5),'Расчет сбытовых надбавок'!$B$2284:'Расчет сбытовых надбавок'!$G$3028,4)</f>
        <v>435.99</v>
      </c>
      <c r="W824" s="106">
        <f>VLOOKUP($A824+ROUND((COLUMN()-2)/24,5),АТС!$A$41:$F$784,5)+VLOOKUP($A824+ROUND((COLUMN()-2)/24,5),'Расчет сбытовых надбавок'!$B$2284:'Расчет сбытовых надбавок'!$G$3028,4)</f>
        <v>180.71</v>
      </c>
      <c r="X824" s="106">
        <f>VLOOKUP($A824+ROUND((COLUMN()-2)/24,5),АТС!$A$41:$F$784,5)+VLOOKUP($A824+ROUND((COLUMN()-2)/24,5),'Расчет сбытовых надбавок'!$B$2284:'Расчет сбытовых надбавок'!$G$3028,4)</f>
        <v>857.56999999999994</v>
      </c>
      <c r="Y824" s="106">
        <f>VLOOKUP($A824+ROUND((COLUMN()-2)/24,5),АТС!$A$41:$F$784,5)+VLOOKUP($A824+ROUND((COLUMN()-2)/24,5),'Расчет сбытовых надбавок'!$B$2284:'Расчет сбытовых надбавок'!$G$3028,4)</f>
        <v>825.2</v>
      </c>
      <c r="Z824" s="145"/>
    </row>
    <row r="825" spans="1:26" x14ac:dyDescent="0.2">
      <c r="A825" s="86">
        <f t="shared" si="23"/>
        <v>41943</v>
      </c>
      <c r="B825" s="106">
        <f>VLOOKUP($A825+ROUND((COLUMN()-2)/24,5),АТС!$A$41:$F$784,5)+VLOOKUP($A825+ROUND((COLUMN()-2)/24,5),'Расчет сбытовых надбавок'!$B$2284:'Расчет сбытовых надбавок'!$G$3028,4)</f>
        <v>163.70999999999998</v>
      </c>
      <c r="C825" s="106">
        <f>VLOOKUP($A825+ROUND((COLUMN()-2)/24,5),АТС!$A$41:$F$784,5)+VLOOKUP($A825+ROUND((COLUMN()-2)/24,5),'Расчет сбытовых надбавок'!$B$2284:'Расчет сбытовых надбавок'!$G$3028,4)</f>
        <v>120.27</v>
      </c>
      <c r="D825" s="106">
        <f>VLOOKUP($A825+ROUND((COLUMN()-2)/24,5),АТС!$A$41:$F$784,5)+VLOOKUP($A825+ROUND((COLUMN()-2)/24,5),'Расчет сбытовых надбавок'!$B$2284:'Расчет сбытовых надбавок'!$G$3028,4)</f>
        <v>196.19</v>
      </c>
      <c r="E825" s="106">
        <f>VLOOKUP($A825+ROUND((COLUMN()-2)/24,5),АТС!$A$41:$F$784,5)+VLOOKUP($A825+ROUND((COLUMN()-2)/24,5),'Расчет сбытовых надбавок'!$B$2284:'Расчет сбытовых надбавок'!$G$3028,4)</f>
        <v>956.85</v>
      </c>
      <c r="F825" s="106">
        <f>VLOOKUP($A825+ROUND((COLUMN()-2)/24,5),АТС!$A$41:$F$784,5)+VLOOKUP($A825+ROUND((COLUMN()-2)/24,5),'Расчет сбытовых надбавок'!$B$2284:'Расчет сбытовых надбавок'!$G$3028,4)</f>
        <v>307.98</v>
      </c>
      <c r="G825" s="106">
        <f>VLOOKUP($A825+ROUND((COLUMN()-2)/24,5),АТС!$A$41:$F$784,5)+VLOOKUP($A825+ROUND((COLUMN()-2)/24,5),'Расчет сбытовых надбавок'!$B$2284:'Расчет сбытовых надбавок'!$G$3028,4)</f>
        <v>3.89</v>
      </c>
      <c r="H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I825" s="106">
        <f>VLOOKUP($A825+ROUND((COLUMN()-2)/24,5),АТС!$A$41:$F$784,5)+VLOOKUP($A825+ROUND((COLUMN()-2)/24,5),'Расчет сбытовых надбавок'!$B$2284:'Расчет сбытовых надбавок'!$G$3028,4)</f>
        <v>218.58</v>
      </c>
      <c r="J825" s="106">
        <f>VLOOKUP($A825+ROUND((COLUMN()-2)/24,5),АТС!$A$41:$F$784,5)+VLOOKUP($A825+ROUND((COLUMN()-2)/24,5),'Расчет сбытовых надбавок'!$B$2284:'Расчет сбытовых надбавок'!$G$3028,4)</f>
        <v>54.31</v>
      </c>
      <c r="K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L825" s="106">
        <f>VLOOKUP($A825+ROUND((COLUMN()-2)/24,5),АТС!$A$41:$F$784,5)+VLOOKUP($A825+ROUND((COLUMN()-2)/24,5),'Расчет сбытовых надбавок'!$B$2284:'Расчет сбытовых надбавок'!$G$3028,4)</f>
        <v>99.5</v>
      </c>
      <c r="M825" s="106">
        <f>VLOOKUP($A825+ROUND((COLUMN()-2)/24,5),АТС!$A$41:$F$784,5)+VLOOKUP($A825+ROUND((COLUMN()-2)/24,5),'Расчет сбытовых надбавок'!$B$2284:'Расчет сбытовых надбавок'!$G$3028,4)</f>
        <v>272.55</v>
      </c>
      <c r="N825" s="106">
        <f>VLOOKUP($A825+ROUND((COLUMN()-2)/24,5),АТС!$A$41:$F$784,5)+VLOOKUP($A825+ROUND((COLUMN()-2)/24,5),'Расчет сбытовых надбавок'!$B$2284:'Расчет сбытовых надбавок'!$G$3028,4)</f>
        <v>655.53</v>
      </c>
      <c r="O825" s="106">
        <f>VLOOKUP($A825+ROUND((COLUMN()-2)/24,5),АТС!$A$41:$F$784,5)+VLOOKUP($A825+ROUND((COLUMN()-2)/24,5),'Расчет сбытовых надбавок'!$B$2284:'Расчет сбытовых надбавок'!$G$3028,4)</f>
        <v>616.92999999999995</v>
      </c>
      <c r="P825" s="106">
        <f>VLOOKUP($A825+ROUND((COLUMN()-2)/24,5),АТС!$A$41:$F$784,5)+VLOOKUP($A825+ROUND((COLUMN()-2)/24,5),'Расчет сбытовых надбавок'!$B$2284:'Расчет сбытовых надбавок'!$G$3028,4)</f>
        <v>557.34</v>
      </c>
      <c r="Q825" s="106">
        <f>VLOOKUP($A825+ROUND((COLUMN()-2)/24,5),АТС!$A$41:$F$784,5)+VLOOKUP($A825+ROUND((COLUMN()-2)/24,5),'Расчет сбытовых надбавок'!$B$2284:'Расчет сбытовых надбавок'!$G$3028,4)</f>
        <v>562.79</v>
      </c>
      <c r="R825" s="106">
        <f>VLOOKUP($A825+ROUND((COLUMN()-2)/24,5),АТС!$A$41:$F$784,5)+VLOOKUP($A825+ROUND((COLUMN()-2)/24,5),'Расчет сбытовых надбавок'!$B$2284:'Расчет сбытовых надбавок'!$G$3028,4)</f>
        <v>232.88</v>
      </c>
      <c r="S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T825" s="106">
        <f>VLOOKUP($A825+ROUND((COLUMN()-2)/24,5),АТС!$A$41:$F$784,5)+VLOOKUP($A825+ROUND((COLUMN()-2)/24,5),'Расчет сбытовых надбавок'!$B$2284:'Расчет сбытовых надбавок'!$G$3028,4)</f>
        <v>95.19</v>
      </c>
      <c r="U825" s="106">
        <f>VLOOKUP($A825+ROUND((COLUMN()-2)/24,5),АТС!$A$41:$F$784,5)+VLOOKUP($A825+ROUND((COLUMN()-2)/24,5),'Расчет сбытовых надбавок'!$B$2284:'Расчет сбытовых надбавок'!$G$3028,4)</f>
        <v>263.85000000000002</v>
      </c>
      <c r="V825" s="106">
        <f>VLOOKUP($A825+ROUND((COLUMN()-2)/24,5),АТС!$A$41:$F$784,5)+VLOOKUP($A825+ROUND((COLUMN()-2)/24,5),'Расчет сбытовых надбавок'!$B$2284:'Расчет сбытовых надбавок'!$G$3028,4)</f>
        <v>596.68999999999994</v>
      </c>
      <c r="W825" s="106">
        <f>VLOOKUP($A825+ROUND((COLUMN()-2)/24,5),АТС!$A$41:$F$784,5)+VLOOKUP($A825+ROUND((COLUMN()-2)/24,5),'Расчет сбытовых надбавок'!$B$2284:'Расчет сбытовых надбавок'!$G$3028,4)</f>
        <v>653.33000000000004</v>
      </c>
      <c r="X825" s="106">
        <f>VLOOKUP($A825+ROUND((COLUMN()-2)/24,5),АТС!$A$41:$F$784,5)+VLOOKUP($A825+ROUND((COLUMN()-2)/24,5),'Расчет сбытовых надбавок'!$B$2284:'Расчет сбытовых надбавок'!$G$3028,4)</f>
        <v>746.67</v>
      </c>
      <c r="Y825" s="106">
        <f>VLOOKUP($A825+ROUND((COLUMN()-2)/24,5),АТС!$A$41:$F$784,5)+VLOOKUP($A825+ROUND((COLUMN()-2)/24,5),'Расчет сбытовых надбавок'!$B$2284:'Расчет сбытовых надбавок'!$G$3028,4)</f>
        <v>736.51</v>
      </c>
      <c r="Z825" s="145"/>
    </row>
    <row r="826" spans="1:26" ht="12.75" customHeight="1" x14ac:dyDescent="0.25">
      <c r="A826" s="100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9"/>
    </row>
    <row r="827" spans="1:26" x14ac:dyDescent="0.25">
      <c r="A827" s="94" t="s">
        <v>158</v>
      </c>
      <c r="B827" s="85"/>
      <c r="C827" s="85"/>
      <c r="D827" s="85"/>
    </row>
    <row r="828" spans="1:26" ht="12.75" customHeight="1" x14ac:dyDescent="0.2">
      <c r="A828" s="184" t="s">
        <v>49</v>
      </c>
      <c r="B828" s="172" t="s">
        <v>161</v>
      </c>
      <c r="C828" s="172"/>
      <c r="D828" s="172"/>
      <c r="E828" s="172"/>
      <c r="F828" s="172"/>
      <c r="G828" s="172"/>
      <c r="H828" s="172"/>
      <c r="I828" s="172"/>
      <c r="J828" s="172"/>
      <c r="K828" s="172"/>
      <c r="L828" s="172"/>
      <c r="M828" s="172"/>
      <c r="N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</row>
    <row r="829" spans="1:26" ht="12.75" customHeight="1" x14ac:dyDescent="0.2">
      <c r="A829" s="185"/>
      <c r="B829" s="172"/>
      <c r="C829" s="172"/>
      <c r="D829" s="172"/>
      <c r="E829" s="172"/>
      <c r="F829" s="172"/>
      <c r="G829" s="172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</row>
    <row r="830" spans="1:26" s="119" customFormat="1" ht="12.75" customHeight="1" x14ac:dyDescent="0.2">
      <c r="A830" s="185"/>
      <c r="B830" s="225" t="s">
        <v>129</v>
      </c>
      <c r="C830" s="213" t="s">
        <v>130</v>
      </c>
      <c r="D830" s="213" t="s">
        <v>131</v>
      </c>
      <c r="E830" s="213" t="s">
        <v>132</v>
      </c>
      <c r="F830" s="213" t="s">
        <v>133</v>
      </c>
      <c r="G830" s="213" t="s">
        <v>134</v>
      </c>
      <c r="H830" s="213" t="s">
        <v>135</v>
      </c>
      <c r="I830" s="213" t="s">
        <v>136</v>
      </c>
      <c r="J830" s="213" t="s">
        <v>137</v>
      </c>
      <c r="K830" s="213" t="s">
        <v>138</v>
      </c>
      <c r="L830" s="213" t="s">
        <v>139</v>
      </c>
      <c r="M830" s="213" t="s">
        <v>140</v>
      </c>
      <c r="N830" s="223" t="s">
        <v>141</v>
      </c>
      <c r="O830" s="213" t="s">
        <v>142</v>
      </c>
      <c r="P830" s="213" t="s">
        <v>143</v>
      </c>
      <c r="Q830" s="213" t="s">
        <v>144</v>
      </c>
      <c r="R830" s="213" t="s">
        <v>145</v>
      </c>
      <c r="S830" s="213" t="s">
        <v>146</v>
      </c>
      <c r="T830" s="213" t="s">
        <v>147</v>
      </c>
      <c r="U830" s="213" t="s">
        <v>148</v>
      </c>
      <c r="V830" s="213" t="s">
        <v>149</v>
      </c>
      <c r="W830" s="213" t="s">
        <v>150</v>
      </c>
      <c r="X830" s="213" t="s">
        <v>151</v>
      </c>
      <c r="Y830" s="213" t="s">
        <v>152</v>
      </c>
      <c r="Z830" s="213" t="s">
        <v>152</v>
      </c>
    </row>
    <row r="831" spans="1:26" s="119" customFormat="1" ht="11.25" customHeight="1" x14ac:dyDescent="0.2">
      <c r="A831" s="186"/>
      <c r="B831" s="226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4"/>
      <c r="N831" s="224"/>
      <c r="O831" s="214"/>
      <c r="P831" s="214"/>
      <c r="Q831" s="214"/>
      <c r="R831" s="214"/>
      <c r="S831" s="214"/>
      <c r="T831" s="214"/>
      <c r="U831" s="214"/>
      <c r="V831" s="214"/>
      <c r="W831" s="214"/>
      <c r="X831" s="214"/>
      <c r="Y831" s="214"/>
      <c r="Z831" s="214"/>
    </row>
    <row r="832" spans="1:26" ht="15.75" customHeight="1" x14ac:dyDescent="0.2">
      <c r="A832" s="86">
        <f>A795</f>
        <v>41913</v>
      </c>
      <c r="B832" s="106">
        <f>VLOOKUP($A832+ROUND((COLUMN()-2)/24,5),АТС!$A$41:$F$784,5)+VLOOKUP($A832+ROUND((COLUMN()-2)/24,5),'Расчет сбытовых надбавок'!$B$2284:'Расчет сбытовых надбавок'!$G$3028,5)</f>
        <v>552.33000000000004</v>
      </c>
      <c r="C832" s="106">
        <f>VLOOKUP($A832+ROUND((COLUMN()-2)/24,5),АТС!$A$41:$F$784,5)+VLOOKUP($A832+ROUND((COLUMN()-2)/24,5),'Расчет сбытовых надбавок'!$B$2284:'Расчет сбытовых надбавок'!$G$3028,5)</f>
        <v>305.17</v>
      </c>
      <c r="D832" s="106">
        <f>VLOOKUP($A832+ROUND((COLUMN()-2)/24,5),АТС!$A$41:$F$784,5)+VLOOKUP($A832+ROUND((COLUMN()-2)/24,5),'Расчет сбытовых надбавок'!$B$2284:'Расчет сбытовых надбавок'!$G$3028,5)</f>
        <v>132.1</v>
      </c>
      <c r="E832" s="106">
        <f>VLOOKUP($A832+ROUND((COLUMN()-2)/24,5),АТС!$A$41:$F$784,5)+VLOOKUP($A832+ROUND((COLUMN()-2)/24,5),'Расчет сбытовых надбавок'!$B$2284:'Расчет сбытовых надбавок'!$G$3028,5)</f>
        <v>97.82</v>
      </c>
      <c r="F832" s="106">
        <f>VLOOKUP($A832+ROUND((COLUMN()-2)/24,5),АТС!$A$41:$F$784,5)+VLOOKUP($A832+ROUND((COLUMN()-2)/24,5),'Расчет сбытовых надбавок'!$B$2284:'Расчет сбытовых надбавок'!$G$3028,5)</f>
        <v>0.01</v>
      </c>
      <c r="G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H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I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J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K832" s="106">
        <f>VLOOKUP($A832+ROUND((COLUMN()-2)/24,5),АТС!$A$41:$F$784,5)+VLOOKUP($A832+ROUND((COLUMN()-2)/24,5),'Расчет сбытовых надбавок'!$B$2284:'Расчет сбытовых надбавок'!$G$3028,5)</f>
        <v>71.48</v>
      </c>
      <c r="L832" s="106">
        <f>VLOOKUP($A832+ROUND((COLUMN()-2)/24,5),АТС!$A$41:$F$784,5)+VLOOKUP($A832+ROUND((COLUMN()-2)/24,5),'Расчет сбытовых надбавок'!$B$2284:'Расчет сбытовых надбавок'!$G$3028,5)</f>
        <v>121.72</v>
      </c>
      <c r="M832" s="106">
        <f>VLOOKUP($A832+ROUND((COLUMN()-2)/24,5),АТС!$A$41:$F$784,5)+VLOOKUP($A832+ROUND((COLUMN()-2)/24,5),'Расчет сбытовых надбавок'!$B$2284:'Расчет сбытовых надбавок'!$G$3028,5)</f>
        <v>111.09</v>
      </c>
      <c r="N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O832" s="106">
        <f>VLOOKUP($A832+ROUND((COLUMN()-2)/24,5),АТС!$A$41:$F$784,5)+VLOOKUP($A832+ROUND((COLUMN()-2)/24,5),'Расчет сбытовых надбавок'!$B$2284:'Расчет сбытовых надбавок'!$G$3028,5)</f>
        <v>0.02</v>
      </c>
      <c r="P832" s="106">
        <f>VLOOKUP($A832+ROUND((COLUMN()-2)/24,5),АТС!$A$41:$F$784,5)+VLOOKUP($A832+ROUND((COLUMN()-2)/24,5),'Расчет сбытовых надбавок'!$B$2284:'Расчет сбытовых надбавок'!$G$3028,5)</f>
        <v>8.4600000000000009</v>
      </c>
      <c r="Q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R832" s="106">
        <f>VLOOKUP($A832+ROUND((COLUMN()-2)/24,5),АТС!$A$41:$F$784,5)+VLOOKUP($A832+ROUND((COLUMN()-2)/24,5),'Расчет сбытовых надбавок'!$B$2284:'Расчет сбытовых надбавок'!$G$3028,5)</f>
        <v>237.34</v>
      </c>
      <c r="S832" s="106">
        <f>VLOOKUP($A832+ROUND((COLUMN()-2)/24,5),АТС!$A$41:$F$784,5)+VLOOKUP($A832+ROUND((COLUMN()-2)/24,5),'Расчет сбытовых надбавок'!$B$2284:'Расчет сбытовых надбавок'!$G$3028,5)</f>
        <v>1.02</v>
      </c>
      <c r="T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U832" s="106">
        <f>VLOOKUP($A832+ROUND((COLUMN()-2)/24,5),АТС!$A$41:$F$784,5)+VLOOKUP($A832+ROUND((COLUMN()-2)/24,5),'Расчет сбытовых надбавок'!$B$2284:'Расчет сбытовых надбавок'!$G$3028,5)</f>
        <v>0.45</v>
      </c>
      <c r="V832" s="106">
        <f>VLOOKUP($A832+ROUND((COLUMN()-2)/24,5),АТС!$A$41:$F$784,5)+VLOOKUP($A832+ROUND((COLUMN()-2)/24,5),'Расчет сбытовых надбавок'!$B$2284:'Расчет сбытовых надбавок'!$G$3028,5)</f>
        <v>146.08000000000001</v>
      </c>
      <c r="W832" s="106">
        <f>VLOOKUP($A832+ROUND((COLUMN()-2)/24,5),АТС!$A$41:$F$784,5)+VLOOKUP($A832+ROUND((COLUMN()-2)/24,5),'Расчет сбытовых надбавок'!$B$2284:'Расчет сбытовых надбавок'!$G$3028,5)</f>
        <v>236.44</v>
      </c>
      <c r="X832" s="106">
        <f>VLOOKUP($A832+ROUND((COLUMN()-2)/24,5),АТС!$A$41:$F$784,5)+VLOOKUP($A832+ROUND((COLUMN()-2)/24,5),'Расчет сбытовых надбавок'!$B$2284:'Расчет сбытовых надбавок'!$G$3028,5)</f>
        <v>263.07</v>
      </c>
      <c r="Y832" s="106">
        <f>VLOOKUP($A832+ROUND((COLUMN()-2)/24,5),АТС!$A$41:$F$784,5)+VLOOKUP($A832+ROUND((COLUMN()-2)/24,5),'Расчет сбытовых надбавок'!$B$2284:'Расчет сбытовых надбавок'!$G$3028,5)</f>
        <v>493.52</v>
      </c>
      <c r="Z832" s="145"/>
    </row>
    <row r="833" spans="1:26" x14ac:dyDescent="0.2">
      <c r="A833" s="86">
        <f>A832+1</f>
        <v>41914</v>
      </c>
      <c r="B833" s="106">
        <f>VLOOKUP($A833+ROUND((COLUMN()-2)/24,5),АТС!$A$41:$F$784,5)+VLOOKUP($A833+ROUND((COLUMN()-2)/24,5),'Расчет сбытовых надбавок'!$B$2284:'Расчет сбытовых надбавок'!$G$3028,5)</f>
        <v>540.9</v>
      </c>
      <c r="C833" s="106">
        <f>VLOOKUP($A833+ROUND((COLUMN()-2)/24,5),АТС!$A$41:$F$784,5)+VLOOKUP($A833+ROUND((COLUMN()-2)/24,5),'Расчет сбытовых надбавок'!$B$2284:'Расчет сбытовых надбавок'!$G$3028,5)</f>
        <v>654</v>
      </c>
      <c r="D833" s="106">
        <f>VLOOKUP($A833+ROUND((COLUMN()-2)/24,5),АТС!$A$41:$F$784,5)+VLOOKUP($A833+ROUND((COLUMN()-2)/24,5),'Расчет сбытовых надбавок'!$B$2284:'Расчет сбытовых надбавок'!$G$3028,5)</f>
        <v>541.54999999999995</v>
      </c>
      <c r="E833" s="106">
        <f>VLOOKUP($A833+ROUND((COLUMN()-2)/24,5),АТС!$A$41:$F$784,5)+VLOOKUP($A833+ROUND((COLUMN()-2)/24,5),'Расчет сбытовых надбавок'!$B$2284:'Расчет сбытовых надбавок'!$G$3028,5)</f>
        <v>342.89</v>
      </c>
      <c r="F833" s="106">
        <f>VLOOKUP($A833+ROUND((COLUMN()-2)/24,5),АТС!$A$41:$F$784,5)+VLOOKUP($A833+ROUND((COLUMN()-2)/24,5),'Расчет сбытовых надбавок'!$B$2284:'Расчет сбытовых надбавок'!$G$3028,5)</f>
        <v>62.120000000000005</v>
      </c>
      <c r="G833" s="106">
        <f>VLOOKUP($A833+ROUND((COLUMN()-2)/24,5),АТС!$A$41:$F$784,5)+VLOOKUP($A833+ROUND((COLUMN()-2)/24,5),'Расчет сбытовых надбавок'!$B$2284:'Расчет сбытовых надбавок'!$G$3028,5)</f>
        <v>463.19</v>
      </c>
      <c r="H833" s="106">
        <f>VLOOKUP($A833+ROUND((COLUMN()-2)/24,5),АТС!$A$41:$F$784,5)+VLOOKUP($A833+ROUND((COLUMN()-2)/24,5),'Расчет сбытовых надбавок'!$B$2284:'Расчет сбытовых надбавок'!$G$3028,5)</f>
        <v>226.24</v>
      </c>
      <c r="I833" s="106">
        <f>VLOOKUP($A833+ROUND((COLUMN()-2)/24,5),АТС!$A$41:$F$784,5)+VLOOKUP($A833+ROUND((COLUMN()-2)/24,5),'Расчет сбытовых надбавок'!$B$2284:'Расчет сбытовых надбавок'!$G$3028,5)</f>
        <v>137.59</v>
      </c>
      <c r="J833" s="106">
        <f>VLOOKUP($A833+ROUND((COLUMN()-2)/24,5),АТС!$A$41:$F$784,5)+VLOOKUP($A833+ROUND((COLUMN()-2)/24,5),'Расчет сбытовых надбавок'!$B$2284:'Расчет сбытовых надбавок'!$G$3028,5)</f>
        <v>275.77</v>
      </c>
      <c r="K833" s="106">
        <f>VLOOKUP($A833+ROUND((COLUMN()-2)/24,5),АТС!$A$41:$F$784,5)+VLOOKUP($A833+ROUND((COLUMN()-2)/24,5),'Расчет сбытовых надбавок'!$B$2284:'Расчет сбытовых надбавок'!$G$3028,5)</f>
        <v>375.83</v>
      </c>
      <c r="L833" s="106">
        <f>VLOOKUP($A833+ROUND((COLUMN()-2)/24,5),АТС!$A$41:$F$784,5)+VLOOKUP($A833+ROUND((COLUMN()-2)/24,5),'Расчет сбытовых надбавок'!$B$2284:'Расчет сбытовых надбавок'!$G$3028,5)</f>
        <v>453.52000000000004</v>
      </c>
      <c r="M833" s="106">
        <f>VLOOKUP($A833+ROUND((COLUMN()-2)/24,5),АТС!$A$41:$F$784,5)+VLOOKUP($A833+ROUND((COLUMN()-2)/24,5),'Расчет сбытовых надбавок'!$B$2284:'Расчет сбытовых надбавок'!$G$3028,5)</f>
        <v>409.39000000000004</v>
      </c>
      <c r="N833" s="106">
        <f>VLOOKUP($A833+ROUND((COLUMN()-2)/24,5),АТС!$A$41:$F$784,5)+VLOOKUP($A833+ROUND((COLUMN()-2)/24,5),'Расчет сбытовых надбавок'!$B$2284:'Расчет сбытовых надбавок'!$G$3028,5)</f>
        <v>279.83</v>
      </c>
      <c r="O833" s="106">
        <f>VLOOKUP($A833+ROUND((COLUMN()-2)/24,5),АТС!$A$41:$F$784,5)+VLOOKUP($A833+ROUND((COLUMN()-2)/24,5),'Расчет сбытовых надбавок'!$B$2284:'Расчет сбытовых надбавок'!$G$3028,5)</f>
        <v>168.54000000000002</v>
      </c>
      <c r="P833" s="106">
        <f>VLOOKUP($A833+ROUND((COLUMN()-2)/24,5),АТС!$A$41:$F$784,5)+VLOOKUP($A833+ROUND((COLUMN()-2)/24,5),'Расчет сбытовых надбавок'!$B$2284:'Расчет сбытовых надбавок'!$G$3028,5)</f>
        <v>161.26999999999998</v>
      </c>
      <c r="Q833" s="106">
        <f>VLOOKUP($A833+ROUND((COLUMN()-2)/24,5),АТС!$A$41:$F$784,5)+VLOOKUP($A833+ROUND((COLUMN()-2)/24,5),'Расчет сбытовых надбавок'!$B$2284:'Расчет сбытовых надбавок'!$G$3028,5)</f>
        <v>208.89</v>
      </c>
      <c r="R833" s="106">
        <f>VLOOKUP($A833+ROUND((COLUMN()-2)/24,5),АТС!$A$41:$F$784,5)+VLOOKUP($A833+ROUND((COLUMN()-2)/24,5),'Расчет сбытовых надбавок'!$B$2284:'Расчет сбытовых надбавок'!$G$3028,5)</f>
        <v>250.01</v>
      </c>
      <c r="S833" s="106">
        <f>VLOOKUP($A833+ROUND((COLUMN()-2)/24,5),АТС!$A$41:$F$784,5)+VLOOKUP($A833+ROUND((COLUMN()-2)/24,5),'Расчет сбытовых надбавок'!$B$2284:'Расчет сбытовых надбавок'!$G$3028,5)</f>
        <v>0.01</v>
      </c>
      <c r="T833" s="106">
        <f>VLOOKUP($A833+ROUND((COLUMN()-2)/24,5),АТС!$A$41:$F$784,5)+VLOOKUP($A833+ROUND((COLUMN()-2)/24,5),'Расчет сбытовых надбавок'!$B$2284:'Расчет сбытовых надбавок'!$G$3028,5)</f>
        <v>1.88</v>
      </c>
      <c r="U833" s="106">
        <f>VLOOKUP($A833+ROUND((COLUMN()-2)/24,5),АТС!$A$41:$F$784,5)+VLOOKUP($A833+ROUND((COLUMN()-2)/24,5),'Расчет сбытовых надбавок'!$B$2284:'Расчет сбытовых надбавок'!$G$3028,5)</f>
        <v>0</v>
      </c>
      <c r="V833" s="106">
        <f>VLOOKUP($A833+ROUND((COLUMN()-2)/24,5),АТС!$A$41:$F$784,5)+VLOOKUP($A833+ROUND((COLUMN()-2)/24,5),'Расчет сбытовых надбавок'!$B$2284:'Расчет сбытовых надбавок'!$G$3028,5)</f>
        <v>241.19</v>
      </c>
      <c r="W833" s="106">
        <f>VLOOKUP($A833+ROUND((COLUMN()-2)/24,5),АТС!$A$41:$F$784,5)+VLOOKUP($A833+ROUND((COLUMN()-2)/24,5),'Расчет сбытовых надбавок'!$B$2284:'Расчет сбытовых надбавок'!$G$3028,5)</f>
        <v>366.62</v>
      </c>
      <c r="X833" s="106">
        <f>VLOOKUP($A833+ROUND((COLUMN()-2)/24,5),АТС!$A$41:$F$784,5)+VLOOKUP($A833+ROUND((COLUMN()-2)/24,5),'Расчет сбытовых надбавок'!$B$2284:'Расчет сбытовых надбавок'!$G$3028,5)</f>
        <v>741</v>
      </c>
      <c r="Y833" s="106">
        <f>VLOOKUP($A833+ROUND((COLUMN()-2)/24,5),АТС!$A$41:$F$784,5)+VLOOKUP($A833+ROUND((COLUMN()-2)/24,5),'Расчет сбытовых надбавок'!$B$2284:'Расчет сбытовых надбавок'!$G$3028,5)</f>
        <v>937.12</v>
      </c>
      <c r="Z833" s="145"/>
    </row>
    <row r="834" spans="1:26" x14ac:dyDescent="0.2">
      <c r="A834" s="86">
        <f t="shared" ref="A834:A862" si="24">A833+1</f>
        <v>41915</v>
      </c>
      <c r="B834" s="106">
        <f>VLOOKUP($A834+ROUND((COLUMN()-2)/24,5),АТС!$A$41:$F$784,5)+VLOOKUP($A834+ROUND((COLUMN()-2)/24,5),'Расчет сбытовых надбавок'!$B$2284:'Расчет сбытовых надбавок'!$G$3028,5)</f>
        <v>630.42999999999995</v>
      </c>
      <c r="C834" s="106">
        <f>VLOOKUP($A834+ROUND((COLUMN()-2)/24,5),АТС!$A$41:$F$784,5)+VLOOKUP($A834+ROUND((COLUMN()-2)/24,5),'Расчет сбытовых надбавок'!$B$2284:'Расчет сбытовых надбавок'!$G$3028,5)</f>
        <v>745.18999999999994</v>
      </c>
      <c r="D834" s="106">
        <f>VLOOKUP($A834+ROUND((COLUMN()-2)/24,5),АТС!$A$41:$F$784,5)+VLOOKUP($A834+ROUND((COLUMN()-2)/24,5),'Расчет сбытовых надбавок'!$B$2284:'Расчет сбытовых надбавок'!$G$3028,5)</f>
        <v>181.35000000000002</v>
      </c>
      <c r="E834" s="106">
        <f>VLOOKUP($A834+ROUND((COLUMN()-2)/24,5),АТС!$A$41:$F$784,5)+VLOOKUP($A834+ROUND((COLUMN()-2)/24,5),'Расчет сбытовых надбавок'!$B$2284:'Расчет сбытовых надбавок'!$G$3028,5)</f>
        <v>183.01999999999998</v>
      </c>
      <c r="F834" s="106">
        <f>VLOOKUP($A834+ROUND((COLUMN()-2)/24,5),АТС!$A$41:$F$784,5)+VLOOKUP($A834+ROUND((COLUMN()-2)/24,5),'Расчет сбытовых надбавок'!$B$2284:'Расчет сбытовых надбавок'!$G$3028,5)</f>
        <v>117.31</v>
      </c>
      <c r="G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H834" s="106">
        <f>VLOOKUP($A834+ROUND((COLUMN()-2)/24,5),АТС!$A$41:$F$784,5)+VLOOKUP($A834+ROUND((COLUMN()-2)/24,5),'Расчет сбытовых надбавок'!$B$2284:'Расчет сбытовых надбавок'!$G$3028,5)</f>
        <v>282.24</v>
      </c>
      <c r="I834" s="106">
        <f>VLOOKUP($A834+ROUND((COLUMN()-2)/24,5),АТС!$A$41:$F$784,5)+VLOOKUP($A834+ROUND((COLUMN()-2)/24,5),'Расчет сбытовых надбавок'!$B$2284:'Расчет сбытовых надбавок'!$G$3028,5)</f>
        <v>0.13999999999999999</v>
      </c>
      <c r="J834" s="106">
        <f>VLOOKUP($A834+ROUND((COLUMN()-2)/24,5),АТС!$A$41:$F$784,5)+VLOOKUP($A834+ROUND((COLUMN()-2)/24,5),'Расчет сбытовых надбавок'!$B$2284:'Расчет сбытовых надбавок'!$G$3028,5)</f>
        <v>65.45</v>
      </c>
      <c r="K834" s="106">
        <f>VLOOKUP($A834+ROUND((COLUMN()-2)/24,5),АТС!$A$41:$F$784,5)+VLOOKUP($A834+ROUND((COLUMN()-2)/24,5),'Расчет сбытовых надбавок'!$B$2284:'Расчет сбытовых надбавок'!$G$3028,5)</f>
        <v>449.03000000000003</v>
      </c>
      <c r="L834" s="106">
        <f>VLOOKUP($A834+ROUND((COLUMN()-2)/24,5),АТС!$A$41:$F$784,5)+VLOOKUP($A834+ROUND((COLUMN()-2)/24,5),'Расчет сбытовых надбавок'!$B$2284:'Расчет сбытовых надбавок'!$G$3028,5)</f>
        <v>597.82000000000005</v>
      </c>
      <c r="M834" s="106">
        <f>VLOOKUP($A834+ROUND((COLUMN()-2)/24,5),АТС!$A$41:$F$784,5)+VLOOKUP($A834+ROUND((COLUMN()-2)/24,5),'Расчет сбытовых надбавок'!$B$2284:'Расчет сбытовых надбавок'!$G$3028,5)</f>
        <v>373.78000000000003</v>
      </c>
      <c r="N834" s="106">
        <f>VLOOKUP($A834+ROUND((COLUMN()-2)/24,5),АТС!$A$41:$F$784,5)+VLOOKUP($A834+ROUND((COLUMN()-2)/24,5),'Расчет сбытовых надбавок'!$B$2284:'Расчет сбытовых надбавок'!$G$3028,5)</f>
        <v>363.39</v>
      </c>
      <c r="O834" s="106">
        <f>VLOOKUP($A834+ROUND((COLUMN()-2)/24,5),АТС!$A$41:$F$784,5)+VLOOKUP($A834+ROUND((COLUMN()-2)/24,5),'Расчет сбытовых надбавок'!$B$2284:'Расчет сбытовых надбавок'!$G$3028,5)</f>
        <v>369.15999999999997</v>
      </c>
      <c r="P834" s="106">
        <f>VLOOKUP($A834+ROUND((COLUMN()-2)/24,5),АТС!$A$41:$F$784,5)+VLOOKUP($A834+ROUND((COLUMN()-2)/24,5),'Расчет сбытовых надбавок'!$B$2284:'Расчет сбытовых надбавок'!$G$3028,5)</f>
        <v>238.58</v>
      </c>
      <c r="Q834" s="106">
        <f>VLOOKUP($A834+ROUND((COLUMN()-2)/24,5),АТС!$A$41:$F$784,5)+VLOOKUP($A834+ROUND((COLUMN()-2)/24,5),'Расчет сбытовых надбавок'!$B$2284:'Расчет сбытовых надбавок'!$G$3028,5)</f>
        <v>262</v>
      </c>
      <c r="R834" s="106">
        <f>VLOOKUP($A834+ROUND((COLUMN()-2)/24,5),АТС!$A$41:$F$784,5)+VLOOKUP($A834+ROUND((COLUMN()-2)/24,5),'Расчет сбытовых надбавок'!$B$2284:'Расчет сбытовых надбавок'!$G$3028,5)</f>
        <v>268.03000000000003</v>
      </c>
      <c r="S834" s="106">
        <f>VLOOKUP($A834+ROUND((COLUMN()-2)/24,5),АТС!$A$41:$F$784,5)+VLOOKUP($A834+ROUND((COLUMN()-2)/24,5),'Расчет сбытовых надбавок'!$B$2284:'Расчет сбытовых надбавок'!$G$3028,5)</f>
        <v>228.10999999999999</v>
      </c>
      <c r="T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U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V834" s="106">
        <f>VLOOKUP($A834+ROUND((COLUMN()-2)/24,5),АТС!$A$41:$F$784,5)+VLOOKUP($A834+ROUND((COLUMN()-2)/24,5),'Расчет сбытовых надбавок'!$B$2284:'Расчет сбытовых надбавок'!$G$3028,5)</f>
        <v>398.05</v>
      </c>
      <c r="W834" s="106">
        <f>VLOOKUP($A834+ROUND((COLUMN()-2)/24,5),АТС!$A$41:$F$784,5)+VLOOKUP($A834+ROUND((COLUMN()-2)/24,5),'Расчет сбытовых надбавок'!$B$2284:'Расчет сбытовых надбавок'!$G$3028,5)</f>
        <v>444.71999999999997</v>
      </c>
      <c r="X834" s="106">
        <f>VLOOKUP($A834+ROUND((COLUMN()-2)/24,5),АТС!$A$41:$F$784,5)+VLOOKUP($A834+ROUND((COLUMN()-2)/24,5),'Расчет сбытовых надбавок'!$B$2284:'Расчет сбытовых надбавок'!$G$3028,5)</f>
        <v>479.90999999999997</v>
      </c>
      <c r="Y834" s="106">
        <f>VLOOKUP($A834+ROUND((COLUMN()-2)/24,5),АТС!$A$41:$F$784,5)+VLOOKUP($A834+ROUND((COLUMN()-2)/24,5),'Расчет сбытовых надбавок'!$B$2284:'Расчет сбытовых надбавок'!$G$3028,5)</f>
        <v>932.35</v>
      </c>
      <c r="Z834" s="145"/>
    </row>
    <row r="835" spans="1:26" x14ac:dyDescent="0.2">
      <c r="A835" s="86">
        <f t="shared" si="24"/>
        <v>41916</v>
      </c>
      <c r="B835" s="106">
        <f>VLOOKUP($A835+ROUND((COLUMN()-2)/24,5),АТС!$A$41:$F$784,5)+VLOOKUP($A835+ROUND((COLUMN()-2)/24,5),'Расчет сбытовых надбавок'!$B$2284:'Расчет сбытовых надбавок'!$G$3028,5)</f>
        <v>241.45999999999998</v>
      </c>
      <c r="C835" s="106">
        <f>VLOOKUP($A835+ROUND((COLUMN()-2)/24,5),АТС!$A$41:$F$784,5)+VLOOKUP($A835+ROUND((COLUMN()-2)/24,5),'Расчет сбытовых надбавок'!$B$2284:'Расчет сбытовых надбавок'!$G$3028,5)</f>
        <v>1207.5500000000002</v>
      </c>
      <c r="D835" s="106">
        <f>VLOOKUP($A835+ROUND((COLUMN()-2)/24,5),АТС!$A$41:$F$784,5)+VLOOKUP($A835+ROUND((COLUMN()-2)/24,5),'Расчет сбытовых надбавок'!$B$2284:'Расчет сбытовых надбавок'!$G$3028,5)</f>
        <v>240.2</v>
      </c>
      <c r="E835" s="106">
        <f>VLOOKUP($A835+ROUND((COLUMN()-2)/24,5),АТС!$A$41:$F$784,5)+VLOOKUP($A835+ROUND((COLUMN()-2)/24,5),'Расчет сбытовых надбавок'!$B$2284:'Расчет сбытовых надбавок'!$G$3028,5)</f>
        <v>160.42999999999998</v>
      </c>
      <c r="F835" s="106">
        <f>VLOOKUP($A835+ROUND((COLUMN()-2)/24,5),АТС!$A$41:$F$784,5)+VLOOKUP($A835+ROUND((COLUMN()-2)/24,5),'Расчет сбытовых надбавок'!$B$2284:'Расчет сбытовых надбавок'!$G$3028,5)</f>
        <v>41.52</v>
      </c>
      <c r="G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H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I835" s="106">
        <f>VLOOKUP($A835+ROUND((COLUMN()-2)/24,5),АТС!$A$41:$F$784,5)+VLOOKUP($A835+ROUND((COLUMN()-2)/24,5),'Расчет сбытовых надбавок'!$B$2284:'Расчет сбытовых надбавок'!$G$3028,5)</f>
        <v>0.01</v>
      </c>
      <c r="J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K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L835" s="106">
        <f>VLOOKUP($A835+ROUND((COLUMN()-2)/24,5),АТС!$A$41:$F$784,5)+VLOOKUP($A835+ROUND((COLUMN()-2)/24,5),'Расчет сбытовых надбавок'!$B$2284:'Расчет сбытовых надбавок'!$G$3028,5)</f>
        <v>77.569999999999993</v>
      </c>
      <c r="M835" s="106">
        <f>VLOOKUP($A835+ROUND((COLUMN()-2)/24,5),АТС!$A$41:$F$784,5)+VLOOKUP($A835+ROUND((COLUMN()-2)/24,5),'Расчет сбытовых надбавок'!$B$2284:'Расчет сбытовых надбавок'!$G$3028,5)</f>
        <v>129.71</v>
      </c>
      <c r="N835" s="106">
        <f>VLOOKUP($A835+ROUND((COLUMN()-2)/24,5),АТС!$A$41:$F$784,5)+VLOOKUP($A835+ROUND((COLUMN()-2)/24,5),'Расчет сбытовых надбавок'!$B$2284:'Расчет сбытовых надбавок'!$G$3028,5)</f>
        <v>494.68</v>
      </c>
      <c r="O835" s="106">
        <f>VLOOKUP($A835+ROUND((COLUMN()-2)/24,5),АТС!$A$41:$F$784,5)+VLOOKUP($A835+ROUND((COLUMN()-2)/24,5),'Расчет сбытовых надбавок'!$B$2284:'Расчет сбытовых надбавок'!$G$3028,5)</f>
        <v>553.16999999999996</v>
      </c>
      <c r="P835" s="106">
        <f>VLOOKUP($A835+ROUND((COLUMN()-2)/24,5),АТС!$A$41:$F$784,5)+VLOOKUP($A835+ROUND((COLUMN()-2)/24,5),'Расчет сбытовых надбавок'!$B$2284:'Расчет сбытовых надбавок'!$G$3028,5)</f>
        <v>366.63</v>
      </c>
      <c r="Q835" s="106">
        <f>VLOOKUP($A835+ROUND((COLUMN()-2)/24,5),АТС!$A$41:$F$784,5)+VLOOKUP($A835+ROUND((COLUMN()-2)/24,5),'Расчет сбытовых надбавок'!$B$2284:'Расчет сбытовых надбавок'!$G$3028,5)</f>
        <v>508.21000000000004</v>
      </c>
      <c r="R835" s="106">
        <f>VLOOKUP($A835+ROUND((COLUMN()-2)/24,5),АТС!$A$41:$F$784,5)+VLOOKUP($A835+ROUND((COLUMN()-2)/24,5),'Расчет сбытовых надбавок'!$B$2284:'Расчет сбытовых надбавок'!$G$3028,5)</f>
        <v>251.5</v>
      </c>
      <c r="S835" s="106">
        <f>VLOOKUP($A835+ROUND((COLUMN()-2)/24,5),АТС!$A$41:$F$784,5)+VLOOKUP($A835+ROUND((COLUMN()-2)/24,5),'Расчет сбытовых надбавок'!$B$2284:'Расчет сбытовых надбавок'!$G$3028,5)</f>
        <v>223.39</v>
      </c>
      <c r="T835" s="106">
        <f>VLOOKUP($A835+ROUND((COLUMN()-2)/24,5),АТС!$A$41:$F$784,5)+VLOOKUP($A835+ROUND((COLUMN()-2)/24,5),'Расчет сбытовых надбавок'!$B$2284:'Расчет сбытовых надбавок'!$G$3028,5)</f>
        <v>51.56</v>
      </c>
      <c r="U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V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W835" s="106">
        <f>VLOOKUP($A835+ROUND((COLUMN()-2)/24,5),АТС!$A$41:$F$784,5)+VLOOKUP($A835+ROUND((COLUMN()-2)/24,5),'Расчет сбытовых надбавок'!$B$2284:'Расчет сбытовых надбавок'!$G$3028,5)</f>
        <v>109.89999999999999</v>
      </c>
      <c r="X835" s="106">
        <f>VLOOKUP($A835+ROUND((COLUMN()-2)/24,5),АТС!$A$41:$F$784,5)+VLOOKUP($A835+ROUND((COLUMN()-2)/24,5),'Расчет сбытовых надбавок'!$B$2284:'Расчет сбытовых надбавок'!$G$3028,5)</f>
        <v>238.79000000000002</v>
      </c>
      <c r="Y835" s="106">
        <f>VLOOKUP($A835+ROUND((COLUMN()-2)/24,5),АТС!$A$41:$F$784,5)+VLOOKUP($A835+ROUND((COLUMN()-2)/24,5),'Расчет сбытовых надбавок'!$B$2284:'Расчет сбытовых надбавок'!$G$3028,5)</f>
        <v>751.24</v>
      </c>
      <c r="Z835" s="145"/>
    </row>
    <row r="836" spans="1:26" x14ac:dyDescent="0.2">
      <c r="A836" s="86">
        <f t="shared" si="24"/>
        <v>41917</v>
      </c>
      <c r="B836" s="106">
        <f>VLOOKUP($A836+ROUND((COLUMN()-2)/24,5),АТС!$A$41:$F$784,5)+VLOOKUP($A836+ROUND((COLUMN()-2)/24,5),'Расчет сбытовых надбавок'!$B$2284:'Расчет сбытовых надбавок'!$G$3028,5)</f>
        <v>94.81</v>
      </c>
      <c r="C836" s="106">
        <f>VLOOKUP($A836+ROUND((COLUMN()-2)/24,5),АТС!$A$41:$F$784,5)+VLOOKUP($A836+ROUND((COLUMN()-2)/24,5),'Расчет сбытовых надбавок'!$B$2284:'Расчет сбытовых надбавок'!$G$3028,5)</f>
        <v>146.41999999999999</v>
      </c>
      <c r="D836" s="106">
        <f>VLOOKUP($A836+ROUND((COLUMN()-2)/24,5),АТС!$A$41:$F$784,5)+VLOOKUP($A836+ROUND((COLUMN()-2)/24,5),'Расчет сбытовых надбавок'!$B$2284:'Расчет сбытовых надбавок'!$G$3028,5)</f>
        <v>103.92999999999999</v>
      </c>
      <c r="E836" s="106">
        <f>VLOOKUP($A836+ROUND((COLUMN()-2)/24,5),АТС!$A$41:$F$784,5)+VLOOKUP($A836+ROUND((COLUMN()-2)/24,5),'Расчет сбытовых надбавок'!$B$2284:'Расчет сбытовых надбавок'!$G$3028,5)</f>
        <v>212.03</v>
      </c>
      <c r="F836" s="106">
        <f>VLOOKUP($A836+ROUND((COLUMN()-2)/24,5),АТС!$A$41:$F$784,5)+VLOOKUP($A836+ROUND((COLUMN()-2)/24,5),'Расчет сбытовых надбавок'!$B$2284:'Расчет сбытовых надбавок'!$G$3028,5)</f>
        <v>166.87</v>
      </c>
      <c r="G836" s="106">
        <f>VLOOKUP($A836+ROUND((COLUMN()-2)/24,5),АТС!$A$41:$F$784,5)+VLOOKUP($A836+ROUND((COLUMN()-2)/24,5),'Расчет сбытовых надбавок'!$B$2284:'Расчет сбытовых надбавок'!$G$3028,5)</f>
        <v>61.22</v>
      </c>
      <c r="H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I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J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K836" s="106">
        <f>VLOOKUP($A836+ROUND((COLUMN()-2)/24,5),АТС!$A$41:$F$784,5)+VLOOKUP($A836+ROUND((COLUMN()-2)/24,5),'Расчет сбытовых надбавок'!$B$2284:'Расчет сбытовых надбавок'!$G$3028,5)</f>
        <v>0.01</v>
      </c>
      <c r="L836" s="106">
        <f>VLOOKUP($A836+ROUND((COLUMN()-2)/24,5),АТС!$A$41:$F$784,5)+VLOOKUP($A836+ROUND((COLUMN()-2)/24,5),'Расчет сбытовых надбавок'!$B$2284:'Расчет сбытовых надбавок'!$G$3028,5)</f>
        <v>156.42999999999998</v>
      </c>
      <c r="M836" s="106">
        <f>VLOOKUP($A836+ROUND((COLUMN()-2)/24,5),АТС!$A$41:$F$784,5)+VLOOKUP($A836+ROUND((COLUMN()-2)/24,5),'Расчет сбытовых надбавок'!$B$2284:'Расчет сбытовых надбавок'!$G$3028,5)</f>
        <v>56.370000000000005</v>
      </c>
      <c r="N836" s="106">
        <f>VLOOKUP($A836+ROUND((COLUMN()-2)/24,5),АТС!$A$41:$F$784,5)+VLOOKUP($A836+ROUND((COLUMN()-2)/24,5),'Расчет сбытовых надбавок'!$B$2284:'Расчет сбытовых надбавок'!$G$3028,5)</f>
        <v>0.19</v>
      </c>
      <c r="O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P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Q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R836" s="106">
        <f>VLOOKUP($A836+ROUND((COLUMN()-2)/24,5),АТС!$A$41:$F$784,5)+VLOOKUP($A836+ROUND((COLUMN()-2)/24,5),'Расчет сбытовых надбавок'!$B$2284:'Расчет сбытовых надбавок'!$G$3028,5)</f>
        <v>0.05</v>
      </c>
      <c r="S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T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U836" s="106">
        <f>VLOOKUP($A836+ROUND((COLUMN()-2)/24,5),АТС!$A$41:$F$784,5)+VLOOKUP($A836+ROUND((COLUMN()-2)/24,5),'Расчет сбытовых надбавок'!$B$2284:'Расчет сбытовых надбавок'!$G$3028,5)</f>
        <v>0.01</v>
      </c>
      <c r="V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W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X836" s="106">
        <f>VLOOKUP($A836+ROUND((COLUMN()-2)/24,5),АТС!$A$41:$F$784,5)+VLOOKUP($A836+ROUND((COLUMN()-2)/24,5),'Расчет сбытовых надбавок'!$B$2284:'Расчет сбытовых надбавок'!$G$3028,5)</f>
        <v>439.98</v>
      </c>
      <c r="Y836" s="106">
        <f>VLOOKUP($A836+ROUND((COLUMN()-2)/24,5),АТС!$A$41:$F$784,5)+VLOOKUP($A836+ROUND((COLUMN()-2)/24,5),'Расчет сбытовых надбавок'!$B$2284:'Расчет сбытовых надбавок'!$G$3028,5)</f>
        <v>456.51000000000005</v>
      </c>
      <c r="Z836" s="145"/>
    </row>
    <row r="837" spans="1:26" x14ac:dyDescent="0.2">
      <c r="A837" s="86">
        <f t="shared" si="24"/>
        <v>41918</v>
      </c>
      <c r="B837" s="106">
        <f>VLOOKUP($A837+ROUND((COLUMN()-2)/24,5),АТС!$A$41:$F$784,5)+VLOOKUP($A837+ROUND((COLUMN()-2)/24,5),'Расчет сбытовых надбавок'!$B$2284:'Расчет сбытовых надбавок'!$G$3028,5)</f>
        <v>115.52</v>
      </c>
      <c r="C837" s="106">
        <f>VLOOKUP($A837+ROUND((COLUMN()-2)/24,5),АТС!$A$41:$F$784,5)+VLOOKUP($A837+ROUND((COLUMN()-2)/24,5),'Расчет сбытовых надбавок'!$B$2284:'Расчет сбытовых надбавок'!$G$3028,5)</f>
        <v>184.13</v>
      </c>
      <c r="D837" s="106">
        <f>VLOOKUP($A837+ROUND((COLUMN()-2)/24,5),АТС!$A$41:$F$784,5)+VLOOKUP($A837+ROUND((COLUMN()-2)/24,5),'Расчет сбытовых надбавок'!$B$2284:'Расчет сбытовых надбавок'!$G$3028,5)</f>
        <v>60.7</v>
      </c>
      <c r="E837" s="106">
        <f>VLOOKUP($A837+ROUND((COLUMN()-2)/24,5),АТС!$A$41:$F$784,5)+VLOOKUP($A837+ROUND((COLUMN()-2)/24,5),'Расчет сбытовых надбавок'!$B$2284:'Расчет сбытовых надбавок'!$G$3028,5)</f>
        <v>41.730000000000004</v>
      </c>
      <c r="F837" s="106">
        <f>VLOOKUP($A837+ROUND((COLUMN()-2)/24,5),АТС!$A$41:$F$784,5)+VLOOKUP($A837+ROUND((COLUMN()-2)/24,5),'Расчет сбытовых надбавок'!$B$2284:'Расчет сбытовых надбавок'!$G$3028,5)</f>
        <v>0.03</v>
      </c>
      <c r="G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H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I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J837" s="106">
        <f>VLOOKUP($A837+ROUND((COLUMN()-2)/24,5),АТС!$A$41:$F$784,5)+VLOOKUP($A837+ROUND((COLUMN()-2)/24,5),'Расчет сбытовых надбавок'!$B$2284:'Расчет сбытовых надбавок'!$G$3028,5)</f>
        <v>498.45</v>
      </c>
      <c r="K837" s="106">
        <f>VLOOKUP($A837+ROUND((COLUMN()-2)/24,5),АТС!$A$41:$F$784,5)+VLOOKUP($A837+ROUND((COLUMN()-2)/24,5),'Расчет сбытовых надбавок'!$B$2284:'Расчет сбытовых надбавок'!$G$3028,5)</f>
        <v>1486.93</v>
      </c>
      <c r="L837" s="106">
        <f>VLOOKUP($A837+ROUND((COLUMN()-2)/24,5),АТС!$A$41:$F$784,5)+VLOOKUP($A837+ROUND((COLUMN()-2)/24,5),'Расчет сбытовых надбавок'!$B$2284:'Расчет сбытовых надбавок'!$G$3028,5)</f>
        <v>1500.9</v>
      </c>
      <c r="M837" s="106">
        <f>VLOOKUP($A837+ROUND((COLUMN()-2)/24,5),АТС!$A$41:$F$784,5)+VLOOKUP($A837+ROUND((COLUMN()-2)/24,5),'Расчет сбытовых надбавок'!$B$2284:'Расчет сбытовых надбавок'!$G$3028,5)</f>
        <v>552.41999999999996</v>
      </c>
      <c r="N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O837" s="106">
        <f>VLOOKUP($A837+ROUND((COLUMN()-2)/24,5),АТС!$A$41:$F$784,5)+VLOOKUP($A837+ROUND((COLUMN()-2)/24,5),'Расчет сбытовых надбавок'!$B$2284:'Расчет сбытовых надбавок'!$G$3028,5)</f>
        <v>0.01</v>
      </c>
      <c r="P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Q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R837" s="106">
        <f>VLOOKUP($A837+ROUND((COLUMN()-2)/24,5),АТС!$A$41:$F$784,5)+VLOOKUP($A837+ROUND((COLUMN()-2)/24,5),'Расчет сбытовых надбавок'!$B$2284:'Расчет сбытовых надбавок'!$G$3028,5)</f>
        <v>0.01</v>
      </c>
      <c r="S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T837" s="106">
        <f>VLOOKUP($A837+ROUND((COLUMN()-2)/24,5),АТС!$A$41:$F$784,5)+VLOOKUP($A837+ROUND((COLUMN()-2)/24,5),'Расчет сбытовых надбавок'!$B$2284:'Расчет сбытовых надбавок'!$G$3028,5)</f>
        <v>1056.1500000000001</v>
      </c>
      <c r="U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V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W837" s="106">
        <f>VLOOKUP($A837+ROUND((COLUMN()-2)/24,5),АТС!$A$41:$F$784,5)+VLOOKUP($A837+ROUND((COLUMN()-2)/24,5),'Расчет сбытовых надбавок'!$B$2284:'Расчет сбытовых надбавок'!$G$3028,5)</f>
        <v>2.08</v>
      </c>
      <c r="X837" s="106">
        <f>VLOOKUP($A837+ROUND((COLUMN()-2)/24,5),АТС!$A$41:$F$784,5)+VLOOKUP($A837+ROUND((COLUMN()-2)/24,5),'Расчет сбытовых надбавок'!$B$2284:'Расчет сбытовых надбавок'!$G$3028,5)</f>
        <v>452.82</v>
      </c>
      <c r="Y837" s="106">
        <f>VLOOKUP($A837+ROUND((COLUMN()-2)/24,5),АТС!$A$41:$F$784,5)+VLOOKUP($A837+ROUND((COLUMN()-2)/24,5),'Расчет сбытовых надбавок'!$B$2284:'Расчет сбытовых надбавок'!$G$3028,5)</f>
        <v>637.88000000000011</v>
      </c>
      <c r="Z837" s="145"/>
    </row>
    <row r="838" spans="1:26" x14ac:dyDescent="0.2">
      <c r="A838" s="86">
        <f t="shared" si="24"/>
        <v>41919</v>
      </c>
      <c r="B838" s="106">
        <f>VLOOKUP($A838+ROUND((COLUMN()-2)/24,5),АТС!$A$41:$F$784,5)+VLOOKUP($A838+ROUND((COLUMN()-2)/24,5),'Расчет сбытовых надбавок'!$B$2284:'Расчет сбытовых надбавок'!$G$3028,5)</f>
        <v>158.86000000000001</v>
      </c>
      <c r="C838" s="106">
        <f>VLOOKUP($A838+ROUND((COLUMN()-2)/24,5),АТС!$A$41:$F$784,5)+VLOOKUP($A838+ROUND((COLUMN()-2)/24,5),'Расчет сбытовых надбавок'!$B$2284:'Расчет сбытовых надбавок'!$G$3028,5)</f>
        <v>187.96</v>
      </c>
      <c r="D838" s="106">
        <f>VLOOKUP($A838+ROUND((COLUMN()-2)/24,5),АТС!$A$41:$F$784,5)+VLOOKUP($A838+ROUND((COLUMN()-2)/24,5),'Расчет сбытовых надбавок'!$B$2284:'Расчет сбытовых надбавок'!$G$3028,5)</f>
        <v>118.03</v>
      </c>
      <c r="E838" s="106">
        <f>VLOOKUP($A838+ROUND((COLUMN()-2)/24,5),АТС!$A$41:$F$784,5)+VLOOKUP($A838+ROUND((COLUMN()-2)/24,5),'Расчет сбытовых надбавок'!$B$2284:'Расчет сбытовых надбавок'!$G$3028,5)</f>
        <v>9</v>
      </c>
      <c r="F838" s="106">
        <f>VLOOKUP($A838+ROUND((COLUMN()-2)/24,5),АТС!$A$41:$F$784,5)+VLOOKUP($A838+ROUND((COLUMN()-2)/24,5),'Расчет сбытовых надбавок'!$B$2284:'Расчет сбытовых надбавок'!$G$3028,5)</f>
        <v>150.21</v>
      </c>
      <c r="G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H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I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J838" s="106">
        <f>VLOOKUP($A838+ROUND((COLUMN()-2)/24,5),АТС!$A$41:$F$784,5)+VLOOKUP($A838+ROUND((COLUMN()-2)/24,5),'Расчет сбытовых надбавок'!$B$2284:'Расчет сбытовых надбавок'!$G$3028,5)</f>
        <v>4.1100000000000003</v>
      </c>
      <c r="K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L838" s="106">
        <f>VLOOKUP($A838+ROUND((COLUMN()-2)/24,5),АТС!$A$41:$F$784,5)+VLOOKUP($A838+ROUND((COLUMN()-2)/24,5),'Расчет сбытовых надбавок'!$B$2284:'Расчет сбытовых надбавок'!$G$3028,5)</f>
        <v>75.900000000000006</v>
      </c>
      <c r="M838" s="106">
        <f>VLOOKUP($A838+ROUND((COLUMN()-2)/24,5),АТС!$A$41:$F$784,5)+VLOOKUP($A838+ROUND((COLUMN()-2)/24,5),'Расчет сбытовых надбавок'!$B$2284:'Расчет сбытовых надбавок'!$G$3028,5)</f>
        <v>56.28</v>
      </c>
      <c r="N838" s="106">
        <f>VLOOKUP($A838+ROUND((COLUMN()-2)/24,5),АТС!$A$41:$F$784,5)+VLOOKUP($A838+ROUND((COLUMN()-2)/24,5),'Расчет сбытовых надбавок'!$B$2284:'Расчет сбытовых надбавок'!$G$3028,5)</f>
        <v>213.60999999999999</v>
      </c>
      <c r="O838" s="106">
        <f>VLOOKUP($A838+ROUND((COLUMN()-2)/24,5),АТС!$A$41:$F$784,5)+VLOOKUP($A838+ROUND((COLUMN()-2)/24,5),'Расчет сбытовых надбавок'!$B$2284:'Расчет сбытовых надбавок'!$G$3028,5)</f>
        <v>25.509999999999998</v>
      </c>
      <c r="P838" s="106">
        <f>VLOOKUP($A838+ROUND((COLUMN()-2)/24,5),АТС!$A$41:$F$784,5)+VLOOKUP($A838+ROUND((COLUMN()-2)/24,5),'Расчет сбытовых надбавок'!$B$2284:'Расчет сбытовых надбавок'!$G$3028,5)</f>
        <v>258.67</v>
      </c>
      <c r="Q838" s="106">
        <f>VLOOKUP($A838+ROUND((COLUMN()-2)/24,5),АТС!$A$41:$F$784,5)+VLOOKUP($A838+ROUND((COLUMN()-2)/24,5),'Расчет сбытовых надбавок'!$B$2284:'Расчет сбытовых надбавок'!$G$3028,5)</f>
        <v>321.53000000000003</v>
      </c>
      <c r="R838" s="106">
        <f>VLOOKUP($A838+ROUND((COLUMN()-2)/24,5),АТС!$A$41:$F$784,5)+VLOOKUP($A838+ROUND((COLUMN()-2)/24,5),'Расчет сбытовых надбавок'!$B$2284:'Расчет сбытовых надбавок'!$G$3028,5)</f>
        <v>349.38</v>
      </c>
      <c r="S838" s="106">
        <f>VLOOKUP($A838+ROUND((COLUMN()-2)/24,5),АТС!$A$41:$F$784,5)+VLOOKUP($A838+ROUND((COLUMN()-2)/24,5),'Расчет сбытовых надбавок'!$B$2284:'Расчет сбытовых надбавок'!$G$3028,5)</f>
        <v>285.14999999999998</v>
      </c>
      <c r="T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U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V838" s="106">
        <f>VLOOKUP($A838+ROUND((COLUMN()-2)/24,5),АТС!$A$41:$F$784,5)+VLOOKUP($A838+ROUND((COLUMN()-2)/24,5),'Расчет сбытовых надбавок'!$B$2284:'Расчет сбытовых надбавок'!$G$3028,5)</f>
        <v>162.94999999999999</v>
      </c>
      <c r="W838" s="106">
        <f>VLOOKUP($A838+ROUND((COLUMN()-2)/24,5),АТС!$A$41:$F$784,5)+VLOOKUP($A838+ROUND((COLUMN()-2)/24,5),'Расчет сбытовых надбавок'!$B$2284:'Расчет сбытовых надбавок'!$G$3028,5)</f>
        <v>125.36</v>
      </c>
      <c r="X838" s="106">
        <f>VLOOKUP($A838+ROUND((COLUMN()-2)/24,5),АТС!$A$41:$F$784,5)+VLOOKUP($A838+ROUND((COLUMN()-2)/24,5),'Расчет сбытовых надбавок'!$B$2284:'Расчет сбытовых надбавок'!$G$3028,5)</f>
        <v>305.37</v>
      </c>
      <c r="Y838" s="106">
        <f>VLOOKUP($A838+ROUND((COLUMN()-2)/24,5),АТС!$A$41:$F$784,5)+VLOOKUP($A838+ROUND((COLUMN()-2)/24,5),'Расчет сбытовых надбавок'!$B$2284:'Расчет сбытовых надбавок'!$G$3028,5)</f>
        <v>290.58</v>
      </c>
      <c r="Z838" s="145"/>
    </row>
    <row r="839" spans="1:26" x14ac:dyDescent="0.2">
      <c r="A839" s="86">
        <f t="shared" si="24"/>
        <v>41920</v>
      </c>
      <c r="B839" s="106">
        <f>VLOOKUP($A839+ROUND((COLUMN()-2)/24,5),АТС!$A$41:$F$784,5)+VLOOKUP($A839+ROUND((COLUMN()-2)/24,5),'Расчет сбытовых надбавок'!$B$2284:'Расчет сбытовых надбавок'!$G$3028,5)</f>
        <v>184.39000000000001</v>
      </c>
      <c r="C839" s="106">
        <f>VLOOKUP($A839+ROUND((COLUMN()-2)/24,5),АТС!$A$41:$F$784,5)+VLOOKUP($A839+ROUND((COLUMN()-2)/24,5),'Расчет сбытовых надбавок'!$B$2284:'Расчет сбытовых надбавок'!$G$3028,5)</f>
        <v>214.14</v>
      </c>
      <c r="D839" s="106">
        <f>VLOOKUP($A839+ROUND((COLUMN()-2)/24,5),АТС!$A$41:$F$784,5)+VLOOKUP($A839+ROUND((COLUMN()-2)/24,5),'Расчет сбытовых надбавок'!$B$2284:'Расчет сбытовых надбавок'!$G$3028,5)</f>
        <v>35.32</v>
      </c>
      <c r="E839" s="106">
        <f>VLOOKUP($A839+ROUND((COLUMN()-2)/24,5),АТС!$A$41:$F$784,5)+VLOOKUP($A839+ROUND((COLUMN()-2)/24,5),'Расчет сбытовых надбавок'!$B$2284:'Расчет сбытовых надбавок'!$G$3028,5)</f>
        <v>4.3899999999999997</v>
      </c>
      <c r="F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G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H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I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J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K839" s="106">
        <f>VLOOKUP($A839+ROUND((COLUMN()-2)/24,5),АТС!$A$41:$F$784,5)+VLOOKUP($A839+ROUND((COLUMN()-2)/24,5),'Расчет сбытовых надбавок'!$B$2284:'Расчет сбытовых надбавок'!$G$3028,5)</f>
        <v>62.22</v>
      </c>
      <c r="L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M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N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O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P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Q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R839" s="106">
        <f>VLOOKUP($A839+ROUND((COLUMN()-2)/24,5),АТС!$A$41:$F$784,5)+VLOOKUP($A839+ROUND((COLUMN()-2)/24,5),'Расчет сбытовых надбавок'!$B$2284:'Расчет сбытовых надбавок'!$G$3028,5)</f>
        <v>118.66</v>
      </c>
      <c r="S839" s="106">
        <f>VLOOKUP($A839+ROUND((COLUMN()-2)/24,5),АТС!$A$41:$F$784,5)+VLOOKUP($A839+ROUND((COLUMN()-2)/24,5),'Расчет сбытовых надбавок'!$B$2284:'Расчет сбытовых надбавок'!$G$3028,5)</f>
        <v>86.259999999999991</v>
      </c>
      <c r="T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U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V839" s="106">
        <f>VLOOKUP($A839+ROUND((COLUMN()-2)/24,5),АТС!$A$41:$F$784,5)+VLOOKUP($A839+ROUND((COLUMN()-2)/24,5),'Расчет сбытовых надбавок'!$B$2284:'Расчет сбытовых надбавок'!$G$3028,5)</f>
        <v>967.56000000000006</v>
      </c>
      <c r="W839" s="106">
        <f>VLOOKUP($A839+ROUND((COLUMN()-2)/24,5),АТС!$A$41:$F$784,5)+VLOOKUP($A839+ROUND((COLUMN()-2)/24,5),'Расчет сбытовых надбавок'!$B$2284:'Расчет сбытовых надбавок'!$G$3028,5)</f>
        <v>1410.38</v>
      </c>
      <c r="X839" s="106">
        <f>VLOOKUP($A839+ROUND((COLUMN()-2)/24,5),АТС!$A$41:$F$784,5)+VLOOKUP($A839+ROUND((COLUMN()-2)/24,5),'Расчет сбытовых надбавок'!$B$2284:'Расчет сбытовых надбавок'!$G$3028,5)</f>
        <v>306.62</v>
      </c>
      <c r="Y839" s="106">
        <f>VLOOKUP($A839+ROUND((COLUMN()-2)/24,5),АТС!$A$41:$F$784,5)+VLOOKUP($A839+ROUND((COLUMN()-2)/24,5),'Расчет сбытовых надбавок'!$B$2284:'Расчет сбытовых надбавок'!$G$3028,5)</f>
        <v>547.03</v>
      </c>
      <c r="Z839" s="145"/>
    </row>
    <row r="840" spans="1:26" x14ac:dyDescent="0.2">
      <c r="A840" s="86">
        <f t="shared" si="24"/>
        <v>41921</v>
      </c>
      <c r="B840" s="106">
        <f>VLOOKUP($A840+ROUND((COLUMN()-2)/24,5),АТС!$A$41:$F$784,5)+VLOOKUP($A840+ROUND((COLUMN()-2)/24,5),'Расчет сбытовых надбавок'!$B$2284:'Расчет сбытовых надбавок'!$G$3028,5)</f>
        <v>462.38</v>
      </c>
      <c r="C840" s="106">
        <f>VLOOKUP($A840+ROUND((COLUMN()-2)/24,5),АТС!$A$41:$F$784,5)+VLOOKUP($A840+ROUND((COLUMN()-2)/24,5),'Расчет сбытовых надбавок'!$B$2284:'Расчет сбытовых надбавок'!$G$3028,5)</f>
        <v>166.86</v>
      </c>
      <c r="D840" s="106">
        <f>VLOOKUP($A840+ROUND((COLUMN()-2)/24,5),АТС!$A$41:$F$784,5)+VLOOKUP($A840+ROUND((COLUMN()-2)/24,5),'Расчет сбытовых надбавок'!$B$2284:'Расчет сбытовых надбавок'!$G$3028,5)</f>
        <v>37.44</v>
      </c>
      <c r="E840" s="106">
        <f>VLOOKUP($A840+ROUND((COLUMN()-2)/24,5),АТС!$A$41:$F$784,5)+VLOOKUP($A840+ROUND((COLUMN()-2)/24,5),'Расчет сбытовых надбавок'!$B$2284:'Расчет сбытовых надбавок'!$G$3028,5)</f>
        <v>13.649999999999999</v>
      </c>
      <c r="F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G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H840" s="106">
        <f>VLOOKUP($A840+ROUND((COLUMN()-2)/24,5),АТС!$A$41:$F$784,5)+VLOOKUP($A840+ROUND((COLUMN()-2)/24,5),'Расчет сбытовых надбавок'!$B$2284:'Расчет сбытовых надбавок'!$G$3028,5)</f>
        <v>0.01</v>
      </c>
      <c r="I840" s="106">
        <f>VLOOKUP($A840+ROUND((COLUMN()-2)/24,5),АТС!$A$41:$F$784,5)+VLOOKUP($A840+ROUND((COLUMN()-2)/24,5),'Расчет сбытовых надбавок'!$B$2284:'Расчет сбытовых надбавок'!$G$3028,5)</f>
        <v>20.130000000000003</v>
      </c>
      <c r="J840" s="106">
        <f>VLOOKUP($A840+ROUND((COLUMN()-2)/24,5),АТС!$A$41:$F$784,5)+VLOOKUP($A840+ROUND((COLUMN()-2)/24,5),'Расчет сбытовых надбавок'!$B$2284:'Расчет сбытовых надбавок'!$G$3028,5)</f>
        <v>0.01</v>
      </c>
      <c r="K840" s="106">
        <f>VLOOKUP($A840+ROUND((COLUMN()-2)/24,5),АТС!$A$41:$F$784,5)+VLOOKUP($A840+ROUND((COLUMN()-2)/24,5),'Расчет сбытовых надбавок'!$B$2284:'Расчет сбытовых надбавок'!$G$3028,5)</f>
        <v>9.0399999999999991</v>
      </c>
      <c r="L840" s="106">
        <f>VLOOKUP($A840+ROUND((COLUMN()-2)/24,5),АТС!$A$41:$F$784,5)+VLOOKUP($A840+ROUND((COLUMN()-2)/24,5),'Расчет сбытовых надбавок'!$B$2284:'Расчет сбытовых надбавок'!$G$3028,5)</f>
        <v>46.46</v>
      </c>
      <c r="M840" s="106">
        <f>VLOOKUP($A840+ROUND((COLUMN()-2)/24,5),АТС!$A$41:$F$784,5)+VLOOKUP($A840+ROUND((COLUMN()-2)/24,5),'Расчет сбытовых надбавок'!$B$2284:'Расчет сбытовых надбавок'!$G$3028,5)</f>
        <v>160.69</v>
      </c>
      <c r="N840" s="106">
        <f>VLOOKUP($A840+ROUND((COLUMN()-2)/24,5),АТС!$A$41:$F$784,5)+VLOOKUP($A840+ROUND((COLUMN()-2)/24,5),'Расчет сбытовых надбавок'!$B$2284:'Расчет сбытовых надбавок'!$G$3028,5)</f>
        <v>140.02000000000001</v>
      </c>
      <c r="O840" s="106">
        <f>VLOOKUP($A840+ROUND((COLUMN()-2)/24,5),АТС!$A$41:$F$784,5)+VLOOKUP($A840+ROUND((COLUMN()-2)/24,5),'Расчет сбытовых надбавок'!$B$2284:'Расчет сбытовых надбавок'!$G$3028,5)</f>
        <v>161.34</v>
      </c>
      <c r="P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Q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R840" s="106">
        <f>VLOOKUP($A840+ROUND((COLUMN()-2)/24,5),АТС!$A$41:$F$784,5)+VLOOKUP($A840+ROUND((COLUMN()-2)/24,5),'Расчет сбытовых надбавок'!$B$2284:'Расчет сбытовых надбавок'!$G$3028,5)</f>
        <v>2.52</v>
      </c>
      <c r="S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T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U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V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W840" s="106">
        <f>VLOOKUP($A840+ROUND((COLUMN()-2)/24,5),АТС!$A$41:$F$784,5)+VLOOKUP($A840+ROUND((COLUMN()-2)/24,5),'Расчет сбытовых надбавок'!$B$2284:'Расчет сбытовых надбавок'!$G$3028,5)</f>
        <v>101.39999999999999</v>
      </c>
      <c r="X840" s="106">
        <f>VLOOKUP($A840+ROUND((COLUMN()-2)/24,5),АТС!$A$41:$F$784,5)+VLOOKUP($A840+ROUND((COLUMN()-2)/24,5),'Расчет сбытовых надбавок'!$B$2284:'Расчет сбытовых надбавок'!$G$3028,5)</f>
        <v>285.92</v>
      </c>
      <c r="Y840" s="106">
        <f>VLOOKUP($A840+ROUND((COLUMN()-2)/24,5),АТС!$A$41:$F$784,5)+VLOOKUP($A840+ROUND((COLUMN()-2)/24,5),'Расчет сбытовых надбавок'!$B$2284:'Расчет сбытовых надбавок'!$G$3028,5)</f>
        <v>626.03000000000009</v>
      </c>
      <c r="Z840" s="145"/>
    </row>
    <row r="841" spans="1:26" x14ac:dyDescent="0.2">
      <c r="A841" s="86">
        <f t="shared" si="24"/>
        <v>41922</v>
      </c>
      <c r="B841" s="106">
        <f>VLOOKUP($A841+ROUND((COLUMN()-2)/24,5),АТС!$A$41:$F$784,5)+VLOOKUP($A841+ROUND((COLUMN()-2)/24,5),'Расчет сбытовых надбавок'!$B$2284:'Расчет сбытовых надбавок'!$G$3028,5)</f>
        <v>557.26</v>
      </c>
      <c r="C841" s="106">
        <f>VLOOKUP($A841+ROUND((COLUMN()-2)/24,5),АТС!$A$41:$F$784,5)+VLOOKUP($A841+ROUND((COLUMN()-2)/24,5),'Расчет сбытовых надбавок'!$B$2284:'Расчет сбытовых надбавок'!$G$3028,5)</f>
        <v>131.79</v>
      </c>
      <c r="D841" s="106">
        <f>VLOOKUP($A841+ROUND((COLUMN()-2)/24,5),АТС!$A$41:$F$784,5)+VLOOKUP($A841+ROUND((COLUMN()-2)/24,5),'Расчет сбытовых надбавок'!$B$2284:'Расчет сбытовых надбавок'!$G$3028,5)</f>
        <v>138.81</v>
      </c>
      <c r="E841" s="106">
        <f>VLOOKUP($A841+ROUND((COLUMN()-2)/24,5),АТС!$A$41:$F$784,5)+VLOOKUP($A841+ROUND((COLUMN()-2)/24,5),'Расчет сбытовых надбавок'!$B$2284:'Расчет сбытовых надбавок'!$G$3028,5)</f>
        <v>791.86</v>
      </c>
      <c r="F841" s="106">
        <f>VLOOKUP($A841+ROUND((COLUMN()-2)/24,5),АТС!$A$41:$F$784,5)+VLOOKUP($A841+ROUND((COLUMN()-2)/24,5),'Расчет сбытовых надбавок'!$B$2284:'Расчет сбытовых надбавок'!$G$3028,5)</f>
        <v>107.03</v>
      </c>
      <c r="G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H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I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J841" s="106">
        <f>VLOOKUP($A841+ROUND((COLUMN()-2)/24,5),АТС!$A$41:$F$784,5)+VLOOKUP($A841+ROUND((COLUMN()-2)/24,5),'Расчет сбытовых надбавок'!$B$2284:'Расчет сбытовых надбавок'!$G$3028,5)</f>
        <v>1.54</v>
      </c>
      <c r="K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L841" s="106">
        <f>VLOOKUP($A841+ROUND((COLUMN()-2)/24,5),АТС!$A$41:$F$784,5)+VLOOKUP($A841+ROUND((COLUMN()-2)/24,5),'Расчет сбытовых надбавок'!$B$2284:'Расчет сбытовых надбавок'!$G$3028,5)</f>
        <v>159.85999999999999</v>
      </c>
      <c r="M841" s="106">
        <f>VLOOKUP($A841+ROUND((COLUMN()-2)/24,5),АТС!$A$41:$F$784,5)+VLOOKUP($A841+ROUND((COLUMN()-2)/24,5),'Расчет сбытовых надбавок'!$B$2284:'Расчет сбытовых надбавок'!$G$3028,5)</f>
        <v>155.05000000000001</v>
      </c>
      <c r="N841" s="106">
        <f>VLOOKUP($A841+ROUND((COLUMN()-2)/24,5),АТС!$A$41:$F$784,5)+VLOOKUP($A841+ROUND((COLUMN()-2)/24,5),'Расчет сбытовых надбавок'!$B$2284:'Расчет сбытовых надбавок'!$G$3028,5)</f>
        <v>245.54000000000002</v>
      </c>
      <c r="O841" s="106">
        <f>VLOOKUP($A841+ROUND((COLUMN()-2)/24,5),АТС!$A$41:$F$784,5)+VLOOKUP($A841+ROUND((COLUMN()-2)/24,5),'Расчет сбытовых надбавок'!$B$2284:'Расчет сбытовых надбавок'!$G$3028,5)</f>
        <v>234.07</v>
      </c>
      <c r="P841" s="106">
        <f>VLOOKUP($A841+ROUND((COLUMN()-2)/24,5),АТС!$A$41:$F$784,5)+VLOOKUP($A841+ROUND((COLUMN()-2)/24,5),'Расчет сбытовых надбавок'!$B$2284:'Расчет сбытовых надбавок'!$G$3028,5)</f>
        <v>260.47000000000003</v>
      </c>
      <c r="Q841" s="106">
        <f>VLOOKUP($A841+ROUND((COLUMN()-2)/24,5),АТС!$A$41:$F$784,5)+VLOOKUP($A841+ROUND((COLUMN()-2)/24,5),'Расчет сбытовых надбавок'!$B$2284:'Расчет сбытовых надбавок'!$G$3028,5)</f>
        <v>260.13</v>
      </c>
      <c r="R841" s="106">
        <f>VLOOKUP($A841+ROUND((COLUMN()-2)/24,5),АТС!$A$41:$F$784,5)+VLOOKUP($A841+ROUND((COLUMN()-2)/24,5),'Расчет сбытовых надбавок'!$B$2284:'Расчет сбытовых надбавок'!$G$3028,5)</f>
        <v>264.82</v>
      </c>
      <c r="S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T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U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V841" s="106">
        <f>VLOOKUP($A841+ROUND((COLUMN()-2)/24,5),АТС!$A$41:$F$784,5)+VLOOKUP($A841+ROUND((COLUMN()-2)/24,5),'Расчет сбытовых надбавок'!$B$2284:'Расчет сбытовых надбавок'!$G$3028,5)</f>
        <v>25.77</v>
      </c>
      <c r="W841" s="106">
        <f>VLOOKUP($A841+ROUND((COLUMN()-2)/24,5),АТС!$A$41:$F$784,5)+VLOOKUP($A841+ROUND((COLUMN()-2)/24,5),'Расчет сбытовых надбавок'!$B$2284:'Расчет сбытовых надбавок'!$G$3028,5)</f>
        <v>181.62</v>
      </c>
      <c r="X841" s="106">
        <f>VLOOKUP($A841+ROUND((COLUMN()-2)/24,5),АТС!$A$41:$F$784,5)+VLOOKUP($A841+ROUND((COLUMN()-2)/24,5),'Расчет сбытовых надбавок'!$B$2284:'Расчет сбытовых надбавок'!$G$3028,5)</f>
        <v>554.86</v>
      </c>
      <c r="Y841" s="106">
        <f>VLOOKUP($A841+ROUND((COLUMN()-2)/24,5),АТС!$A$41:$F$784,5)+VLOOKUP($A841+ROUND((COLUMN()-2)/24,5),'Расчет сбытовых надбавок'!$B$2284:'Расчет сбытовых надбавок'!$G$3028,5)</f>
        <v>474.16</v>
      </c>
      <c r="Z841" s="145"/>
    </row>
    <row r="842" spans="1:26" x14ac:dyDescent="0.2">
      <c r="A842" s="86">
        <f t="shared" si="24"/>
        <v>41923</v>
      </c>
      <c r="B842" s="106">
        <f>VLOOKUP($A842+ROUND((COLUMN()-2)/24,5),АТС!$A$41:$F$784,5)+VLOOKUP($A842+ROUND((COLUMN()-2)/24,5),'Расчет сбытовых надбавок'!$B$2284:'Расчет сбытовых надбавок'!$G$3028,5)</f>
        <v>87.47</v>
      </c>
      <c r="C842" s="106">
        <f>VLOOKUP($A842+ROUND((COLUMN()-2)/24,5),АТС!$A$41:$F$784,5)+VLOOKUP($A842+ROUND((COLUMN()-2)/24,5),'Расчет сбытовых надбавок'!$B$2284:'Расчет сбытовых надбавок'!$G$3028,5)</f>
        <v>95.09</v>
      </c>
      <c r="D842" s="106">
        <f>VLOOKUP($A842+ROUND((COLUMN()-2)/24,5),АТС!$A$41:$F$784,5)+VLOOKUP($A842+ROUND((COLUMN()-2)/24,5),'Расчет сбытовых надбавок'!$B$2284:'Расчет сбытовых надбавок'!$G$3028,5)</f>
        <v>75.23</v>
      </c>
      <c r="E842" s="106">
        <f>VLOOKUP($A842+ROUND((COLUMN()-2)/24,5),АТС!$A$41:$F$784,5)+VLOOKUP($A842+ROUND((COLUMN()-2)/24,5),'Расчет сбытовых надбавок'!$B$2284:'Расчет сбытовых надбавок'!$G$3028,5)</f>
        <v>62.53</v>
      </c>
      <c r="F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G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H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I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J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K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L842" s="106">
        <f>VLOOKUP($A842+ROUND((COLUMN()-2)/24,5),АТС!$A$41:$F$784,5)+VLOOKUP($A842+ROUND((COLUMN()-2)/24,5),'Расчет сбытовых надбавок'!$B$2284:'Расчет сбытовых надбавок'!$G$3028,5)</f>
        <v>52.839999999999996</v>
      </c>
      <c r="M842" s="106">
        <f>VLOOKUP($A842+ROUND((COLUMN()-2)/24,5),АТС!$A$41:$F$784,5)+VLOOKUP($A842+ROUND((COLUMN()-2)/24,5),'Расчет сбытовых надбавок'!$B$2284:'Расчет сбытовых надбавок'!$G$3028,5)</f>
        <v>86.1</v>
      </c>
      <c r="N842" s="106">
        <f>VLOOKUP($A842+ROUND((COLUMN()-2)/24,5),АТС!$A$41:$F$784,5)+VLOOKUP($A842+ROUND((COLUMN()-2)/24,5),'Расчет сбытовых надбавок'!$B$2284:'Расчет сбытовых надбавок'!$G$3028,5)</f>
        <v>97.550000000000011</v>
      </c>
      <c r="O842" s="106">
        <f>VLOOKUP($A842+ROUND((COLUMN()-2)/24,5),АТС!$A$41:$F$784,5)+VLOOKUP($A842+ROUND((COLUMN()-2)/24,5),'Расчет сбытовых надбавок'!$B$2284:'Расчет сбытовых надбавок'!$G$3028,5)</f>
        <v>135.84</v>
      </c>
      <c r="P842" s="106">
        <f>VLOOKUP($A842+ROUND((COLUMN()-2)/24,5),АТС!$A$41:$F$784,5)+VLOOKUP($A842+ROUND((COLUMN()-2)/24,5),'Расчет сбытовых надбавок'!$B$2284:'Расчет сбытовых надбавок'!$G$3028,5)</f>
        <v>125.03999999999999</v>
      </c>
      <c r="Q842" s="106">
        <f>VLOOKUP($A842+ROUND((COLUMN()-2)/24,5),АТС!$A$41:$F$784,5)+VLOOKUP($A842+ROUND((COLUMN()-2)/24,5),'Расчет сбытовых надбавок'!$B$2284:'Расчет сбытовых надбавок'!$G$3028,5)</f>
        <v>127.39</v>
      </c>
      <c r="R842" s="106">
        <f>VLOOKUP($A842+ROUND((COLUMN()-2)/24,5),АТС!$A$41:$F$784,5)+VLOOKUP($A842+ROUND((COLUMN()-2)/24,5),'Расчет сбытовых надбавок'!$B$2284:'Расчет сбытовых надбавок'!$G$3028,5)</f>
        <v>1.3499999999999999</v>
      </c>
      <c r="S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T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U842" s="106">
        <f>VLOOKUP($A842+ROUND((COLUMN()-2)/24,5),АТС!$A$41:$F$784,5)+VLOOKUP($A842+ROUND((COLUMN()-2)/24,5),'Расчет сбытовых надбавок'!$B$2284:'Расчет сбытовых надбавок'!$G$3028,5)</f>
        <v>62.730000000000004</v>
      </c>
      <c r="V842" s="106">
        <f>VLOOKUP($A842+ROUND((COLUMN()-2)/24,5),АТС!$A$41:$F$784,5)+VLOOKUP($A842+ROUND((COLUMN()-2)/24,5),'Расчет сбытовых надбавок'!$B$2284:'Расчет сбытовых надбавок'!$G$3028,5)</f>
        <v>306.84999999999997</v>
      </c>
      <c r="W842" s="106">
        <f>VLOOKUP($A842+ROUND((COLUMN()-2)/24,5),АТС!$A$41:$F$784,5)+VLOOKUP($A842+ROUND((COLUMN()-2)/24,5),'Расчет сбытовых надбавок'!$B$2284:'Расчет сбытовых надбавок'!$G$3028,5)</f>
        <v>320.65000000000003</v>
      </c>
      <c r="X842" s="106">
        <f>VLOOKUP($A842+ROUND((COLUMN()-2)/24,5),АТС!$A$41:$F$784,5)+VLOOKUP($A842+ROUND((COLUMN()-2)/24,5),'Расчет сбытовых надбавок'!$B$2284:'Расчет сбытовых надбавок'!$G$3028,5)</f>
        <v>115.13000000000001</v>
      </c>
      <c r="Y842" s="106">
        <f>VLOOKUP($A842+ROUND((COLUMN()-2)/24,5),АТС!$A$41:$F$784,5)+VLOOKUP($A842+ROUND((COLUMN()-2)/24,5),'Расчет сбытовых надбавок'!$B$2284:'Расчет сбытовых надбавок'!$G$3028,5)</f>
        <v>157.85</v>
      </c>
      <c r="Z842" s="145"/>
    </row>
    <row r="843" spans="1:26" x14ac:dyDescent="0.2">
      <c r="A843" s="86">
        <f t="shared" si="24"/>
        <v>41924</v>
      </c>
      <c r="B843" s="106">
        <f>VLOOKUP($A843+ROUND((COLUMN()-2)/24,5),АТС!$A$41:$F$784,5)+VLOOKUP($A843+ROUND((COLUMN()-2)/24,5),'Расчет сбытовых надбавок'!$B$2284:'Расчет сбытовых надбавок'!$G$3028,5)</f>
        <v>569.91999999999996</v>
      </c>
      <c r="C843" s="106">
        <f>VLOOKUP($A843+ROUND((COLUMN()-2)/24,5),АТС!$A$41:$F$784,5)+VLOOKUP($A843+ROUND((COLUMN()-2)/24,5),'Расчет сбытовых надбавок'!$B$2284:'Расчет сбытовых надбавок'!$G$3028,5)</f>
        <v>400.27000000000004</v>
      </c>
      <c r="D843" s="106">
        <f>VLOOKUP($A843+ROUND((COLUMN()-2)/24,5),АТС!$A$41:$F$784,5)+VLOOKUP($A843+ROUND((COLUMN()-2)/24,5),'Расчет сбытовых надбавок'!$B$2284:'Расчет сбытовых надбавок'!$G$3028,5)</f>
        <v>228.57000000000002</v>
      </c>
      <c r="E843" s="106">
        <f>VLOOKUP($A843+ROUND((COLUMN()-2)/24,5),АТС!$A$41:$F$784,5)+VLOOKUP($A843+ROUND((COLUMN()-2)/24,5),'Расчет сбытовых надбавок'!$B$2284:'Расчет сбытовых надбавок'!$G$3028,5)</f>
        <v>266.03000000000003</v>
      </c>
      <c r="F843" s="106">
        <f>VLOOKUP($A843+ROUND((COLUMN()-2)/24,5),АТС!$A$41:$F$784,5)+VLOOKUP($A843+ROUND((COLUMN()-2)/24,5),'Расчет сбытовых надбавок'!$B$2284:'Расчет сбытовых надбавок'!$G$3028,5)</f>
        <v>295.12</v>
      </c>
      <c r="G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H843" s="106">
        <f>VLOOKUP($A843+ROUND((COLUMN()-2)/24,5),АТС!$A$41:$F$784,5)+VLOOKUP($A843+ROUND((COLUMN()-2)/24,5),'Расчет сбытовых надбавок'!$B$2284:'Расчет сбытовых надбавок'!$G$3028,5)</f>
        <v>10.199999999999999</v>
      </c>
      <c r="I843" s="106">
        <f>VLOOKUP($A843+ROUND((COLUMN()-2)/24,5),АТС!$A$41:$F$784,5)+VLOOKUP($A843+ROUND((COLUMN()-2)/24,5),'Расчет сбытовых надбавок'!$B$2284:'Расчет сбытовых надбавок'!$G$3028,5)</f>
        <v>42.26</v>
      </c>
      <c r="J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K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L843" s="106">
        <f>VLOOKUP($A843+ROUND((COLUMN()-2)/24,5),АТС!$A$41:$F$784,5)+VLOOKUP($A843+ROUND((COLUMN()-2)/24,5),'Расчет сбытовых надбавок'!$B$2284:'Расчет сбытовых надбавок'!$G$3028,5)</f>
        <v>2.63</v>
      </c>
      <c r="M843" s="106">
        <f>VLOOKUP($A843+ROUND((COLUMN()-2)/24,5),АТС!$A$41:$F$784,5)+VLOOKUP($A843+ROUND((COLUMN()-2)/24,5),'Расчет сбытовых надбавок'!$B$2284:'Расчет сбытовых надбавок'!$G$3028,5)</f>
        <v>19.239999999999998</v>
      </c>
      <c r="N843" s="106">
        <f>VLOOKUP($A843+ROUND((COLUMN()-2)/24,5),АТС!$A$41:$F$784,5)+VLOOKUP($A843+ROUND((COLUMN()-2)/24,5),'Расчет сбытовых надбавок'!$B$2284:'Расчет сбытовых надбавок'!$G$3028,5)</f>
        <v>61.03</v>
      </c>
      <c r="O843" s="106">
        <f>VLOOKUP($A843+ROUND((COLUMN()-2)/24,5),АТС!$A$41:$F$784,5)+VLOOKUP($A843+ROUND((COLUMN()-2)/24,5),'Расчет сбытовых надбавок'!$B$2284:'Расчет сбытовых надбавок'!$G$3028,5)</f>
        <v>127.88999999999999</v>
      </c>
      <c r="P843" s="106">
        <f>VLOOKUP($A843+ROUND((COLUMN()-2)/24,5),АТС!$A$41:$F$784,5)+VLOOKUP($A843+ROUND((COLUMN()-2)/24,5),'Расчет сбытовых надбавок'!$B$2284:'Расчет сбытовых надбавок'!$G$3028,5)</f>
        <v>221.62</v>
      </c>
      <c r="Q843" s="106">
        <f>VLOOKUP($A843+ROUND((COLUMN()-2)/24,5),АТС!$A$41:$F$784,5)+VLOOKUP($A843+ROUND((COLUMN()-2)/24,5),'Расчет сбытовых надбавок'!$B$2284:'Расчет сбытовых надбавок'!$G$3028,5)</f>
        <v>80.650000000000006</v>
      </c>
      <c r="R843" s="106">
        <f>VLOOKUP($A843+ROUND((COLUMN()-2)/24,5),АТС!$A$41:$F$784,5)+VLOOKUP($A843+ROUND((COLUMN()-2)/24,5),'Расчет сбытовых надбавок'!$B$2284:'Расчет сбытовых надбавок'!$G$3028,5)</f>
        <v>98.47</v>
      </c>
      <c r="S843" s="106">
        <f>VLOOKUP($A843+ROUND((COLUMN()-2)/24,5),АТС!$A$41:$F$784,5)+VLOOKUP($A843+ROUND((COLUMN()-2)/24,5),'Расчет сбытовых надбавок'!$B$2284:'Расчет сбытовых надбавок'!$G$3028,5)</f>
        <v>75.63</v>
      </c>
      <c r="T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U843" s="106">
        <f>VLOOKUP($A843+ROUND((COLUMN()-2)/24,5),АТС!$A$41:$F$784,5)+VLOOKUP($A843+ROUND((COLUMN()-2)/24,5),'Расчет сбытовых надбавок'!$B$2284:'Расчет сбытовых надбавок'!$G$3028,5)</f>
        <v>112.75</v>
      </c>
      <c r="V843" s="106">
        <f>VLOOKUP($A843+ROUND((COLUMN()-2)/24,5),АТС!$A$41:$F$784,5)+VLOOKUP($A843+ROUND((COLUMN()-2)/24,5),'Расчет сбытовых надбавок'!$B$2284:'Расчет сбытовых надбавок'!$G$3028,5)</f>
        <v>155.52000000000001</v>
      </c>
      <c r="W843" s="106">
        <f>VLOOKUP($A843+ROUND((COLUMN()-2)/24,5),АТС!$A$41:$F$784,5)+VLOOKUP($A843+ROUND((COLUMN()-2)/24,5),'Расчет сбытовых надбавок'!$B$2284:'Расчет сбытовых надбавок'!$G$3028,5)</f>
        <v>226.16</v>
      </c>
      <c r="X843" s="106">
        <f>VLOOKUP($A843+ROUND((COLUMN()-2)/24,5),АТС!$A$41:$F$784,5)+VLOOKUP($A843+ROUND((COLUMN()-2)/24,5),'Расчет сбытовых надбавок'!$B$2284:'Расчет сбытовых надбавок'!$G$3028,5)</f>
        <v>343.63</v>
      </c>
      <c r="Y843" s="106">
        <f>VLOOKUP($A843+ROUND((COLUMN()-2)/24,5),АТС!$A$41:$F$784,5)+VLOOKUP($A843+ROUND((COLUMN()-2)/24,5),'Расчет сбытовых надбавок'!$B$2284:'Расчет сбытовых надбавок'!$G$3028,5)</f>
        <v>644.25</v>
      </c>
      <c r="Z843" s="145"/>
    </row>
    <row r="844" spans="1:26" x14ac:dyDescent="0.2">
      <c r="A844" s="86">
        <f t="shared" si="24"/>
        <v>41925</v>
      </c>
      <c r="B844" s="106">
        <f>VLOOKUP($A844+ROUND((COLUMN()-2)/24,5),АТС!$A$41:$F$784,5)+VLOOKUP($A844+ROUND((COLUMN()-2)/24,5),'Расчет сбытовых надбавок'!$B$2284:'Расчет сбытовых надбавок'!$G$3028,5)</f>
        <v>27.03</v>
      </c>
      <c r="C844" s="106">
        <f>VLOOKUP($A844+ROUND((COLUMN()-2)/24,5),АТС!$A$41:$F$784,5)+VLOOKUP($A844+ROUND((COLUMN()-2)/24,5),'Расчет сбытовых надбавок'!$B$2284:'Расчет сбытовых надбавок'!$G$3028,5)</f>
        <v>626.94000000000005</v>
      </c>
      <c r="D844" s="106">
        <f>VLOOKUP($A844+ROUND((COLUMN()-2)/24,5),АТС!$A$41:$F$784,5)+VLOOKUP($A844+ROUND((COLUMN()-2)/24,5),'Расчет сбытовых надбавок'!$B$2284:'Расчет сбытовых надбавок'!$G$3028,5)</f>
        <v>580.17000000000007</v>
      </c>
      <c r="E844" s="106">
        <f>VLOOKUP($A844+ROUND((COLUMN()-2)/24,5),АТС!$A$41:$F$784,5)+VLOOKUP($A844+ROUND((COLUMN()-2)/24,5),'Расчет сбытовых надбавок'!$B$2284:'Расчет сбытовых надбавок'!$G$3028,5)</f>
        <v>278.38</v>
      </c>
      <c r="F844" s="106">
        <f>VLOOKUP($A844+ROUND((COLUMN()-2)/24,5),АТС!$A$41:$F$784,5)+VLOOKUP($A844+ROUND((COLUMN()-2)/24,5),'Расчет сбытовых надбавок'!$B$2284:'Расчет сбытовых надбавок'!$G$3028,5)</f>
        <v>678.88</v>
      </c>
      <c r="G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H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I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J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K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L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M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N844" s="106">
        <f>VLOOKUP($A844+ROUND((COLUMN()-2)/24,5),АТС!$A$41:$F$784,5)+VLOOKUP($A844+ROUND((COLUMN()-2)/24,5),'Расчет сбытовых надбавок'!$B$2284:'Расчет сбытовых надбавок'!$G$3028,5)</f>
        <v>16.37</v>
      </c>
      <c r="O844" s="106">
        <f>VLOOKUP($A844+ROUND((COLUMN()-2)/24,5),АТС!$A$41:$F$784,5)+VLOOKUP($A844+ROUND((COLUMN()-2)/24,5),'Расчет сбытовых надбавок'!$B$2284:'Расчет сбытовых надбавок'!$G$3028,5)</f>
        <v>18.78</v>
      </c>
      <c r="P844" s="106">
        <f>VLOOKUP($A844+ROUND((COLUMN()-2)/24,5),АТС!$A$41:$F$784,5)+VLOOKUP($A844+ROUND((COLUMN()-2)/24,5),'Расчет сбытовых надбавок'!$B$2284:'Расчет сбытовых надбавок'!$G$3028,5)</f>
        <v>134.70000000000002</v>
      </c>
      <c r="Q844" s="106">
        <f>VLOOKUP($A844+ROUND((COLUMN()-2)/24,5),АТС!$A$41:$F$784,5)+VLOOKUP($A844+ROUND((COLUMN()-2)/24,5),'Расчет сбытовых надбавок'!$B$2284:'Расчет сбытовых надбавок'!$G$3028,5)</f>
        <v>221.94</v>
      </c>
      <c r="R844" s="106">
        <f>VLOOKUP($A844+ROUND((COLUMN()-2)/24,5),АТС!$A$41:$F$784,5)+VLOOKUP($A844+ROUND((COLUMN()-2)/24,5),'Расчет сбытовых надбавок'!$B$2284:'Расчет сбытовых надбавок'!$G$3028,5)</f>
        <v>388.91</v>
      </c>
      <c r="S844" s="106">
        <f>VLOOKUP($A844+ROUND((COLUMN()-2)/24,5),АТС!$A$41:$F$784,5)+VLOOKUP($A844+ROUND((COLUMN()-2)/24,5),'Расчет сбытовых надбавок'!$B$2284:'Расчет сбытовых надбавок'!$G$3028,5)</f>
        <v>202.66</v>
      </c>
      <c r="T844" s="106">
        <f>VLOOKUP($A844+ROUND((COLUMN()-2)/24,5),АТС!$A$41:$F$784,5)+VLOOKUP($A844+ROUND((COLUMN()-2)/24,5),'Расчет сбытовых надбавок'!$B$2284:'Расчет сбытовых надбавок'!$G$3028,5)</f>
        <v>36.269999999999996</v>
      </c>
      <c r="U844" s="106">
        <f>VLOOKUP($A844+ROUND((COLUMN()-2)/24,5),АТС!$A$41:$F$784,5)+VLOOKUP($A844+ROUND((COLUMN()-2)/24,5),'Расчет сбытовых надбавок'!$B$2284:'Расчет сбытовых надбавок'!$G$3028,5)</f>
        <v>130.59</v>
      </c>
      <c r="V844" s="106">
        <f>VLOOKUP($A844+ROUND((COLUMN()-2)/24,5),АТС!$A$41:$F$784,5)+VLOOKUP($A844+ROUND((COLUMN()-2)/24,5),'Расчет сбытовых надбавок'!$B$2284:'Расчет сбытовых надбавок'!$G$3028,5)</f>
        <v>165.79</v>
      </c>
      <c r="W844" s="106">
        <f>VLOOKUP($A844+ROUND((COLUMN()-2)/24,5),АТС!$A$41:$F$784,5)+VLOOKUP($A844+ROUND((COLUMN()-2)/24,5),'Расчет сбытовых надбавок'!$B$2284:'Расчет сбытовых надбавок'!$G$3028,5)</f>
        <v>453.2</v>
      </c>
      <c r="X844" s="106">
        <f>VLOOKUP($A844+ROUND((COLUMN()-2)/24,5),АТС!$A$41:$F$784,5)+VLOOKUP($A844+ROUND((COLUMN()-2)/24,5),'Расчет сбытовых надбавок'!$B$2284:'Расчет сбытовых надбавок'!$G$3028,5)</f>
        <v>180.59</v>
      </c>
      <c r="Y844" s="106">
        <f>VLOOKUP($A844+ROUND((COLUMN()-2)/24,5),АТС!$A$41:$F$784,5)+VLOOKUP($A844+ROUND((COLUMN()-2)/24,5),'Расчет сбытовых надбавок'!$B$2284:'Расчет сбытовых надбавок'!$G$3028,5)</f>
        <v>703.9799999999999</v>
      </c>
      <c r="Z844" s="145"/>
    </row>
    <row r="845" spans="1:26" x14ac:dyDescent="0.2">
      <c r="A845" s="86">
        <f t="shared" si="24"/>
        <v>41926</v>
      </c>
      <c r="B845" s="106">
        <f>VLOOKUP($A845+ROUND((COLUMN()-2)/24,5),АТС!$A$41:$F$784,5)+VLOOKUP($A845+ROUND((COLUMN()-2)/24,5),'Расчет сбытовых надбавок'!$B$2284:'Расчет сбытовых надбавок'!$G$3028,5)</f>
        <v>217.15</v>
      </c>
      <c r="C845" s="106">
        <f>VLOOKUP($A845+ROUND((COLUMN()-2)/24,5),АТС!$A$41:$F$784,5)+VLOOKUP($A845+ROUND((COLUMN()-2)/24,5),'Расчет сбытовых надбавок'!$B$2284:'Расчет сбытовых надбавок'!$G$3028,5)</f>
        <v>359.78000000000003</v>
      </c>
      <c r="D845" s="106">
        <f>VLOOKUP($A845+ROUND((COLUMN()-2)/24,5),АТС!$A$41:$F$784,5)+VLOOKUP($A845+ROUND((COLUMN()-2)/24,5),'Расчет сбытовых надбавок'!$B$2284:'Расчет сбытовых надбавок'!$G$3028,5)</f>
        <v>320.41999999999996</v>
      </c>
      <c r="E845" s="106">
        <f>VLOOKUP($A845+ROUND((COLUMN()-2)/24,5),АТС!$A$41:$F$784,5)+VLOOKUP($A845+ROUND((COLUMN()-2)/24,5),'Расчет сбытовых надбавок'!$B$2284:'Расчет сбытовых надбавок'!$G$3028,5)</f>
        <v>125.65</v>
      </c>
      <c r="F845" s="106">
        <f>VLOOKUP($A845+ROUND((COLUMN()-2)/24,5),АТС!$A$41:$F$784,5)+VLOOKUP($A845+ROUND((COLUMN()-2)/24,5),'Расчет сбытовых надбавок'!$B$2284:'Расчет сбытовых надбавок'!$G$3028,5)</f>
        <v>70.7</v>
      </c>
      <c r="G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H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I845" s="106">
        <f>VLOOKUP($A845+ROUND((COLUMN()-2)/24,5),АТС!$A$41:$F$784,5)+VLOOKUP($A845+ROUND((COLUMN()-2)/24,5),'Расчет сбытовых надбавок'!$B$2284:'Расчет сбытовых надбавок'!$G$3028,5)</f>
        <v>79.819999999999993</v>
      </c>
      <c r="J845" s="106">
        <f>VLOOKUP($A845+ROUND((COLUMN()-2)/24,5),АТС!$A$41:$F$784,5)+VLOOKUP($A845+ROUND((COLUMN()-2)/24,5),'Расчет сбытовых надбавок'!$B$2284:'Расчет сбытовых надбавок'!$G$3028,5)</f>
        <v>31.080000000000002</v>
      </c>
      <c r="K845" s="106">
        <f>VLOOKUP($A845+ROUND((COLUMN()-2)/24,5),АТС!$A$41:$F$784,5)+VLOOKUP($A845+ROUND((COLUMN()-2)/24,5),'Расчет сбытовых надбавок'!$B$2284:'Расчет сбытовых надбавок'!$G$3028,5)</f>
        <v>47.62</v>
      </c>
      <c r="L845" s="106">
        <f>VLOOKUP($A845+ROUND((COLUMN()-2)/24,5),АТС!$A$41:$F$784,5)+VLOOKUP($A845+ROUND((COLUMN()-2)/24,5),'Расчет сбытовых надбавок'!$B$2284:'Расчет сбытовых надбавок'!$G$3028,5)</f>
        <v>144.57</v>
      </c>
      <c r="M845" s="106">
        <f>VLOOKUP($A845+ROUND((COLUMN()-2)/24,5),АТС!$A$41:$F$784,5)+VLOOKUP($A845+ROUND((COLUMN()-2)/24,5),'Расчет сбытовых надбавок'!$B$2284:'Расчет сбытовых надбавок'!$G$3028,5)</f>
        <v>188</v>
      </c>
      <c r="N845" s="106">
        <f>VLOOKUP($A845+ROUND((COLUMN()-2)/24,5),АТС!$A$41:$F$784,5)+VLOOKUP($A845+ROUND((COLUMN()-2)/24,5),'Расчет сбытовых надбавок'!$B$2284:'Расчет сбытовых надбавок'!$G$3028,5)</f>
        <v>451.51</v>
      </c>
      <c r="O845" s="106">
        <f>VLOOKUP($A845+ROUND((COLUMN()-2)/24,5),АТС!$A$41:$F$784,5)+VLOOKUP($A845+ROUND((COLUMN()-2)/24,5),'Расчет сбытовых надбавок'!$B$2284:'Расчет сбытовых надбавок'!$G$3028,5)</f>
        <v>466.72</v>
      </c>
      <c r="P845" s="106">
        <f>VLOOKUP($A845+ROUND((COLUMN()-2)/24,5),АТС!$A$41:$F$784,5)+VLOOKUP($A845+ROUND((COLUMN()-2)/24,5),'Расчет сбытовых надбавок'!$B$2284:'Расчет сбытовых надбавок'!$G$3028,5)</f>
        <v>718.56000000000006</v>
      </c>
      <c r="Q845" s="106">
        <f>VLOOKUP($A845+ROUND((COLUMN()-2)/24,5),АТС!$A$41:$F$784,5)+VLOOKUP($A845+ROUND((COLUMN()-2)/24,5),'Расчет сбытовых надбавок'!$B$2284:'Расчет сбытовых надбавок'!$G$3028,5)</f>
        <v>625.25</v>
      </c>
      <c r="R845" s="106">
        <f>VLOOKUP($A845+ROUND((COLUMN()-2)/24,5),АТС!$A$41:$F$784,5)+VLOOKUP($A845+ROUND((COLUMN()-2)/24,5),'Расчет сбытовых надбавок'!$B$2284:'Расчет сбытовых надбавок'!$G$3028,5)</f>
        <v>520.21</v>
      </c>
      <c r="S845" s="106">
        <f>VLOOKUP($A845+ROUND((COLUMN()-2)/24,5),АТС!$A$41:$F$784,5)+VLOOKUP($A845+ROUND((COLUMN()-2)/24,5),'Расчет сбытовых надбавок'!$B$2284:'Расчет сбытовых надбавок'!$G$3028,5)</f>
        <v>177.48999999999998</v>
      </c>
      <c r="T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U845" s="106">
        <f>VLOOKUP($A845+ROUND((COLUMN()-2)/24,5),АТС!$A$41:$F$784,5)+VLOOKUP($A845+ROUND((COLUMN()-2)/24,5),'Расчет сбытовых надбавок'!$B$2284:'Расчет сбытовых надбавок'!$G$3028,5)</f>
        <v>6.92</v>
      </c>
      <c r="V845" s="106">
        <f>VLOOKUP($A845+ROUND((COLUMN()-2)/24,5),АТС!$A$41:$F$784,5)+VLOOKUP($A845+ROUND((COLUMN()-2)/24,5),'Расчет сбытовых надбавок'!$B$2284:'Расчет сбытовых надбавок'!$G$3028,5)</f>
        <v>402.39</v>
      </c>
      <c r="W845" s="106">
        <f>VLOOKUP($A845+ROUND((COLUMN()-2)/24,5),АТС!$A$41:$F$784,5)+VLOOKUP($A845+ROUND((COLUMN()-2)/24,5),'Расчет сбытовых надбавок'!$B$2284:'Расчет сбытовых надбавок'!$G$3028,5)</f>
        <v>407.69</v>
      </c>
      <c r="X845" s="106">
        <f>VLOOKUP($A845+ROUND((COLUMN()-2)/24,5),АТС!$A$41:$F$784,5)+VLOOKUP($A845+ROUND((COLUMN()-2)/24,5),'Расчет сбытовых надбавок'!$B$2284:'Расчет сбытовых надбавок'!$G$3028,5)</f>
        <v>737.49</v>
      </c>
      <c r="Y845" s="106">
        <f>VLOOKUP($A845+ROUND((COLUMN()-2)/24,5),АТС!$A$41:$F$784,5)+VLOOKUP($A845+ROUND((COLUMN()-2)/24,5),'Расчет сбытовых надбавок'!$B$2284:'Расчет сбытовых надбавок'!$G$3028,5)</f>
        <v>728.24</v>
      </c>
      <c r="Z845" s="145"/>
    </row>
    <row r="846" spans="1:26" x14ac:dyDescent="0.2">
      <c r="A846" s="86">
        <f t="shared" si="24"/>
        <v>41927</v>
      </c>
      <c r="B846" s="106">
        <f>VLOOKUP($A846+ROUND((COLUMN()-2)/24,5),АТС!$A$41:$F$784,5)+VLOOKUP($A846+ROUND((COLUMN()-2)/24,5),'Расчет сбытовых надбавок'!$B$2284:'Расчет сбытовых надбавок'!$G$3028,5)</f>
        <v>637.80999999999995</v>
      </c>
      <c r="C846" s="106">
        <f>VLOOKUP($A846+ROUND((COLUMN()-2)/24,5),АТС!$A$41:$F$784,5)+VLOOKUP($A846+ROUND((COLUMN()-2)/24,5),'Расчет сбытовых надбавок'!$B$2284:'Расчет сбытовых надбавок'!$G$3028,5)</f>
        <v>524.4</v>
      </c>
      <c r="D846" s="106">
        <f>VLOOKUP($A846+ROUND((COLUMN()-2)/24,5),АТС!$A$41:$F$784,5)+VLOOKUP($A846+ROUND((COLUMN()-2)/24,5),'Расчет сбытовых надбавок'!$B$2284:'Расчет сбытовых надбавок'!$G$3028,5)</f>
        <v>158.53</v>
      </c>
      <c r="E846" s="106">
        <f>VLOOKUP($A846+ROUND((COLUMN()-2)/24,5),АТС!$A$41:$F$784,5)+VLOOKUP($A846+ROUND((COLUMN()-2)/24,5),'Расчет сбытовых надбавок'!$B$2284:'Расчет сбытовых надбавок'!$G$3028,5)</f>
        <v>191.15</v>
      </c>
      <c r="F846" s="106">
        <f>VLOOKUP($A846+ROUND((COLUMN()-2)/24,5),АТС!$A$41:$F$784,5)+VLOOKUP($A846+ROUND((COLUMN()-2)/24,5),'Расчет сбытовых надбавок'!$B$2284:'Расчет сбытовых надбавок'!$G$3028,5)</f>
        <v>153.43</v>
      </c>
      <c r="G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H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I846" s="106">
        <f>VLOOKUP($A846+ROUND((COLUMN()-2)/24,5),АТС!$A$41:$F$784,5)+VLOOKUP($A846+ROUND((COLUMN()-2)/24,5),'Расчет сбытовых надбавок'!$B$2284:'Расчет сбытовых надбавок'!$G$3028,5)</f>
        <v>0.01</v>
      </c>
      <c r="J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K846" s="106">
        <f>VLOOKUP($A846+ROUND((COLUMN()-2)/24,5),АТС!$A$41:$F$784,5)+VLOOKUP($A846+ROUND((COLUMN()-2)/24,5),'Расчет сбытовых надбавок'!$B$2284:'Расчет сбытовых надбавок'!$G$3028,5)</f>
        <v>37.520000000000003</v>
      </c>
      <c r="L846" s="106">
        <f>VLOOKUP($A846+ROUND((COLUMN()-2)/24,5),АТС!$A$41:$F$784,5)+VLOOKUP($A846+ROUND((COLUMN()-2)/24,5),'Расчет сбытовых надбавок'!$B$2284:'Расчет сбытовых надбавок'!$G$3028,5)</f>
        <v>150.55000000000001</v>
      </c>
      <c r="M846" s="106">
        <f>VLOOKUP($A846+ROUND((COLUMN()-2)/24,5),АТС!$A$41:$F$784,5)+VLOOKUP($A846+ROUND((COLUMN()-2)/24,5),'Расчет сбытовых надбавок'!$B$2284:'Расчет сбытовых надбавок'!$G$3028,5)</f>
        <v>206.14</v>
      </c>
      <c r="N846" s="106">
        <f>VLOOKUP($A846+ROUND((COLUMN()-2)/24,5),АТС!$A$41:$F$784,5)+VLOOKUP($A846+ROUND((COLUMN()-2)/24,5),'Расчет сбытовых надбавок'!$B$2284:'Расчет сбытовых надбавок'!$G$3028,5)</f>
        <v>173.1</v>
      </c>
      <c r="O846" s="106">
        <f>VLOOKUP($A846+ROUND((COLUMN()-2)/24,5),АТС!$A$41:$F$784,5)+VLOOKUP($A846+ROUND((COLUMN()-2)/24,5),'Расчет сбытовых надбавок'!$B$2284:'Расчет сбытовых надбавок'!$G$3028,5)</f>
        <v>271</v>
      </c>
      <c r="P846" s="106">
        <f>VLOOKUP($A846+ROUND((COLUMN()-2)/24,5),АТС!$A$41:$F$784,5)+VLOOKUP($A846+ROUND((COLUMN()-2)/24,5),'Расчет сбытовых надбавок'!$B$2284:'Расчет сбытовых надбавок'!$G$3028,5)</f>
        <v>97.149999999999991</v>
      </c>
      <c r="Q846" s="106">
        <f>VLOOKUP($A846+ROUND((COLUMN()-2)/24,5),АТС!$A$41:$F$784,5)+VLOOKUP($A846+ROUND((COLUMN()-2)/24,5),'Расчет сбытовых надбавок'!$B$2284:'Расчет сбытовых надбавок'!$G$3028,5)</f>
        <v>105.33</v>
      </c>
      <c r="R846" s="106">
        <f>VLOOKUP($A846+ROUND((COLUMN()-2)/24,5),АТС!$A$41:$F$784,5)+VLOOKUP($A846+ROUND((COLUMN()-2)/24,5),'Расчет сбытовых надбавок'!$B$2284:'Расчет сбытовых надбавок'!$G$3028,5)</f>
        <v>141.82</v>
      </c>
      <c r="S846" s="106">
        <f>VLOOKUP($A846+ROUND((COLUMN()-2)/24,5),АТС!$A$41:$F$784,5)+VLOOKUP($A846+ROUND((COLUMN()-2)/24,5),'Расчет сбытовых надбавок'!$B$2284:'Расчет сбытовых надбавок'!$G$3028,5)</f>
        <v>42.34</v>
      </c>
      <c r="T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U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V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W846" s="106">
        <f>VLOOKUP($A846+ROUND((COLUMN()-2)/24,5),АТС!$A$41:$F$784,5)+VLOOKUP($A846+ROUND((COLUMN()-2)/24,5),'Расчет сбытовых надбавок'!$B$2284:'Расчет сбытовых надбавок'!$G$3028,5)</f>
        <v>366.93</v>
      </c>
      <c r="X846" s="106">
        <f>VLOOKUP($A846+ROUND((COLUMN()-2)/24,5),АТС!$A$41:$F$784,5)+VLOOKUP($A846+ROUND((COLUMN()-2)/24,5),'Расчет сбытовых надбавок'!$B$2284:'Расчет сбытовых надбавок'!$G$3028,5)</f>
        <v>563.87</v>
      </c>
      <c r="Y846" s="106">
        <f>VLOOKUP($A846+ROUND((COLUMN()-2)/24,5),АТС!$A$41:$F$784,5)+VLOOKUP($A846+ROUND((COLUMN()-2)/24,5),'Расчет сбытовых надбавок'!$B$2284:'Расчет сбытовых надбавок'!$G$3028,5)</f>
        <v>469.40999999999997</v>
      </c>
      <c r="Z846" s="145"/>
    </row>
    <row r="847" spans="1:26" x14ac:dyDescent="0.2">
      <c r="A847" s="86">
        <f t="shared" si="24"/>
        <v>41928</v>
      </c>
      <c r="B847" s="106">
        <f>VLOOKUP($A847+ROUND((COLUMN()-2)/24,5),АТС!$A$41:$F$784,5)+VLOOKUP($A847+ROUND((COLUMN()-2)/24,5),'Расчет сбытовых надбавок'!$B$2284:'Расчет сбытовых надбавок'!$G$3028,5)</f>
        <v>613.30999999999995</v>
      </c>
      <c r="C847" s="106">
        <f>VLOOKUP($A847+ROUND((COLUMN()-2)/24,5),АТС!$A$41:$F$784,5)+VLOOKUP($A847+ROUND((COLUMN()-2)/24,5),'Расчет сбытовых надбавок'!$B$2284:'Расчет сбытовых надбавок'!$G$3028,5)</f>
        <v>145.77000000000001</v>
      </c>
      <c r="D847" s="106">
        <f>VLOOKUP($A847+ROUND((COLUMN()-2)/24,5),АТС!$A$41:$F$784,5)+VLOOKUP($A847+ROUND((COLUMN()-2)/24,5),'Расчет сбытовых надбавок'!$B$2284:'Расчет сбытовых надбавок'!$G$3028,5)</f>
        <v>421.23999999999995</v>
      </c>
      <c r="E847" s="106">
        <f>VLOOKUP($A847+ROUND((COLUMN()-2)/24,5),АТС!$A$41:$F$784,5)+VLOOKUP($A847+ROUND((COLUMN()-2)/24,5),'Расчет сбытовых надбавок'!$B$2284:'Расчет сбытовых надбавок'!$G$3028,5)</f>
        <v>168.18</v>
      </c>
      <c r="F847" s="106">
        <f>VLOOKUP($A847+ROUND((COLUMN()-2)/24,5),АТС!$A$41:$F$784,5)+VLOOKUP($A847+ROUND((COLUMN()-2)/24,5),'Расчет сбытовых надбавок'!$B$2284:'Расчет сбытовых надбавок'!$G$3028,5)</f>
        <v>136.34</v>
      </c>
      <c r="G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H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I847" s="106">
        <f>VLOOKUP($A847+ROUND((COLUMN()-2)/24,5),АТС!$A$41:$F$784,5)+VLOOKUP($A847+ROUND((COLUMN()-2)/24,5),'Расчет сбытовых надбавок'!$B$2284:'Расчет сбытовых надбавок'!$G$3028,5)</f>
        <v>51.84</v>
      </c>
      <c r="J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K847" s="106">
        <f>VLOOKUP($A847+ROUND((COLUMN()-2)/24,5),АТС!$A$41:$F$784,5)+VLOOKUP($A847+ROUND((COLUMN()-2)/24,5),'Расчет сбытовых надбавок'!$B$2284:'Расчет сбытовых надбавок'!$G$3028,5)</f>
        <v>189.06</v>
      </c>
      <c r="L847" s="106">
        <f>VLOOKUP($A847+ROUND((COLUMN()-2)/24,5),АТС!$A$41:$F$784,5)+VLOOKUP($A847+ROUND((COLUMN()-2)/24,5),'Расчет сбытовых надбавок'!$B$2284:'Расчет сбытовых надбавок'!$G$3028,5)</f>
        <v>207.47</v>
      </c>
      <c r="M847" s="106">
        <f>VLOOKUP($A847+ROUND((COLUMN()-2)/24,5),АТС!$A$41:$F$784,5)+VLOOKUP($A847+ROUND((COLUMN()-2)/24,5),'Расчет сбытовых надбавок'!$B$2284:'Расчет сбытовых надбавок'!$G$3028,5)</f>
        <v>260.88</v>
      </c>
      <c r="N847" s="106">
        <f>VLOOKUP($A847+ROUND((COLUMN()-2)/24,5),АТС!$A$41:$F$784,5)+VLOOKUP($A847+ROUND((COLUMN()-2)/24,5),'Расчет сбытовых надбавок'!$B$2284:'Расчет сбытовых надбавок'!$G$3028,5)</f>
        <v>237.39000000000001</v>
      </c>
      <c r="O847" s="106">
        <f>VLOOKUP($A847+ROUND((COLUMN()-2)/24,5),АТС!$A$41:$F$784,5)+VLOOKUP($A847+ROUND((COLUMN()-2)/24,5),'Расчет сбытовых надбавок'!$B$2284:'Расчет сбытовых надбавок'!$G$3028,5)</f>
        <v>259.95999999999998</v>
      </c>
      <c r="P847" s="106">
        <f>VLOOKUP($A847+ROUND((COLUMN()-2)/24,5),АТС!$A$41:$F$784,5)+VLOOKUP($A847+ROUND((COLUMN()-2)/24,5),'Расчет сбытовых надбавок'!$B$2284:'Расчет сбытовых надбавок'!$G$3028,5)</f>
        <v>180.84</v>
      </c>
      <c r="Q847" s="106">
        <f>VLOOKUP($A847+ROUND((COLUMN()-2)/24,5),АТС!$A$41:$F$784,5)+VLOOKUP($A847+ROUND((COLUMN()-2)/24,5),'Расчет сбытовых надбавок'!$B$2284:'Расчет сбытовых надбавок'!$G$3028,5)</f>
        <v>168.61</v>
      </c>
      <c r="R847" s="106">
        <f>VLOOKUP($A847+ROUND((COLUMN()-2)/24,5),АТС!$A$41:$F$784,5)+VLOOKUP($A847+ROUND((COLUMN()-2)/24,5),'Расчет сбытовых надбавок'!$B$2284:'Расчет сбытовых надбавок'!$G$3028,5)</f>
        <v>119.25999999999999</v>
      </c>
      <c r="S847" s="106">
        <f>VLOOKUP($A847+ROUND((COLUMN()-2)/24,5),АТС!$A$41:$F$784,5)+VLOOKUP($A847+ROUND((COLUMN()-2)/24,5),'Расчет сбытовых надбавок'!$B$2284:'Расчет сбытовых надбавок'!$G$3028,5)</f>
        <v>0.01</v>
      </c>
      <c r="T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U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V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W847" s="106">
        <f>VLOOKUP($A847+ROUND((COLUMN()-2)/24,5),АТС!$A$41:$F$784,5)+VLOOKUP($A847+ROUND((COLUMN()-2)/24,5),'Расчет сбытовых надбавок'!$B$2284:'Расчет сбытовых надбавок'!$G$3028,5)</f>
        <v>22.330000000000002</v>
      </c>
      <c r="X847" s="106">
        <f>VLOOKUP($A847+ROUND((COLUMN()-2)/24,5),АТС!$A$41:$F$784,5)+VLOOKUP($A847+ROUND((COLUMN()-2)/24,5),'Расчет сбытовых надбавок'!$B$2284:'Расчет сбытовых надбавок'!$G$3028,5)</f>
        <v>611.62</v>
      </c>
      <c r="Y847" s="106">
        <f>VLOOKUP($A847+ROUND((COLUMN()-2)/24,5),АТС!$A$41:$F$784,5)+VLOOKUP($A847+ROUND((COLUMN()-2)/24,5),'Расчет сбытовых надбавок'!$B$2284:'Расчет сбытовых надбавок'!$G$3028,5)</f>
        <v>544.62</v>
      </c>
      <c r="Z847" s="145"/>
    </row>
    <row r="848" spans="1:26" x14ac:dyDescent="0.2">
      <c r="A848" s="86">
        <f t="shared" si="24"/>
        <v>41929</v>
      </c>
      <c r="B848" s="106">
        <f>VLOOKUP($A848+ROUND((COLUMN()-2)/24,5),АТС!$A$41:$F$784,5)+VLOOKUP($A848+ROUND((COLUMN()-2)/24,5),'Расчет сбытовых надбавок'!$B$2284:'Расчет сбытовых надбавок'!$G$3028,5)</f>
        <v>113.55</v>
      </c>
      <c r="C848" s="106">
        <f>VLOOKUP($A848+ROUND((COLUMN()-2)/24,5),АТС!$A$41:$F$784,5)+VLOOKUP($A848+ROUND((COLUMN()-2)/24,5),'Расчет сбытовых надбавок'!$B$2284:'Расчет сбытовых надбавок'!$G$3028,5)</f>
        <v>92.65</v>
      </c>
      <c r="D848" s="106">
        <f>VLOOKUP($A848+ROUND((COLUMN()-2)/24,5),АТС!$A$41:$F$784,5)+VLOOKUP($A848+ROUND((COLUMN()-2)/24,5),'Расчет сбытовых надбавок'!$B$2284:'Расчет сбытовых надбавок'!$G$3028,5)</f>
        <v>22.15</v>
      </c>
      <c r="E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F848" s="106">
        <f>VLOOKUP($A848+ROUND((COLUMN()-2)/24,5),АТС!$A$41:$F$784,5)+VLOOKUP($A848+ROUND((COLUMN()-2)/24,5),'Расчет сбытовых надбавок'!$B$2284:'Расчет сбытовых надбавок'!$G$3028,5)</f>
        <v>31.95</v>
      </c>
      <c r="G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H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I848" s="106">
        <f>VLOOKUP($A848+ROUND((COLUMN()-2)/24,5),АТС!$A$41:$F$784,5)+VLOOKUP($A848+ROUND((COLUMN()-2)/24,5),'Расчет сбытовых надбавок'!$B$2284:'Расчет сбытовых надбавок'!$G$3028,5)</f>
        <v>220.53</v>
      </c>
      <c r="J848" s="106">
        <f>VLOOKUP($A848+ROUND((COLUMN()-2)/24,5),АТС!$A$41:$F$784,5)+VLOOKUP($A848+ROUND((COLUMN()-2)/24,5),'Расчет сбытовых надбавок'!$B$2284:'Расчет сбытовых надбавок'!$G$3028,5)</f>
        <v>77.430000000000007</v>
      </c>
      <c r="K848" s="106">
        <f>VLOOKUP($A848+ROUND((COLUMN()-2)/24,5),АТС!$A$41:$F$784,5)+VLOOKUP($A848+ROUND((COLUMN()-2)/24,5),'Расчет сбытовых надбавок'!$B$2284:'Расчет сбытовых надбавок'!$G$3028,5)</f>
        <v>131.38</v>
      </c>
      <c r="L848" s="106">
        <f>VLOOKUP($A848+ROUND((COLUMN()-2)/24,5),АТС!$A$41:$F$784,5)+VLOOKUP($A848+ROUND((COLUMN()-2)/24,5),'Расчет сбытовых надбавок'!$B$2284:'Расчет сбытовых надбавок'!$G$3028,5)</f>
        <v>127.25</v>
      </c>
      <c r="M848" s="106">
        <f>VLOOKUP($A848+ROUND((COLUMN()-2)/24,5),АТС!$A$41:$F$784,5)+VLOOKUP($A848+ROUND((COLUMN()-2)/24,5),'Расчет сбытовых надбавок'!$B$2284:'Расчет сбытовых надбавок'!$G$3028,5)</f>
        <v>150.85999999999999</v>
      </c>
      <c r="N848" s="106">
        <f>VLOOKUP($A848+ROUND((COLUMN()-2)/24,5),АТС!$A$41:$F$784,5)+VLOOKUP($A848+ROUND((COLUMN()-2)/24,5),'Расчет сбытовых надбавок'!$B$2284:'Расчет сбытовых надбавок'!$G$3028,5)</f>
        <v>215.75</v>
      </c>
      <c r="O848" s="106">
        <f>VLOOKUP($A848+ROUND((COLUMN()-2)/24,5),АТС!$A$41:$F$784,5)+VLOOKUP($A848+ROUND((COLUMN()-2)/24,5),'Расчет сбытовых надбавок'!$B$2284:'Расчет сбытовых надбавок'!$G$3028,5)</f>
        <v>200.89000000000001</v>
      </c>
      <c r="P848" s="106">
        <f>VLOOKUP($A848+ROUND((COLUMN()-2)/24,5),АТС!$A$41:$F$784,5)+VLOOKUP($A848+ROUND((COLUMN()-2)/24,5),'Расчет сбытовых надбавок'!$B$2284:'Расчет сбытовых надбавок'!$G$3028,5)</f>
        <v>61.01</v>
      </c>
      <c r="Q848" s="106">
        <f>VLOOKUP($A848+ROUND((COLUMN()-2)/24,5),АТС!$A$41:$F$784,5)+VLOOKUP($A848+ROUND((COLUMN()-2)/24,5),'Расчет сбытовых надбавок'!$B$2284:'Расчет сбытовых надбавок'!$G$3028,5)</f>
        <v>92.99</v>
      </c>
      <c r="R848" s="106">
        <f>VLOOKUP($A848+ROUND((COLUMN()-2)/24,5),АТС!$A$41:$F$784,5)+VLOOKUP($A848+ROUND((COLUMN()-2)/24,5),'Расчет сбытовых надбавок'!$B$2284:'Расчет сбытовых надбавок'!$G$3028,5)</f>
        <v>218.76000000000002</v>
      </c>
      <c r="S848" s="106">
        <f>VLOOKUP($A848+ROUND((COLUMN()-2)/24,5),АТС!$A$41:$F$784,5)+VLOOKUP($A848+ROUND((COLUMN()-2)/24,5),'Расчет сбытовых надбавок'!$B$2284:'Расчет сбытовых надбавок'!$G$3028,5)</f>
        <v>135.69</v>
      </c>
      <c r="T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U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V848" s="106">
        <f>VLOOKUP($A848+ROUND((COLUMN()-2)/24,5),АТС!$A$41:$F$784,5)+VLOOKUP($A848+ROUND((COLUMN()-2)/24,5),'Расчет сбытовых надбавок'!$B$2284:'Расчет сбытовых надбавок'!$G$3028,5)</f>
        <v>12.7</v>
      </c>
      <c r="W848" s="106">
        <f>VLOOKUP($A848+ROUND((COLUMN()-2)/24,5),АТС!$A$41:$F$784,5)+VLOOKUP($A848+ROUND((COLUMN()-2)/24,5),'Расчет сбытовых надбавок'!$B$2284:'Расчет сбытовых надбавок'!$G$3028,5)</f>
        <v>161.80000000000001</v>
      </c>
      <c r="X848" s="106">
        <f>VLOOKUP($A848+ROUND((COLUMN()-2)/24,5),АТС!$A$41:$F$784,5)+VLOOKUP($A848+ROUND((COLUMN()-2)/24,5),'Расчет сбытовых надбавок'!$B$2284:'Расчет сбытовых надбавок'!$G$3028,5)</f>
        <v>288.39</v>
      </c>
      <c r="Y848" s="106">
        <f>VLOOKUP($A848+ROUND((COLUMN()-2)/24,5),АТС!$A$41:$F$784,5)+VLOOKUP($A848+ROUND((COLUMN()-2)/24,5),'Расчет сбытовых надбавок'!$B$2284:'Расчет сбытовых надбавок'!$G$3028,5)</f>
        <v>314.69</v>
      </c>
      <c r="Z848" s="145"/>
    </row>
    <row r="849" spans="1:26" x14ac:dyDescent="0.2">
      <c r="A849" s="86">
        <f t="shared" si="24"/>
        <v>41930</v>
      </c>
      <c r="B849" s="106">
        <f>VLOOKUP($A849+ROUND((COLUMN()-2)/24,5),АТС!$A$41:$F$784,5)+VLOOKUP($A849+ROUND((COLUMN()-2)/24,5),'Расчет сбытовых надбавок'!$B$2284:'Расчет сбытовых надбавок'!$G$3028,5)</f>
        <v>295.56</v>
      </c>
      <c r="C849" s="106">
        <f>VLOOKUP($A849+ROUND((COLUMN()-2)/24,5),АТС!$A$41:$F$784,5)+VLOOKUP($A849+ROUND((COLUMN()-2)/24,5),'Расчет сбытовых надбавок'!$B$2284:'Расчет сбытовых надбавок'!$G$3028,5)</f>
        <v>59.67</v>
      </c>
      <c r="D849" s="106">
        <f>VLOOKUP($A849+ROUND((COLUMN()-2)/24,5),АТС!$A$41:$F$784,5)+VLOOKUP($A849+ROUND((COLUMN()-2)/24,5),'Расчет сбытовых надбавок'!$B$2284:'Расчет сбытовых надбавок'!$G$3028,5)</f>
        <v>33.799999999999997</v>
      </c>
      <c r="E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F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G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H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I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J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K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L849" s="106">
        <f>VLOOKUP($A849+ROUND((COLUMN()-2)/24,5),АТС!$A$41:$F$784,5)+VLOOKUP($A849+ROUND((COLUMN()-2)/24,5),'Расчет сбытовых надбавок'!$B$2284:'Расчет сбытовых надбавок'!$G$3028,5)</f>
        <v>233.89</v>
      </c>
      <c r="M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N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O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P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Q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R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S849" s="106">
        <f>VLOOKUP($A849+ROUND((COLUMN()-2)/24,5),АТС!$A$41:$F$784,5)+VLOOKUP($A849+ROUND((COLUMN()-2)/24,5),'Расчет сбытовых надбавок'!$B$2284:'Расчет сбытовых надбавок'!$G$3028,5)</f>
        <v>0.01</v>
      </c>
      <c r="T849" s="106">
        <f>VLOOKUP($A849+ROUND((COLUMN()-2)/24,5),АТС!$A$41:$F$784,5)+VLOOKUP($A849+ROUND((COLUMN()-2)/24,5),'Расчет сбытовых надбавок'!$B$2284:'Расчет сбытовых надбавок'!$G$3028,5)</f>
        <v>0.01</v>
      </c>
      <c r="U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V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W849" s="106">
        <f>VLOOKUP($A849+ROUND((COLUMN()-2)/24,5),АТС!$A$41:$F$784,5)+VLOOKUP($A849+ROUND((COLUMN()-2)/24,5),'Расчет сбытовых надбавок'!$B$2284:'Расчет сбытовых надбавок'!$G$3028,5)</f>
        <v>194.88000000000002</v>
      </c>
      <c r="X849" s="106">
        <f>VLOOKUP($A849+ROUND((COLUMN()-2)/24,5),АТС!$A$41:$F$784,5)+VLOOKUP($A849+ROUND((COLUMN()-2)/24,5),'Расчет сбытовых надбавок'!$B$2284:'Расчет сбытовых надбавок'!$G$3028,5)</f>
        <v>180.41</v>
      </c>
      <c r="Y849" s="106">
        <f>VLOOKUP($A849+ROUND((COLUMN()-2)/24,5),АТС!$A$41:$F$784,5)+VLOOKUP($A849+ROUND((COLUMN()-2)/24,5),'Расчет сбытовых надбавок'!$B$2284:'Расчет сбытовых надбавок'!$G$3028,5)</f>
        <v>494.9</v>
      </c>
      <c r="Z849" s="145"/>
    </row>
    <row r="850" spans="1:26" x14ac:dyDescent="0.2">
      <c r="A850" s="86">
        <f t="shared" si="24"/>
        <v>41931</v>
      </c>
      <c r="B850" s="106">
        <f>VLOOKUP($A850+ROUND((COLUMN()-2)/24,5),АТС!$A$41:$F$784,5)+VLOOKUP($A850+ROUND((COLUMN()-2)/24,5),'Расчет сбытовых надбавок'!$B$2284:'Расчет сбытовых надбавок'!$G$3028,5)</f>
        <v>533.57000000000005</v>
      </c>
      <c r="C850" s="106">
        <f>VLOOKUP($A850+ROUND((COLUMN()-2)/24,5),АТС!$A$41:$F$784,5)+VLOOKUP($A850+ROUND((COLUMN()-2)/24,5),'Расчет сбытовых надбавок'!$B$2284:'Расчет сбытовых надбавок'!$G$3028,5)</f>
        <v>645.05000000000007</v>
      </c>
      <c r="D850" s="106">
        <f>VLOOKUP($A850+ROUND((COLUMN()-2)/24,5),АТС!$A$41:$F$784,5)+VLOOKUP($A850+ROUND((COLUMN()-2)/24,5),'Расчет сбытовых надбавок'!$B$2284:'Расчет сбытовых надбавок'!$G$3028,5)</f>
        <v>332.53</v>
      </c>
      <c r="E850" s="106">
        <f>VLOOKUP($A850+ROUND((COLUMN()-2)/24,5),АТС!$A$41:$F$784,5)+VLOOKUP($A850+ROUND((COLUMN()-2)/24,5),'Расчет сбытовых надбавок'!$B$2284:'Расчет сбытовых надбавок'!$G$3028,5)</f>
        <v>57.449999999999996</v>
      </c>
      <c r="F850" s="106">
        <f>VLOOKUP($A850+ROUND((COLUMN()-2)/24,5),АТС!$A$41:$F$784,5)+VLOOKUP($A850+ROUND((COLUMN()-2)/24,5),'Расчет сбытовых надбавок'!$B$2284:'Расчет сбытовых надбавок'!$G$3028,5)</f>
        <v>516.11</v>
      </c>
      <c r="G850" s="106">
        <f>VLOOKUP($A850+ROUND((COLUMN()-2)/24,5),АТС!$A$41:$F$784,5)+VLOOKUP($A850+ROUND((COLUMN()-2)/24,5),'Расчет сбытовых надбавок'!$B$2284:'Расчет сбытовых надбавок'!$G$3028,5)</f>
        <v>171.83</v>
      </c>
      <c r="H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I850" s="106">
        <f>VLOOKUP($A850+ROUND((COLUMN()-2)/24,5),АТС!$A$41:$F$784,5)+VLOOKUP($A850+ROUND((COLUMN()-2)/24,5),'Расчет сбытовых надбавок'!$B$2284:'Расчет сбытовых надбавок'!$G$3028,5)</f>
        <v>85.72999999999999</v>
      </c>
      <c r="J850" s="106">
        <f>VLOOKUP($A850+ROUND((COLUMN()-2)/24,5),АТС!$A$41:$F$784,5)+VLOOKUP($A850+ROUND((COLUMN()-2)/24,5),'Расчет сбытовых надбавок'!$B$2284:'Расчет сбытовых надбавок'!$G$3028,5)</f>
        <v>97.78</v>
      </c>
      <c r="K850" s="106">
        <f>VLOOKUP($A850+ROUND((COLUMN()-2)/24,5),АТС!$A$41:$F$784,5)+VLOOKUP($A850+ROUND((COLUMN()-2)/24,5),'Расчет сбытовых надбавок'!$B$2284:'Расчет сбытовых надбавок'!$G$3028,5)</f>
        <v>325.56</v>
      </c>
      <c r="L850" s="106">
        <f>VLOOKUP($A850+ROUND((COLUMN()-2)/24,5),АТС!$A$41:$F$784,5)+VLOOKUP($A850+ROUND((COLUMN()-2)/24,5),'Расчет сбытовых надбавок'!$B$2284:'Расчет сбытовых надбавок'!$G$3028,5)</f>
        <v>355.92</v>
      </c>
      <c r="M850" s="106">
        <f>VLOOKUP($A850+ROUND((COLUMN()-2)/24,5),АТС!$A$41:$F$784,5)+VLOOKUP($A850+ROUND((COLUMN()-2)/24,5),'Расчет сбытовых надбавок'!$B$2284:'Расчет сбытовых надбавок'!$G$3028,5)</f>
        <v>399.42</v>
      </c>
      <c r="N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O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P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Q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R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S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T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U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V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W850" s="106">
        <f>VLOOKUP($A850+ROUND((COLUMN()-2)/24,5),АТС!$A$41:$F$784,5)+VLOOKUP($A850+ROUND((COLUMN()-2)/24,5),'Расчет сбытовых надбавок'!$B$2284:'Расчет сбытовых надбавок'!$G$3028,5)</f>
        <v>106.83</v>
      </c>
      <c r="X850" s="106">
        <f>VLOOKUP($A850+ROUND((COLUMN()-2)/24,5),АТС!$A$41:$F$784,5)+VLOOKUP($A850+ROUND((COLUMN()-2)/24,5),'Расчет сбытовых надбавок'!$B$2284:'Расчет сбытовых надбавок'!$G$3028,5)</f>
        <v>935.38</v>
      </c>
      <c r="Y850" s="106">
        <f>VLOOKUP($A850+ROUND((COLUMN()-2)/24,5),АТС!$A$41:$F$784,5)+VLOOKUP($A850+ROUND((COLUMN()-2)/24,5),'Расчет сбытовых надбавок'!$B$2284:'Расчет сбытовых надбавок'!$G$3028,5)</f>
        <v>708.15000000000009</v>
      </c>
      <c r="Z850" s="145"/>
    </row>
    <row r="851" spans="1:26" x14ac:dyDescent="0.2">
      <c r="A851" s="86">
        <f t="shared" si="24"/>
        <v>41932</v>
      </c>
      <c r="B851" s="106">
        <f>VLOOKUP($A851+ROUND((COLUMN()-2)/24,5),АТС!$A$41:$F$784,5)+VLOOKUP($A851+ROUND((COLUMN()-2)/24,5),'Расчет сбытовых надбавок'!$B$2284:'Расчет сбытовых надбавок'!$G$3028,5)</f>
        <v>33.049999999999997</v>
      </c>
      <c r="C851" s="106">
        <f>VLOOKUP($A851+ROUND((COLUMN()-2)/24,5),АТС!$A$41:$F$784,5)+VLOOKUP($A851+ROUND((COLUMN()-2)/24,5),'Расчет сбытовых надбавок'!$B$2284:'Расчет сбытовых надбавок'!$G$3028,5)</f>
        <v>48.42</v>
      </c>
      <c r="D851" s="106">
        <f>VLOOKUP($A851+ROUND((COLUMN()-2)/24,5),АТС!$A$41:$F$784,5)+VLOOKUP($A851+ROUND((COLUMN()-2)/24,5),'Расчет сбытовых надбавок'!$B$2284:'Расчет сбытовых надбавок'!$G$3028,5)</f>
        <v>107.49</v>
      </c>
      <c r="E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F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G851" s="106">
        <f>VLOOKUP($A851+ROUND((COLUMN()-2)/24,5),АТС!$A$41:$F$784,5)+VLOOKUP($A851+ROUND((COLUMN()-2)/24,5),'Расчет сбытовых надбавок'!$B$2284:'Расчет сбытовых надбавок'!$G$3028,5)</f>
        <v>0.33999999999999997</v>
      </c>
      <c r="H851" s="106">
        <f>VLOOKUP($A851+ROUND((COLUMN()-2)/24,5),АТС!$A$41:$F$784,5)+VLOOKUP($A851+ROUND((COLUMN()-2)/24,5),'Расчет сбытовых надбавок'!$B$2284:'Расчет сбытовых надбавок'!$G$3028,5)</f>
        <v>0.01</v>
      </c>
      <c r="I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J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K851" s="106">
        <f>VLOOKUP($A851+ROUND((COLUMN()-2)/24,5),АТС!$A$41:$F$784,5)+VLOOKUP($A851+ROUND((COLUMN()-2)/24,5),'Расчет сбытовых надбавок'!$B$2284:'Расчет сбытовых надбавок'!$G$3028,5)</f>
        <v>28.84</v>
      </c>
      <c r="L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M851" s="106">
        <f>VLOOKUP($A851+ROUND((COLUMN()-2)/24,5),АТС!$A$41:$F$784,5)+VLOOKUP($A851+ROUND((COLUMN()-2)/24,5),'Расчет сбытовых надбавок'!$B$2284:'Расчет сбытовых надбавок'!$G$3028,5)</f>
        <v>13.6</v>
      </c>
      <c r="N851" s="106">
        <f>VLOOKUP($A851+ROUND((COLUMN()-2)/24,5),АТС!$A$41:$F$784,5)+VLOOKUP($A851+ROUND((COLUMN()-2)/24,5),'Расчет сбытовых надбавок'!$B$2284:'Расчет сбытовых надбавок'!$G$3028,5)</f>
        <v>24.020000000000003</v>
      </c>
      <c r="O851" s="106">
        <f>VLOOKUP($A851+ROUND((COLUMN()-2)/24,5),АТС!$A$41:$F$784,5)+VLOOKUP($A851+ROUND((COLUMN()-2)/24,5),'Расчет сбытовых надбавок'!$B$2284:'Расчет сбытовых надбавок'!$G$3028,5)</f>
        <v>36.480000000000004</v>
      </c>
      <c r="P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Q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R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S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T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U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V851" s="106">
        <f>VLOOKUP($A851+ROUND((COLUMN()-2)/24,5),АТС!$A$41:$F$784,5)+VLOOKUP($A851+ROUND((COLUMN()-2)/24,5),'Расчет сбытовых надбавок'!$B$2284:'Расчет сбытовых надбавок'!$G$3028,5)</f>
        <v>216.34</v>
      </c>
      <c r="W851" s="106">
        <f>VLOOKUP($A851+ROUND((COLUMN()-2)/24,5),АТС!$A$41:$F$784,5)+VLOOKUP($A851+ROUND((COLUMN()-2)/24,5),'Расчет сбытовых надбавок'!$B$2284:'Расчет сбытовых надбавок'!$G$3028,5)</f>
        <v>231.59</v>
      </c>
      <c r="X851" s="106">
        <f>VLOOKUP($A851+ROUND((COLUMN()-2)/24,5),АТС!$A$41:$F$784,5)+VLOOKUP($A851+ROUND((COLUMN()-2)/24,5),'Расчет сбытовых надбавок'!$B$2284:'Расчет сбытовых надбавок'!$G$3028,5)</f>
        <v>162.83000000000001</v>
      </c>
      <c r="Y851" s="106">
        <f>VLOOKUP($A851+ROUND((COLUMN()-2)/24,5),АТС!$A$41:$F$784,5)+VLOOKUP($A851+ROUND((COLUMN()-2)/24,5),'Расчет сбытовых надбавок'!$B$2284:'Расчет сбытовых надбавок'!$G$3028,5)</f>
        <v>79.510000000000005</v>
      </c>
      <c r="Z851" s="145"/>
    </row>
    <row r="852" spans="1:26" x14ac:dyDescent="0.2">
      <c r="A852" s="86">
        <f t="shared" si="24"/>
        <v>41933</v>
      </c>
      <c r="B852" s="106">
        <f>VLOOKUP($A852+ROUND((COLUMN()-2)/24,5),АТС!$A$41:$F$784,5)+VLOOKUP($A852+ROUND((COLUMN()-2)/24,5),'Расчет сбытовых надбавок'!$B$2284:'Расчет сбытовых надбавок'!$G$3028,5)</f>
        <v>53.75</v>
      </c>
      <c r="C852" s="106">
        <f>VLOOKUP($A852+ROUND((COLUMN()-2)/24,5),АТС!$A$41:$F$784,5)+VLOOKUP($A852+ROUND((COLUMN()-2)/24,5),'Расчет сбытовых надбавок'!$B$2284:'Расчет сбытовых надбавок'!$G$3028,5)</f>
        <v>20.46</v>
      </c>
      <c r="D852" s="106">
        <f>VLOOKUP($A852+ROUND((COLUMN()-2)/24,5),АТС!$A$41:$F$784,5)+VLOOKUP($A852+ROUND((COLUMN()-2)/24,5),'Расчет сбытовых надбавок'!$B$2284:'Расчет сбытовых надбавок'!$G$3028,5)</f>
        <v>1090.97</v>
      </c>
      <c r="E852" s="106">
        <f>VLOOKUP($A852+ROUND((COLUMN()-2)/24,5),АТС!$A$41:$F$784,5)+VLOOKUP($A852+ROUND((COLUMN()-2)/24,5),'Расчет сбытовых надбавок'!$B$2284:'Расчет сбытовых надбавок'!$G$3028,5)</f>
        <v>1043.92</v>
      </c>
      <c r="F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G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H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I852" s="106">
        <f>VLOOKUP($A852+ROUND((COLUMN()-2)/24,5),АТС!$A$41:$F$784,5)+VLOOKUP($A852+ROUND((COLUMN()-2)/24,5),'Расчет сбытовых надбавок'!$B$2284:'Расчет сбытовых надбавок'!$G$3028,5)</f>
        <v>0.01</v>
      </c>
      <c r="J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K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L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M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N852" s="106">
        <f>VLOOKUP($A852+ROUND((COLUMN()-2)/24,5),АТС!$A$41:$F$784,5)+VLOOKUP($A852+ROUND((COLUMN()-2)/24,5),'Расчет сбытовых надбавок'!$B$2284:'Расчет сбытовых надбавок'!$G$3028,5)</f>
        <v>0.01</v>
      </c>
      <c r="O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P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Q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R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S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T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U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V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W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X852" s="106">
        <f>VLOOKUP($A852+ROUND((COLUMN()-2)/24,5),АТС!$A$41:$F$784,5)+VLOOKUP($A852+ROUND((COLUMN()-2)/24,5),'Расчет сбытовых надбавок'!$B$2284:'Расчет сбытовых надбавок'!$G$3028,5)</f>
        <v>165.41</v>
      </c>
      <c r="Y852" s="106">
        <f>VLOOKUP($A852+ROUND((COLUMN()-2)/24,5),АТС!$A$41:$F$784,5)+VLOOKUP($A852+ROUND((COLUMN()-2)/24,5),'Расчет сбытовых надбавок'!$B$2284:'Расчет сбытовых надбавок'!$G$3028,5)</f>
        <v>72.84</v>
      </c>
      <c r="Z852" s="145"/>
    </row>
    <row r="853" spans="1:26" x14ac:dyDescent="0.2">
      <c r="A853" s="86">
        <f t="shared" si="24"/>
        <v>41934</v>
      </c>
      <c r="B853" s="106">
        <f>VLOOKUP($A853+ROUND((COLUMN()-2)/24,5),АТС!$A$41:$F$784,5)+VLOOKUP($A853+ROUND((COLUMN()-2)/24,5),'Расчет сбытовых надбавок'!$B$2284:'Расчет сбытовых надбавок'!$G$3028,5)</f>
        <v>639.97</v>
      </c>
      <c r="C853" s="106">
        <f>VLOOKUP($A853+ROUND((COLUMN()-2)/24,5),АТС!$A$41:$F$784,5)+VLOOKUP($A853+ROUND((COLUMN()-2)/24,5),'Расчет сбытовых надбавок'!$B$2284:'Расчет сбытовых надбавок'!$G$3028,5)</f>
        <v>185.79000000000002</v>
      </c>
      <c r="D853" s="106">
        <f>VLOOKUP($A853+ROUND((COLUMN()-2)/24,5),АТС!$A$41:$F$784,5)+VLOOKUP($A853+ROUND((COLUMN()-2)/24,5),'Расчет сбытовых надбавок'!$B$2284:'Расчет сбытовых надбавок'!$G$3028,5)</f>
        <v>145.74</v>
      </c>
      <c r="E853" s="106">
        <f>VLOOKUP($A853+ROUND((COLUMN()-2)/24,5),АТС!$A$41:$F$784,5)+VLOOKUP($A853+ROUND((COLUMN()-2)/24,5),'Расчет сбытовых надбавок'!$B$2284:'Расчет сбытовых надбавок'!$G$3028,5)</f>
        <v>293.93</v>
      </c>
      <c r="F853" s="106">
        <f>VLOOKUP($A853+ROUND((COLUMN()-2)/24,5),АТС!$A$41:$F$784,5)+VLOOKUP($A853+ROUND((COLUMN()-2)/24,5),'Расчет сбытовых надбавок'!$B$2284:'Расчет сбытовых надбавок'!$G$3028,5)</f>
        <v>85.19</v>
      </c>
      <c r="G853" s="106">
        <f>VLOOKUP($A853+ROUND((COLUMN()-2)/24,5),АТС!$A$41:$F$784,5)+VLOOKUP($A853+ROUND((COLUMN()-2)/24,5),'Расчет сбытовых надбавок'!$B$2284:'Расчет сбытовых надбавок'!$G$3028,5)</f>
        <v>37.28</v>
      </c>
      <c r="H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I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J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K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L853" s="106">
        <f>VLOOKUP($A853+ROUND((COLUMN()-2)/24,5),АТС!$A$41:$F$784,5)+VLOOKUP($A853+ROUND((COLUMN()-2)/24,5),'Расчет сбытовых надбавок'!$B$2284:'Расчет сбытовых надбавок'!$G$3028,5)</f>
        <v>212.38</v>
      </c>
      <c r="M853" s="106">
        <f>VLOOKUP($A853+ROUND((COLUMN()-2)/24,5),АТС!$A$41:$F$784,5)+VLOOKUP($A853+ROUND((COLUMN()-2)/24,5),'Расчет сбытовых надбавок'!$B$2284:'Расчет сбытовых надбавок'!$G$3028,5)</f>
        <v>223.34</v>
      </c>
      <c r="N853" s="106">
        <f>VLOOKUP($A853+ROUND((COLUMN()-2)/24,5),АТС!$A$41:$F$784,5)+VLOOKUP($A853+ROUND((COLUMN()-2)/24,5),'Расчет сбытовых надбавок'!$B$2284:'Расчет сбытовых надбавок'!$G$3028,5)</f>
        <v>189.64000000000001</v>
      </c>
      <c r="O853" s="106">
        <f>VLOOKUP($A853+ROUND((COLUMN()-2)/24,5),АТС!$A$41:$F$784,5)+VLOOKUP($A853+ROUND((COLUMN()-2)/24,5),'Расчет сбытовых надбавок'!$B$2284:'Расчет сбытовых надбавок'!$G$3028,5)</f>
        <v>122.07000000000001</v>
      </c>
      <c r="P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Q853" s="106">
        <f>VLOOKUP($A853+ROUND((COLUMN()-2)/24,5),АТС!$A$41:$F$784,5)+VLOOKUP($A853+ROUND((COLUMN()-2)/24,5),'Расчет сбытовых надбавок'!$B$2284:'Расчет сбытовых надбавок'!$G$3028,5)</f>
        <v>96.460000000000008</v>
      </c>
      <c r="R853" s="106">
        <f>VLOOKUP($A853+ROUND((COLUMN()-2)/24,5),АТС!$A$41:$F$784,5)+VLOOKUP($A853+ROUND((COLUMN()-2)/24,5),'Расчет сбытовых надбавок'!$B$2284:'Расчет сбытовых надбавок'!$G$3028,5)</f>
        <v>36.03</v>
      </c>
      <c r="S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T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U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V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W853" s="106">
        <f>VLOOKUP($A853+ROUND((COLUMN()-2)/24,5),АТС!$A$41:$F$784,5)+VLOOKUP($A853+ROUND((COLUMN()-2)/24,5),'Расчет сбытовых надбавок'!$B$2284:'Расчет сбытовых надбавок'!$G$3028,5)</f>
        <v>494.81</v>
      </c>
      <c r="X853" s="106">
        <f>VLOOKUP($A853+ROUND((COLUMN()-2)/24,5),АТС!$A$41:$F$784,5)+VLOOKUP($A853+ROUND((COLUMN()-2)/24,5),'Расчет сбытовых надбавок'!$B$2284:'Расчет сбытовых надбавок'!$G$3028,5)</f>
        <v>492.75</v>
      </c>
      <c r="Y853" s="106">
        <f>VLOOKUP($A853+ROUND((COLUMN()-2)/24,5),АТС!$A$41:$F$784,5)+VLOOKUP($A853+ROUND((COLUMN()-2)/24,5),'Расчет сбытовых надбавок'!$B$2284:'Расчет сбытовых надбавок'!$G$3028,5)</f>
        <v>659.68</v>
      </c>
      <c r="Z853" s="145"/>
    </row>
    <row r="854" spans="1:26" x14ac:dyDescent="0.2">
      <c r="A854" s="86">
        <f t="shared" si="24"/>
        <v>41935</v>
      </c>
      <c r="B854" s="106">
        <f>VLOOKUP($A854+ROUND((COLUMN()-2)/24,5),АТС!$A$41:$F$784,5)+VLOOKUP($A854+ROUND((COLUMN()-2)/24,5),'Расчет сбытовых надбавок'!$B$2284:'Расчет сбытовых надбавок'!$G$3028,5)</f>
        <v>596.06000000000006</v>
      </c>
      <c r="C854" s="106">
        <f>VLOOKUP($A854+ROUND((COLUMN()-2)/24,5),АТС!$A$41:$F$784,5)+VLOOKUP($A854+ROUND((COLUMN()-2)/24,5),'Расчет сбытовых надбавок'!$B$2284:'Расчет сбытовых надбавок'!$G$3028,5)</f>
        <v>159.88</v>
      </c>
      <c r="D854" s="106">
        <f>VLOOKUP($A854+ROUND((COLUMN()-2)/24,5),АТС!$A$41:$F$784,5)+VLOOKUP($A854+ROUND((COLUMN()-2)/24,5),'Расчет сбытовых надбавок'!$B$2284:'Расчет сбытовых надбавок'!$G$3028,5)</f>
        <v>71.649999999999991</v>
      </c>
      <c r="E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F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G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H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I854" s="106">
        <f>VLOOKUP($A854+ROUND((COLUMN()-2)/24,5),АТС!$A$41:$F$784,5)+VLOOKUP($A854+ROUND((COLUMN()-2)/24,5),'Расчет сбытовых надбавок'!$B$2284:'Расчет сбытовых надбавок'!$G$3028,5)</f>
        <v>0.02</v>
      </c>
      <c r="J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K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L854" s="106">
        <f>VLOOKUP($A854+ROUND((COLUMN()-2)/24,5),АТС!$A$41:$F$784,5)+VLOOKUP($A854+ROUND((COLUMN()-2)/24,5),'Расчет сбытовых надбавок'!$B$2284:'Расчет сбытовых надбавок'!$G$3028,5)</f>
        <v>6.66</v>
      </c>
      <c r="M854" s="106">
        <f>VLOOKUP($A854+ROUND((COLUMN()-2)/24,5),АТС!$A$41:$F$784,5)+VLOOKUP($A854+ROUND((COLUMN()-2)/24,5),'Расчет сбытовых надбавок'!$B$2284:'Расчет сбытовых надбавок'!$G$3028,5)</f>
        <v>60.74</v>
      </c>
      <c r="N854" s="106">
        <f>VLOOKUP($A854+ROUND((COLUMN()-2)/24,5),АТС!$A$41:$F$784,5)+VLOOKUP($A854+ROUND((COLUMN()-2)/24,5),'Расчет сбытовых надбавок'!$B$2284:'Расчет сбытовых надбавок'!$G$3028,5)</f>
        <v>0.01</v>
      </c>
      <c r="O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P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Q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R854" s="106">
        <f>VLOOKUP($A854+ROUND((COLUMN()-2)/24,5),АТС!$A$41:$F$784,5)+VLOOKUP($A854+ROUND((COLUMN()-2)/24,5),'Расчет сбытовых надбавок'!$B$2284:'Расчет сбытовых надбавок'!$G$3028,5)</f>
        <v>47.25</v>
      </c>
      <c r="S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T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U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V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W854" s="106">
        <f>VLOOKUP($A854+ROUND((COLUMN()-2)/24,5),АТС!$A$41:$F$784,5)+VLOOKUP($A854+ROUND((COLUMN()-2)/24,5),'Расчет сбытовых надбавок'!$B$2284:'Расчет сбытовых надбавок'!$G$3028,5)</f>
        <v>70.11</v>
      </c>
      <c r="X854" s="106">
        <f>VLOOKUP($A854+ROUND((COLUMN()-2)/24,5),АТС!$A$41:$F$784,5)+VLOOKUP($A854+ROUND((COLUMN()-2)/24,5),'Расчет сбытовых надбавок'!$B$2284:'Расчет сбытовых надбавок'!$G$3028,5)</f>
        <v>163.84</v>
      </c>
      <c r="Y854" s="106">
        <f>VLOOKUP($A854+ROUND((COLUMN()-2)/24,5),АТС!$A$41:$F$784,5)+VLOOKUP($A854+ROUND((COLUMN()-2)/24,5),'Расчет сбытовых надбавок'!$B$2284:'Расчет сбытовых надбавок'!$G$3028,5)</f>
        <v>24.17</v>
      </c>
      <c r="Z854" s="145"/>
    </row>
    <row r="855" spans="1:26" x14ac:dyDescent="0.2">
      <c r="A855" s="86">
        <f t="shared" si="24"/>
        <v>41936</v>
      </c>
      <c r="B855" s="106">
        <f>VLOOKUP($A855+ROUND((COLUMN()-2)/24,5),АТС!$A$41:$F$784,5)+VLOOKUP($A855+ROUND((COLUMN()-2)/24,5),'Расчет сбытовых надбавок'!$B$2284:'Расчет сбытовых надбавок'!$G$3028,5)</f>
        <v>37.5</v>
      </c>
      <c r="C855" s="106">
        <f>VLOOKUP($A855+ROUND((COLUMN()-2)/24,5),АТС!$A$41:$F$784,5)+VLOOKUP($A855+ROUND((COLUMN()-2)/24,5),'Расчет сбытовых надбавок'!$B$2284:'Расчет сбытовых надбавок'!$G$3028,5)</f>
        <v>621.77</v>
      </c>
      <c r="D855" s="106">
        <f>VLOOKUP($A855+ROUND((COLUMN()-2)/24,5),АТС!$A$41:$F$784,5)+VLOOKUP($A855+ROUND((COLUMN()-2)/24,5),'Расчет сбытовых надбавок'!$B$2284:'Расчет сбытовых надбавок'!$G$3028,5)</f>
        <v>145.86000000000001</v>
      </c>
      <c r="E855" s="106">
        <f>VLOOKUP($A855+ROUND((COLUMN()-2)/24,5),АТС!$A$41:$F$784,5)+VLOOKUP($A855+ROUND((COLUMN()-2)/24,5),'Расчет сбытовых надбавок'!$B$2284:'Расчет сбытовых надбавок'!$G$3028,5)</f>
        <v>162.10999999999999</v>
      </c>
      <c r="F855" s="106">
        <f>VLOOKUP($A855+ROUND((COLUMN()-2)/24,5),АТС!$A$41:$F$784,5)+VLOOKUP($A855+ROUND((COLUMN()-2)/24,5),'Расчет сбытовых надбавок'!$B$2284:'Расчет сбытовых надбавок'!$G$3028,5)</f>
        <v>93.14</v>
      </c>
      <c r="G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H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I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J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K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L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M855" s="106">
        <f>VLOOKUP($A855+ROUND((COLUMN()-2)/24,5),АТС!$A$41:$F$784,5)+VLOOKUP($A855+ROUND((COLUMN()-2)/24,5),'Расчет сбытовых надбавок'!$B$2284:'Расчет сбытовых надбавок'!$G$3028,5)</f>
        <v>31.71</v>
      </c>
      <c r="N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O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P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Q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R855" s="106">
        <f>VLOOKUP($A855+ROUND((COLUMN()-2)/24,5),АТС!$A$41:$F$784,5)+VLOOKUP($A855+ROUND((COLUMN()-2)/24,5),'Расчет сбытовых надбавок'!$B$2284:'Расчет сбытовых надбавок'!$G$3028,5)</f>
        <v>26.59</v>
      </c>
      <c r="S855" s="106">
        <f>VLOOKUP($A855+ROUND((COLUMN()-2)/24,5),АТС!$A$41:$F$784,5)+VLOOKUP($A855+ROUND((COLUMN()-2)/24,5),'Расчет сбытовых надбавок'!$B$2284:'Расчет сбытовых надбавок'!$G$3028,5)</f>
        <v>0.01</v>
      </c>
      <c r="T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U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V855" s="106">
        <f>VLOOKUP($A855+ROUND((COLUMN()-2)/24,5),АТС!$A$41:$F$784,5)+VLOOKUP($A855+ROUND((COLUMN()-2)/24,5),'Расчет сбытовых надбавок'!$B$2284:'Расчет сбытовых надбавок'!$G$3028,5)</f>
        <v>159.47000000000003</v>
      </c>
      <c r="W855" s="106">
        <f>VLOOKUP($A855+ROUND((COLUMN()-2)/24,5),АТС!$A$41:$F$784,5)+VLOOKUP($A855+ROUND((COLUMN()-2)/24,5),'Расчет сбытовых надбавок'!$B$2284:'Расчет сбытовых надбавок'!$G$3028,5)</f>
        <v>218.05</v>
      </c>
      <c r="X855" s="106">
        <f>VLOOKUP($A855+ROUND((COLUMN()-2)/24,5),АТС!$A$41:$F$784,5)+VLOOKUP($A855+ROUND((COLUMN()-2)/24,5),'Расчет сбытовых надбавок'!$B$2284:'Расчет сбытовых надбавок'!$G$3028,5)</f>
        <v>103.91</v>
      </c>
      <c r="Y855" s="106">
        <f>VLOOKUP($A855+ROUND((COLUMN()-2)/24,5),АТС!$A$41:$F$784,5)+VLOOKUP($A855+ROUND((COLUMN()-2)/24,5),'Расчет сбытовых надбавок'!$B$2284:'Расчет сбытовых надбавок'!$G$3028,5)</f>
        <v>91.08</v>
      </c>
      <c r="Z855" s="145"/>
    </row>
    <row r="856" spans="1:26" x14ac:dyDescent="0.2">
      <c r="A856" s="86">
        <f t="shared" si="24"/>
        <v>41937</v>
      </c>
      <c r="B856" s="106">
        <f>VLOOKUP($A856+ROUND((COLUMN()-2)/24,5),АТС!$A$41:$F$784,5)+VLOOKUP($A856+ROUND((COLUMN()-2)/24,5),'Расчет сбытовых надбавок'!$B$2284:'Расчет сбытовых надбавок'!$G$3028,5)</f>
        <v>586.58999999999992</v>
      </c>
      <c r="C856" s="106">
        <f>VLOOKUP($A856+ROUND((COLUMN()-2)/24,5),АТС!$A$41:$F$784,5)+VLOOKUP($A856+ROUND((COLUMN()-2)/24,5),'Расчет сбытовых надбавок'!$B$2284:'Расчет сбытовых надбавок'!$G$3028,5)</f>
        <v>551.61</v>
      </c>
      <c r="D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E856" s="106">
        <f>VLOOKUP($A856+ROUND((COLUMN()-2)/24,5),АТС!$A$41:$F$784,5)+VLOOKUP($A856+ROUND((COLUMN()-2)/24,5),'Расчет сбытовых надбавок'!$B$2284:'Расчет сбытовых надбавок'!$G$3028,5)</f>
        <v>589.73</v>
      </c>
      <c r="F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G856" s="106">
        <f>VLOOKUP($A856+ROUND((COLUMN()-2)/24,5),АТС!$A$41:$F$784,5)+VLOOKUP($A856+ROUND((COLUMN()-2)/24,5),'Расчет сбытовых надбавок'!$B$2284:'Расчет сбытовых надбавок'!$G$3028,5)</f>
        <v>18.48</v>
      </c>
      <c r="H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I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J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K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L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M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N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O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P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Q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R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S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T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U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V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W856" s="106">
        <f>VLOOKUP($A856+ROUND((COLUMN()-2)/24,5),АТС!$A$41:$F$784,5)+VLOOKUP($A856+ROUND((COLUMN()-2)/24,5),'Расчет сбытовых надбавок'!$B$2284:'Расчет сбытовых надбавок'!$G$3028,5)</f>
        <v>267.59000000000003</v>
      </c>
      <c r="X856" s="106">
        <f>VLOOKUP($A856+ROUND((COLUMN()-2)/24,5),АТС!$A$41:$F$784,5)+VLOOKUP($A856+ROUND((COLUMN()-2)/24,5),'Расчет сбытовых надбавок'!$B$2284:'Расчет сбытовых надбавок'!$G$3028,5)</f>
        <v>72.099999999999994</v>
      </c>
      <c r="Y856" s="106">
        <f>VLOOKUP($A856+ROUND((COLUMN()-2)/24,5),АТС!$A$41:$F$784,5)+VLOOKUP($A856+ROUND((COLUMN()-2)/24,5),'Расчет сбытовых надбавок'!$B$2284:'Расчет сбытовых надбавок'!$G$3028,5)</f>
        <v>52.040000000000006</v>
      </c>
      <c r="Z856" s="145"/>
    </row>
    <row r="857" spans="1:26" x14ac:dyDescent="0.2">
      <c r="A857" s="86">
        <f t="shared" si="24"/>
        <v>41938</v>
      </c>
      <c r="B857" s="106">
        <f>VLOOKUP($A857+ROUND((COLUMN()-2)/24,5),АТС!$A$41:$F$784,5)+VLOOKUP($A857+ROUND((COLUMN()-2)/24,5),'Расчет сбытовых надбавок'!$B$2284:'Расчет сбытовых надбавок'!$G$3028,5)</f>
        <v>72.680000000000007</v>
      </c>
      <c r="C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D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E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F857" s="106">
        <f>VLOOKUP($A857+ROUND((COLUMN()-2)/24,5),АТС!$A$41:$F$784,5)+VLOOKUP($A857+ROUND((COLUMN()-2)/24,5),'Расчет сбытовых надбавок'!$B$2284:'Расчет сбытовых надбавок'!$G$3028,5)</f>
        <v>481.23</v>
      </c>
      <c r="G857" s="106">
        <f>VLOOKUP($A857+ROUND((COLUMN()-2)/24,5),АТС!$A$41:$F$784,5)+VLOOKUP($A857+ROUND((COLUMN()-2)/24,5),'Расчет сбытовых надбавок'!$B$2284:'Расчет сбытовых надбавок'!$G$3028,5)</f>
        <v>78.02</v>
      </c>
      <c r="H857" s="106">
        <f>VLOOKUP($A857+ROUND((COLUMN()-2)/24,5),АТС!$A$41:$F$784,5)+VLOOKUP($A857+ROUND((COLUMN()-2)/24,5),'Расчет сбытовых надбавок'!$B$2284:'Расчет сбытовых надбавок'!$G$3028,5)</f>
        <v>123.96</v>
      </c>
      <c r="I857" s="106">
        <f>VLOOKUP($A857+ROUND((COLUMN()-2)/24,5),АТС!$A$41:$F$784,5)+VLOOKUP($A857+ROUND((COLUMN()-2)/24,5),'Расчет сбытовых надбавок'!$B$2284:'Расчет сбытовых надбавок'!$G$3028,5)</f>
        <v>4.4800000000000004</v>
      </c>
      <c r="J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K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L857" s="106">
        <f>VLOOKUP($A857+ROUND((COLUMN()-2)/24,5),АТС!$A$41:$F$784,5)+VLOOKUP($A857+ROUND((COLUMN()-2)/24,5),'Расчет сбытовых надбавок'!$B$2284:'Расчет сбытовых надбавок'!$G$3028,5)</f>
        <v>0.57000000000000006</v>
      </c>
      <c r="M857" s="106">
        <f>VLOOKUP($A857+ROUND((COLUMN()-2)/24,5),АТС!$A$41:$F$784,5)+VLOOKUP($A857+ROUND((COLUMN()-2)/24,5),'Расчет сбытовых надбавок'!$B$2284:'Расчет сбытовых надбавок'!$G$3028,5)</f>
        <v>4.5600000000000005</v>
      </c>
      <c r="N857" s="106">
        <f>VLOOKUP($A857+ROUND((COLUMN()-2)/24,5),АТС!$A$41:$F$784,5)+VLOOKUP($A857+ROUND((COLUMN()-2)/24,5),'Расчет сбытовых надбавок'!$B$2284:'Расчет сбытовых надбавок'!$G$3028,5)</f>
        <v>9.6999999999999993</v>
      </c>
      <c r="O857" s="106">
        <f>VLOOKUP($A857+ROUND((COLUMN()-2)/24,5),АТС!$A$41:$F$784,5)+VLOOKUP($A857+ROUND((COLUMN()-2)/24,5),'Расчет сбытовых надбавок'!$B$2284:'Расчет сбытовых надбавок'!$G$3028,5)</f>
        <v>9.629999999999999</v>
      </c>
      <c r="P857" s="106">
        <f>VLOOKUP($A857+ROUND((COLUMN()-2)/24,5),АТС!$A$41:$F$784,5)+VLOOKUP($A857+ROUND((COLUMN()-2)/24,5),'Расчет сбытовых надбавок'!$B$2284:'Расчет сбытовых надбавок'!$G$3028,5)</f>
        <v>8.5</v>
      </c>
      <c r="Q857" s="106">
        <f>VLOOKUP($A857+ROUND((COLUMN()-2)/24,5),АТС!$A$41:$F$784,5)+VLOOKUP($A857+ROUND((COLUMN()-2)/24,5),'Расчет сбытовых надбавок'!$B$2284:'Расчет сбытовых надбавок'!$G$3028,5)</f>
        <v>10.18</v>
      </c>
      <c r="R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S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T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U857" s="106">
        <f>VLOOKUP($A857+ROUND((COLUMN()-2)/24,5),АТС!$A$41:$F$784,5)+VLOOKUP($A857+ROUND((COLUMN()-2)/24,5),'Расчет сбытовых надбавок'!$B$2284:'Расчет сбытовых надбавок'!$G$3028,5)</f>
        <v>0.05</v>
      </c>
      <c r="V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W857" s="106">
        <f>VLOOKUP($A857+ROUND((COLUMN()-2)/24,5),АТС!$A$41:$F$784,5)+VLOOKUP($A857+ROUND((COLUMN()-2)/24,5),'Расчет сбытовых надбавок'!$B$2284:'Расчет сбытовых надбавок'!$G$3028,5)</f>
        <v>65.28</v>
      </c>
      <c r="X857" s="106">
        <f>VLOOKUP($A857+ROUND((COLUMN()-2)/24,5),АТС!$A$41:$F$784,5)+VLOOKUP($A857+ROUND((COLUMN()-2)/24,5),'Расчет сбытовых надбавок'!$B$2284:'Расчет сбытовых надбавок'!$G$3028,5)</f>
        <v>78.760000000000005</v>
      </c>
      <c r="Y857" s="106">
        <v>66.650000000000006</v>
      </c>
      <c r="Z857" s="106">
        <v>0</v>
      </c>
    </row>
    <row r="858" spans="1:26" x14ac:dyDescent="0.2">
      <c r="A858" s="86">
        <f t="shared" si="24"/>
        <v>41939</v>
      </c>
      <c r="B858" s="106">
        <f>VLOOKUP($A858+ROUND((COLUMN()-2)/24,5),АТС!$A$41:$F$784,5)+VLOOKUP($A858+ROUND((COLUMN()-2)/24,5),'Расчет сбытовых надбавок'!$B$2284:'Расчет сбытовых надбавок'!$G$3028,5)</f>
        <v>0.03</v>
      </c>
      <c r="C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D858" s="106">
        <f>VLOOKUP($A858+ROUND((COLUMN()-2)/24,5),АТС!$A$41:$F$784,5)+VLOOKUP($A858+ROUND((COLUMN()-2)/24,5),'Расчет сбытовых надбавок'!$B$2284:'Расчет сбытовых надбавок'!$G$3028,5)</f>
        <v>522.1</v>
      </c>
      <c r="E858" s="106">
        <f>VLOOKUP($A858+ROUND((COLUMN()-2)/24,5),АТС!$A$41:$F$784,5)+VLOOKUP($A858+ROUND((COLUMN()-2)/24,5),'Расчет сбытовых надбавок'!$B$2284:'Расчет сбытовых надбавок'!$G$3028,5)</f>
        <v>621.31000000000006</v>
      </c>
      <c r="F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G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H858" s="106">
        <f>VLOOKUP($A858+ROUND((COLUMN()-2)/24,5),АТС!$A$41:$F$784,5)+VLOOKUP($A858+ROUND((COLUMN()-2)/24,5),'Расчет сбытовых надбавок'!$B$2284:'Расчет сбытовых надбавок'!$G$3028,5)</f>
        <v>36</v>
      </c>
      <c r="I858" s="106">
        <f>VLOOKUP($A858+ROUND((COLUMN()-2)/24,5),АТС!$A$41:$F$784,5)+VLOOKUP($A858+ROUND((COLUMN()-2)/24,5),'Расчет сбытовых надбавок'!$B$2284:'Расчет сбытовых надбавок'!$G$3028,5)</f>
        <v>39.01</v>
      </c>
      <c r="J858" s="106">
        <f>VLOOKUP($A858+ROUND((COLUMN()-2)/24,5),АТС!$A$41:$F$784,5)+VLOOKUP($A858+ROUND((COLUMN()-2)/24,5),'Расчет сбытовых надбавок'!$B$2284:'Расчет сбытовых надбавок'!$G$3028,5)</f>
        <v>108.09</v>
      </c>
      <c r="K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L858" s="106">
        <f>VLOOKUP($A858+ROUND((COLUMN()-2)/24,5),АТС!$A$41:$F$784,5)+VLOOKUP($A858+ROUND((COLUMN()-2)/24,5),'Расчет сбытовых надбавок'!$B$2284:'Расчет сбытовых надбавок'!$G$3028,5)</f>
        <v>53.24</v>
      </c>
      <c r="M858" s="106">
        <f>VLOOKUP($A858+ROUND((COLUMN()-2)/24,5),АТС!$A$41:$F$784,5)+VLOOKUP($A858+ROUND((COLUMN()-2)/24,5),'Расчет сбытовых надбавок'!$B$2284:'Расчет сбытовых надбавок'!$G$3028,5)</f>
        <v>82.29</v>
      </c>
      <c r="N858" s="106">
        <f>VLOOKUP($A858+ROUND((COLUMN()-2)/24,5),АТС!$A$41:$F$784,5)+VLOOKUP($A858+ROUND((COLUMN()-2)/24,5),'Расчет сбытовых надбавок'!$B$2284:'Расчет сбытовых надбавок'!$G$3028,5)</f>
        <v>60.89</v>
      </c>
      <c r="O858" s="106">
        <f>VLOOKUP($A858+ROUND((COLUMN()-2)/24,5),АТС!$A$41:$F$784,5)+VLOOKUP($A858+ROUND((COLUMN()-2)/24,5),'Расчет сбытовых надбавок'!$B$2284:'Расчет сбытовых надбавок'!$G$3028,5)</f>
        <v>6.43</v>
      </c>
      <c r="P858" s="106">
        <f>VLOOKUP($A858+ROUND((COLUMN()-2)/24,5),АТС!$A$41:$F$784,5)+VLOOKUP($A858+ROUND((COLUMN()-2)/24,5),'Расчет сбытовых надбавок'!$B$2284:'Расчет сбытовых надбавок'!$G$3028,5)</f>
        <v>7.14</v>
      </c>
      <c r="Q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R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S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T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U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V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W858" s="106">
        <f>VLOOKUP($A858+ROUND((COLUMN()-2)/24,5),АТС!$A$41:$F$784,5)+VLOOKUP($A858+ROUND((COLUMN()-2)/24,5),'Расчет сбытовых надбавок'!$B$2284:'Расчет сбытовых надбавок'!$G$3028,5)</f>
        <v>151.55000000000001</v>
      </c>
      <c r="X858" s="106">
        <f>VLOOKUP($A858+ROUND((COLUMN()-2)/24,5),АТС!$A$41:$F$784,5)+VLOOKUP($A858+ROUND((COLUMN()-2)/24,5),'Расчет сбытовых надбавок'!$B$2284:'Расчет сбытовых надбавок'!$G$3028,5)</f>
        <v>698.32</v>
      </c>
      <c r="Y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Z858" s="145"/>
    </row>
    <row r="859" spans="1:26" x14ac:dyDescent="0.2">
      <c r="A859" s="86">
        <f t="shared" si="24"/>
        <v>41940</v>
      </c>
      <c r="B859" s="106">
        <f>VLOOKUP($A859+ROUND((COLUMN()-2)/24,5),АТС!$A$41:$F$784,5)+VLOOKUP($A859+ROUND((COLUMN()-2)/24,5),'Расчет сбытовых надбавок'!$B$2284:'Расчет сбытовых надбавок'!$G$3028,5)</f>
        <v>30.79</v>
      </c>
      <c r="C859" s="106">
        <f>VLOOKUP($A859+ROUND((COLUMN()-2)/24,5),АТС!$A$41:$F$784,5)+VLOOKUP($A859+ROUND((COLUMN()-2)/24,5),'Расчет сбытовых надбавок'!$B$2284:'Расчет сбытовых надбавок'!$G$3028,5)</f>
        <v>0.08</v>
      </c>
      <c r="D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E859" s="106">
        <f>VLOOKUP($A859+ROUND((COLUMN()-2)/24,5),АТС!$A$41:$F$784,5)+VLOOKUP($A859+ROUND((COLUMN()-2)/24,5),'Расчет сбытовых надбавок'!$B$2284:'Расчет сбытовых надбавок'!$G$3028,5)</f>
        <v>93.81</v>
      </c>
      <c r="F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G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H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I859" s="106">
        <f>VLOOKUP($A859+ROUND((COLUMN()-2)/24,5),АТС!$A$41:$F$784,5)+VLOOKUP($A859+ROUND((COLUMN()-2)/24,5),'Расчет сбытовых надбавок'!$B$2284:'Расчет сбытовых надбавок'!$G$3028,5)</f>
        <v>26.759999999999998</v>
      </c>
      <c r="J859" s="106">
        <f>VLOOKUP($A859+ROUND((COLUMN()-2)/24,5),АТС!$A$41:$F$784,5)+VLOOKUP($A859+ROUND((COLUMN()-2)/24,5),'Расчет сбытовых надбавок'!$B$2284:'Расчет сбытовых надбавок'!$G$3028,5)</f>
        <v>87.21</v>
      </c>
      <c r="K859" s="106">
        <f>VLOOKUP($A859+ROUND((COLUMN()-2)/24,5),АТС!$A$41:$F$784,5)+VLOOKUP($A859+ROUND((COLUMN()-2)/24,5),'Расчет сбытовых надбавок'!$B$2284:'Расчет сбытовых надбавок'!$G$3028,5)</f>
        <v>71.78</v>
      </c>
      <c r="L859" s="106">
        <f>VLOOKUP($A859+ROUND((COLUMN()-2)/24,5),АТС!$A$41:$F$784,5)+VLOOKUP($A859+ROUND((COLUMN()-2)/24,5),'Расчет сбытовых надбавок'!$B$2284:'Расчет сбытовых надбавок'!$G$3028,5)</f>
        <v>88.84</v>
      </c>
      <c r="M859" s="106">
        <f>VLOOKUP($A859+ROUND((COLUMN()-2)/24,5),АТС!$A$41:$F$784,5)+VLOOKUP($A859+ROUND((COLUMN()-2)/24,5),'Расчет сбытовых надбавок'!$B$2284:'Расчет сбытовых надбавок'!$G$3028,5)</f>
        <v>107.99000000000001</v>
      </c>
      <c r="N859" s="106">
        <f>VLOOKUP($A859+ROUND((COLUMN()-2)/24,5),АТС!$A$41:$F$784,5)+VLOOKUP($A859+ROUND((COLUMN()-2)/24,5),'Расчет сбытовых надбавок'!$B$2284:'Расчет сбытовых надбавок'!$G$3028,5)</f>
        <v>273.13</v>
      </c>
      <c r="O859" s="106">
        <f>VLOOKUP($A859+ROUND((COLUMN()-2)/24,5),АТС!$A$41:$F$784,5)+VLOOKUP($A859+ROUND((COLUMN()-2)/24,5),'Расчет сбытовых надбавок'!$B$2284:'Расчет сбытовых надбавок'!$G$3028,5)</f>
        <v>232.76000000000002</v>
      </c>
      <c r="P859" s="106">
        <f>VLOOKUP($A859+ROUND((COLUMN()-2)/24,5),АТС!$A$41:$F$784,5)+VLOOKUP($A859+ROUND((COLUMN()-2)/24,5),'Расчет сбытовых надбавок'!$B$2284:'Расчет сбытовых надбавок'!$G$3028,5)</f>
        <v>65.12</v>
      </c>
      <c r="Q859" s="106">
        <f>VLOOKUP($A859+ROUND((COLUMN()-2)/24,5),АТС!$A$41:$F$784,5)+VLOOKUP($A859+ROUND((COLUMN()-2)/24,5),'Расчет сбытовых надбавок'!$B$2284:'Расчет сбытовых надбавок'!$G$3028,5)</f>
        <v>5.9300000000000006</v>
      </c>
      <c r="R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S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T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U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V859" s="106">
        <f>VLOOKUP($A859+ROUND((COLUMN()-2)/24,5),АТС!$A$41:$F$784,5)+VLOOKUP($A859+ROUND((COLUMN()-2)/24,5),'Расчет сбытовых надбавок'!$B$2284:'Расчет сбытовых надбавок'!$G$3028,5)</f>
        <v>161.72000000000003</v>
      </c>
      <c r="W859" s="106">
        <f>VLOOKUP($A859+ROUND((COLUMN()-2)/24,5),АТС!$A$41:$F$784,5)+VLOOKUP($A859+ROUND((COLUMN()-2)/24,5),'Расчет сбытовых надбавок'!$B$2284:'Расчет сбытовых надбавок'!$G$3028,5)</f>
        <v>396.29</v>
      </c>
      <c r="X859" s="106">
        <f>VLOOKUP($A859+ROUND((COLUMN()-2)/24,5),АТС!$A$41:$F$784,5)+VLOOKUP($A859+ROUND((COLUMN()-2)/24,5),'Расчет сбытовых надбавок'!$B$2284:'Расчет сбытовых надбавок'!$G$3028,5)</f>
        <v>125.38</v>
      </c>
      <c r="Y859" s="106">
        <f>VLOOKUP($A859+ROUND((COLUMN()-2)/24,5),АТС!$A$41:$F$784,5)+VLOOKUP($A859+ROUND((COLUMN()-2)/24,5),'Расчет сбытовых надбавок'!$B$2284:'Расчет сбытовых надбавок'!$G$3028,5)</f>
        <v>107.14</v>
      </c>
      <c r="Z859" s="145"/>
    </row>
    <row r="860" spans="1:26" x14ac:dyDescent="0.2">
      <c r="A860" s="86">
        <f t="shared" si="24"/>
        <v>41941</v>
      </c>
      <c r="B860" s="106">
        <f>VLOOKUP($A860+ROUND((COLUMN()-2)/24,5),АТС!$A$41:$F$784,5)+VLOOKUP($A860+ROUND((COLUMN()-2)/24,5),'Расчет сбытовых надбавок'!$B$2284:'Расчет сбытовых надбавок'!$G$3028,5)</f>
        <v>14.75</v>
      </c>
      <c r="C860" s="106">
        <f>VLOOKUP($A860+ROUND((COLUMN()-2)/24,5),АТС!$A$41:$F$784,5)+VLOOKUP($A860+ROUND((COLUMN()-2)/24,5),'Расчет сбытовых надбавок'!$B$2284:'Расчет сбытовых надбавок'!$G$3028,5)</f>
        <v>54.87</v>
      </c>
      <c r="D860" s="106">
        <f>VLOOKUP($A860+ROUND((COLUMN()-2)/24,5),АТС!$A$41:$F$784,5)+VLOOKUP($A860+ROUND((COLUMN()-2)/24,5),'Расчет сбытовых надбавок'!$B$2284:'Расчет сбытовых надбавок'!$G$3028,5)</f>
        <v>80.14</v>
      </c>
      <c r="E860" s="106">
        <f>VLOOKUP($A860+ROUND((COLUMN()-2)/24,5),АТС!$A$41:$F$784,5)+VLOOKUP($A860+ROUND((COLUMN()-2)/24,5),'Расчет сбытовых надбавок'!$B$2284:'Расчет сбытовых надбавок'!$G$3028,5)</f>
        <v>0.08</v>
      </c>
      <c r="F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G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H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I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J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K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L860" s="106">
        <f>VLOOKUP($A860+ROUND((COLUMN()-2)/24,5),АТС!$A$41:$F$784,5)+VLOOKUP($A860+ROUND((COLUMN()-2)/24,5),'Расчет сбытовых надбавок'!$B$2284:'Расчет сбытовых надбавок'!$G$3028,5)</f>
        <v>142.85</v>
      </c>
      <c r="M860" s="106">
        <f>VLOOKUP($A860+ROUND((COLUMN()-2)/24,5),АТС!$A$41:$F$784,5)+VLOOKUP($A860+ROUND((COLUMN()-2)/24,5),'Расчет сбытовых надбавок'!$B$2284:'Расчет сбытовых надбавок'!$G$3028,5)</f>
        <v>207.01</v>
      </c>
      <c r="N860" s="106">
        <f>VLOOKUP($A860+ROUND((COLUMN()-2)/24,5),АТС!$A$41:$F$784,5)+VLOOKUP($A860+ROUND((COLUMN()-2)/24,5),'Расчет сбытовых надбавок'!$B$2284:'Расчет сбытовых надбавок'!$G$3028,5)</f>
        <v>208.64999999999998</v>
      </c>
      <c r="O860" s="106">
        <f>VLOOKUP($A860+ROUND((COLUMN()-2)/24,5),АТС!$A$41:$F$784,5)+VLOOKUP($A860+ROUND((COLUMN()-2)/24,5),'Расчет сбытовых надбавок'!$B$2284:'Расчет сбытовых надбавок'!$G$3028,5)</f>
        <v>127.36</v>
      </c>
      <c r="P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Q860" s="106">
        <f>VLOOKUP($A860+ROUND((COLUMN()-2)/24,5),АТС!$A$41:$F$784,5)+VLOOKUP($A860+ROUND((COLUMN()-2)/24,5),'Расчет сбытовых надбавок'!$B$2284:'Расчет сбытовых надбавок'!$G$3028,5)</f>
        <v>0.01</v>
      </c>
      <c r="R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S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T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U860" s="106">
        <f>VLOOKUP($A860+ROUND((COLUMN()-2)/24,5),АТС!$A$41:$F$784,5)+VLOOKUP($A860+ROUND((COLUMN()-2)/24,5),'Расчет сбытовых надбавок'!$B$2284:'Расчет сбытовых надбавок'!$G$3028,5)</f>
        <v>163.16</v>
      </c>
      <c r="V860" s="106">
        <f>VLOOKUP($A860+ROUND((COLUMN()-2)/24,5),АТС!$A$41:$F$784,5)+VLOOKUP($A860+ROUND((COLUMN()-2)/24,5),'Расчет сбытовых надбавок'!$B$2284:'Расчет сбытовых надбавок'!$G$3028,5)</f>
        <v>203.98000000000002</v>
      </c>
      <c r="W860" s="106">
        <f>VLOOKUP($A860+ROUND((COLUMN()-2)/24,5),АТС!$A$41:$F$784,5)+VLOOKUP($A860+ROUND((COLUMN()-2)/24,5),'Расчет сбытовых надбавок'!$B$2284:'Расчет сбытовых надбавок'!$G$3028,5)</f>
        <v>365.75</v>
      </c>
      <c r="X860" s="106">
        <f>VLOOKUP($A860+ROUND((COLUMN()-2)/24,5),АТС!$A$41:$F$784,5)+VLOOKUP($A860+ROUND((COLUMN()-2)/24,5),'Расчет сбытовых надбавок'!$B$2284:'Расчет сбытовых надбавок'!$G$3028,5)</f>
        <v>743.65</v>
      </c>
      <c r="Y860" s="106">
        <f>VLOOKUP($A860+ROUND((COLUMN()-2)/24,5),АТС!$A$41:$F$784,5)+VLOOKUP($A860+ROUND((COLUMN()-2)/24,5),'Расчет сбытовых надбавок'!$B$2284:'Расчет сбытовых надбавок'!$G$3028,5)</f>
        <v>749.72</v>
      </c>
      <c r="Z860" s="145"/>
    </row>
    <row r="861" spans="1:26" x14ac:dyDescent="0.2">
      <c r="A861" s="86">
        <f t="shared" si="24"/>
        <v>41942</v>
      </c>
      <c r="B861" s="106">
        <f>VLOOKUP($A861+ROUND((COLUMN()-2)/24,5),АТС!$A$41:$F$784,5)+VLOOKUP($A861+ROUND((COLUMN()-2)/24,5),'Расчет сбытовых надбавок'!$B$2284:'Расчет сбытовых надбавок'!$G$3028,5)</f>
        <v>30.04</v>
      </c>
      <c r="C861" s="106">
        <f>VLOOKUP($A861+ROUND((COLUMN()-2)/24,5),АТС!$A$41:$F$784,5)+VLOOKUP($A861+ROUND((COLUMN()-2)/24,5),'Расчет сбытовых надбавок'!$B$2284:'Расчет сбытовых надбавок'!$G$3028,5)</f>
        <v>563.43999999999994</v>
      </c>
      <c r="D861" s="106">
        <f>VLOOKUP($A861+ROUND((COLUMN()-2)/24,5),АТС!$A$41:$F$784,5)+VLOOKUP($A861+ROUND((COLUMN()-2)/24,5),'Расчет сбытовых надбавок'!$B$2284:'Расчет сбытовых надбавок'!$G$3028,5)</f>
        <v>738.92</v>
      </c>
      <c r="E861" s="106">
        <f>VLOOKUP($A861+ROUND((COLUMN()-2)/24,5),АТС!$A$41:$F$784,5)+VLOOKUP($A861+ROUND((COLUMN()-2)/24,5),'Расчет сбытовых надбавок'!$B$2284:'Расчет сбытовых надбавок'!$G$3028,5)</f>
        <v>1660.24</v>
      </c>
      <c r="F861" s="106">
        <f>VLOOKUP($A861+ROUND((COLUMN()-2)/24,5),АТС!$A$41:$F$784,5)+VLOOKUP($A861+ROUND((COLUMN()-2)/24,5),'Расчет сбытовых надбавок'!$B$2284:'Расчет сбытовых надбавок'!$G$3028,5)</f>
        <v>586.9</v>
      </c>
      <c r="G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H861" s="106">
        <f>VLOOKUP($A861+ROUND((COLUMN()-2)/24,5),АТС!$A$41:$F$784,5)+VLOOKUP($A861+ROUND((COLUMN()-2)/24,5),'Расчет сбытовых надбавок'!$B$2284:'Расчет сбытовых надбавок'!$G$3028,5)</f>
        <v>56.74</v>
      </c>
      <c r="I861" s="106">
        <f>VLOOKUP($A861+ROUND((COLUMN()-2)/24,5),АТС!$A$41:$F$784,5)+VLOOKUP($A861+ROUND((COLUMN()-2)/24,5),'Расчет сбытовых надбавок'!$B$2284:'Расчет сбытовых надбавок'!$G$3028,5)</f>
        <v>89.86</v>
      </c>
      <c r="J861" s="106">
        <f>VLOOKUP($A861+ROUND((COLUMN()-2)/24,5),АТС!$A$41:$F$784,5)+VLOOKUP($A861+ROUND((COLUMN()-2)/24,5),'Расчет сбытовых надбавок'!$B$2284:'Расчет сбытовых надбавок'!$G$3028,5)</f>
        <v>0.39</v>
      </c>
      <c r="K861" s="106">
        <f>VLOOKUP($A861+ROUND((COLUMN()-2)/24,5),АТС!$A$41:$F$784,5)+VLOOKUP($A861+ROUND((COLUMN()-2)/24,5),'Расчет сбытовых надбавок'!$B$2284:'Расчет сбытовых надбавок'!$G$3028,5)</f>
        <v>124.22</v>
      </c>
      <c r="L861" s="106">
        <f>VLOOKUP($A861+ROUND((COLUMN()-2)/24,5),АТС!$A$41:$F$784,5)+VLOOKUP($A861+ROUND((COLUMN()-2)/24,5),'Расчет сбытовых надбавок'!$B$2284:'Расчет сбытовых надбавок'!$G$3028,5)</f>
        <v>175.99</v>
      </c>
      <c r="M861" s="106">
        <f>VLOOKUP($A861+ROUND((COLUMN()-2)/24,5),АТС!$A$41:$F$784,5)+VLOOKUP($A861+ROUND((COLUMN()-2)/24,5),'Расчет сбытовых надбавок'!$B$2284:'Расчет сбытовых надбавок'!$G$3028,5)</f>
        <v>189.28</v>
      </c>
      <c r="N861" s="106">
        <f>VLOOKUP($A861+ROUND((COLUMN()-2)/24,5),АТС!$A$41:$F$784,5)+VLOOKUP($A861+ROUND((COLUMN()-2)/24,5),'Расчет сбытовых надбавок'!$B$2284:'Расчет сбытовых надбавок'!$G$3028,5)</f>
        <v>265.73</v>
      </c>
      <c r="O861" s="106">
        <f>VLOOKUP($A861+ROUND((COLUMN()-2)/24,5),АТС!$A$41:$F$784,5)+VLOOKUP($A861+ROUND((COLUMN()-2)/24,5),'Расчет сбытовых надбавок'!$B$2284:'Расчет сбытовых надбавок'!$G$3028,5)</f>
        <v>268.07</v>
      </c>
      <c r="P861" s="106">
        <f>VLOOKUP($A861+ROUND((COLUMN()-2)/24,5),АТС!$A$41:$F$784,5)+VLOOKUP($A861+ROUND((COLUMN()-2)/24,5),'Расчет сбытовых надбавок'!$B$2284:'Расчет сбытовых надбавок'!$G$3028,5)</f>
        <v>177.01</v>
      </c>
      <c r="Q861" s="106">
        <f>VLOOKUP($A861+ROUND((COLUMN()-2)/24,5),АТС!$A$41:$F$784,5)+VLOOKUP($A861+ROUND((COLUMN()-2)/24,5),'Расчет сбытовых надбавок'!$B$2284:'Расчет сбытовых надбавок'!$G$3028,5)</f>
        <v>156.09</v>
      </c>
      <c r="R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S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T861" s="106">
        <f>VLOOKUP($A861+ROUND((COLUMN()-2)/24,5),АТС!$A$41:$F$784,5)+VLOOKUP($A861+ROUND((COLUMN()-2)/24,5),'Расчет сбытовых надбавок'!$B$2284:'Расчет сбытовых надбавок'!$G$3028,5)</f>
        <v>62.120000000000005</v>
      </c>
      <c r="U861" s="106">
        <f>VLOOKUP($A861+ROUND((COLUMN()-2)/24,5),АТС!$A$41:$F$784,5)+VLOOKUP($A861+ROUND((COLUMN()-2)/24,5),'Расчет сбытовых надбавок'!$B$2284:'Расчет сбытовых надбавок'!$G$3028,5)</f>
        <v>134.32999999999998</v>
      </c>
      <c r="V861" s="106">
        <f>VLOOKUP($A861+ROUND((COLUMN()-2)/24,5),АТС!$A$41:$F$784,5)+VLOOKUP($A861+ROUND((COLUMN()-2)/24,5),'Расчет сбытовых надбавок'!$B$2284:'Расчет сбытовых надбавок'!$G$3028,5)</f>
        <v>411.96000000000004</v>
      </c>
      <c r="W861" s="106">
        <f>VLOOKUP($A861+ROUND((COLUMN()-2)/24,5),АТС!$A$41:$F$784,5)+VLOOKUP($A861+ROUND((COLUMN()-2)/24,5),'Расчет сбытовых надбавок'!$B$2284:'Расчет сбытовых надбавок'!$G$3028,5)</f>
        <v>170.75</v>
      </c>
      <c r="X861" s="106">
        <f>VLOOKUP($A861+ROUND((COLUMN()-2)/24,5),АТС!$A$41:$F$784,5)+VLOOKUP($A861+ROUND((COLUMN()-2)/24,5),'Расчет сбытовых надбавок'!$B$2284:'Расчет сбытовых надбавок'!$G$3028,5)</f>
        <v>810.31</v>
      </c>
      <c r="Y861" s="106">
        <f>VLOOKUP($A861+ROUND((COLUMN()-2)/24,5),АТС!$A$41:$F$784,5)+VLOOKUP($A861+ROUND((COLUMN()-2)/24,5),'Расчет сбытовых надбавок'!$B$2284:'Расчет сбытовых надбавок'!$G$3028,5)</f>
        <v>779.72</v>
      </c>
      <c r="Z861" s="145"/>
    </row>
    <row r="862" spans="1:26" x14ac:dyDescent="0.2">
      <c r="A862" s="86">
        <f t="shared" si="24"/>
        <v>41943</v>
      </c>
      <c r="B862" s="106">
        <f>VLOOKUP($A862+ROUND((COLUMN()-2)/24,5),АТС!$A$41:$F$784,5)+VLOOKUP($A862+ROUND((COLUMN()-2)/24,5),'Расчет сбытовых надбавок'!$B$2284:'Расчет сбытовых надбавок'!$G$3028,5)</f>
        <v>154.67999999999998</v>
      </c>
      <c r="C862" s="106">
        <f>VLOOKUP($A862+ROUND((COLUMN()-2)/24,5),АТС!$A$41:$F$784,5)+VLOOKUP($A862+ROUND((COLUMN()-2)/24,5),'Расчет сбытовых надбавок'!$B$2284:'Расчет сбытовых надбавок'!$G$3028,5)</f>
        <v>113.64</v>
      </c>
      <c r="D862" s="106">
        <f>VLOOKUP($A862+ROUND((COLUMN()-2)/24,5),АТС!$A$41:$F$784,5)+VLOOKUP($A862+ROUND((COLUMN()-2)/24,5),'Расчет сбытовых надбавок'!$B$2284:'Расчет сбытовых надбавок'!$G$3028,5)</f>
        <v>185.37</v>
      </c>
      <c r="E862" s="106">
        <f>VLOOKUP($A862+ROUND((COLUMN()-2)/24,5),АТС!$A$41:$F$784,5)+VLOOKUP($A862+ROUND((COLUMN()-2)/24,5),'Расчет сбытовых надбавок'!$B$2284:'Расчет сбытовых надбавок'!$G$3028,5)</f>
        <v>904.11</v>
      </c>
      <c r="F862" s="106">
        <f>VLOOKUP($A862+ROUND((COLUMN()-2)/24,5),АТС!$A$41:$F$784,5)+VLOOKUP($A862+ROUND((COLUMN()-2)/24,5),'Расчет сбытовых надбавок'!$B$2284:'Расчет сбытовых надбавок'!$G$3028,5)</f>
        <v>291.01</v>
      </c>
      <c r="G862" s="106">
        <f>VLOOKUP($A862+ROUND((COLUMN()-2)/24,5),АТС!$A$41:$F$784,5)+VLOOKUP($A862+ROUND((COLUMN()-2)/24,5),'Расчет сбытовых надбавок'!$B$2284:'Расчет сбытовых надбавок'!$G$3028,5)</f>
        <v>3.68</v>
      </c>
      <c r="H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I862" s="106">
        <f>VLOOKUP($A862+ROUND((COLUMN()-2)/24,5),АТС!$A$41:$F$784,5)+VLOOKUP($A862+ROUND((COLUMN()-2)/24,5),'Расчет сбытовых надбавок'!$B$2284:'Расчет сбытовых надбавок'!$G$3028,5)</f>
        <v>206.53</v>
      </c>
      <c r="J862" s="106">
        <f>VLOOKUP($A862+ROUND((COLUMN()-2)/24,5),АТС!$A$41:$F$784,5)+VLOOKUP($A862+ROUND((COLUMN()-2)/24,5),'Расчет сбытовых надбавок'!$B$2284:'Расчет сбытовых надбавок'!$G$3028,5)</f>
        <v>51.32</v>
      </c>
      <c r="K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L862" s="106">
        <f>VLOOKUP($A862+ROUND((COLUMN()-2)/24,5),АТС!$A$41:$F$784,5)+VLOOKUP($A862+ROUND((COLUMN()-2)/24,5),'Расчет сбытовых надбавок'!$B$2284:'Расчет сбытовых надбавок'!$G$3028,5)</f>
        <v>94.02000000000001</v>
      </c>
      <c r="M862" s="106">
        <f>VLOOKUP($A862+ROUND((COLUMN()-2)/24,5),АТС!$A$41:$F$784,5)+VLOOKUP($A862+ROUND((COLUMN()-2)/24,5),'Расчет сбытовых надбавок'!$B$2284:'Расчет сбытовых надбавок'!$G$3028,5)</f>
        <v>257.53000000000003</v>
      </c>
      <c r="N862" s="106">
        <f>VLOOKUP($A862+ROUND((COLUMN()-2)/24,5),АТС!$A$41:$F$784,5)+VLOOKUP($A862+ROUND((COLUMN()-2)/24,5),'Расчет сбытовых надбавок'!$B$2284:'Расчет сбытовых надбавок'!$G$3028,5)</f>
        <v>619.41</v>
      </c>
      <c r="O862" s="106">
        <f>VLOOKUP($A862+ROUND((COLUMN()-2)/24,5),АТС!$A$41:$F$784,5)+VLOOKUP($A862+ROUND((COLUMN()-2)/24,5),'Расчет сбытовых надбавок'!$B$2284:'Расчет сбытовых надбавок'!$G$3028,5)</f>
        <v>582.92999999999995</v>
      </c>
      <c r="P862" s="106">
        <f>VLOOKUP($A862+ROUND((COLUMN()-2)/24,5),АТС!$A$41:$F$784,5)+VLOOKUP($A862+ROUND((COLUMN()-2)/24,5),'Расчет сбытовых надбавок'!$B$2284:'Расчет сбытовых надбавок'!$G$3028,5)</f>
        <v>526.62</v>
      </c>
      <c r="Q862" s="106">
        <f>VLOOKUP($A862+ROUND((COLUMN()-2)/24,5),АТС!$A$41:$F$784,5)+VLOOKUP($A862+ROUND((COLUMN()-2)/24,5),'Расчет сбытовых надбавок'!$B$2284:'Расчет сбытовых надбавок'!$G$3028,5)</f>
        <v>531.77</v>
      </c>
      <c r="R862" s="106">
        <f>VLOOKUP($A862+ROUND((COLUMN()-2)/24,5),АТС!$A$41:$F$784,5)+VLOOKUP($A862+ROUND((COLUMN()-2)/24,5),'Расчет сбытовых надбавок'!$B$2284:'Расчет сбытовых надбавок'!$G$3028,5)</f>
        <v>220.04</v>
      </c>
      <c r="S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T862" s="106">
        <f>VLOOKUP($A862+ROUND((COLUMN()-2)/24,5),АТС!$A$41:$F$784,5)+VLOOKUP($A862+ROUND((COLUMN()-2)/24,5),'Расчет сбытовых надбавок'!$B$2284:'Расчет сбытовых надбавок'!$G$3028,5)</f>
        <v>89.94</v>
      </c>
      <c r="U862" s="106">
        <f>VLOOKUP($A862+ROUND((COLUMN()-2)/24,5),АТС!$A$41:$F$784,5)+VLOOKUP($A862+ROUND((COLUMN()-2)/24,5),'Расчет сбытовых надбавок'!$B$2284:'Расчет сбытовых надбавок'!$G$3028,5)</f>
        <v>249.31</v>
      </c>
      <c r="V862" s="106">
        <f>VLOOKUP($A862+ROUND((COLUMN()-2)/24,5),АТС!$A$41:$F$784,5)+VLOOKUP($A862+ROUND((COLUMN()-2)/24,5),'Расчет сбытовых надбавок'!$B$2284:'Расчет сбытовых надбавок'!$G$3028,5)</f>
        <v>563.79999999999995</v>
      </c>
      <c r="W862" s="106">
        <f>VLOOKUP($A862+ROUND((COLUMN()-2)/24,5),АТС!$A$41:$F$784,5)+VLOOKUP($A862+ROUND((COLUMN()-2)/24,5),'Расчет сбытовых надбавок'!$B$2284:'Расчет сбытовых надбавок'!$G$3028,5)</f>
        <v>617.33000000000004</v>
      </c>
      <c r="X862" s="106">
        <f>VLOOKUP($A862+ROUND((COLUMN()-2)/24,5),АТС!$A$41:$F$784,5)+VLOOKUP($A862+ROUND((COLUMN()-2)/24,5),'Расчет сбытовых надбавок'!$B$2284:'Расчет сбытовых надбавок'!$G$3028,5)</f>
        <v>705.52</v>
      </c>
      <c r="Y862" s="106">
        <f>VLOOKUP($A862+ROUND((COLUMN()-2)/24,5),АТС!$A$41:$F$784,5)+VLOOKUP($A862+ROUND((COLUMN()-2)/24,5),'Расчет сбытовых надбавок'!$B$2284:'Расчет сбытовых надбавок'!$G$3028,5)</f>
        <v>698.59999999999991</v>
      </c>
      <c r="Z862" s="145"/>
    </row>
    <row r="863" spans="1:26" x14ac:dyDescent="0.25">
      <c r="A863" s="101"/>
      <c r="B863" s="85"/>
      <c r="C863" s="85"/>
      <c r="D863" s="85"/>
    </row>
    <row r="864" spans="1:26" x14ac:dyDescent="0.25">
      <c r="A864" s="94" t="s">
        <v>159</v>
      </c>
      <c r="B864" s="85"/>
      <c r="C864" s="85"/>
      <c r="D864" s="85"/>
    </row>
    <row r="865" spans="1:26" ht="12.75" customHeight="1" x14ac:dyDescent="0.2">
      <c r="A865" s="184" t="s">
        <v>49</v>
      </c>
      <c r="B865" s="172" t="s">
        <v>161</v>
      </c>
      <c r="C865" s="172"/>
      <c r="D865" s="172"/>
      <c r="E865" s="172"/>
      <c r="F865" s="172"/>
      <c r="G865" s="172"/>
      <c r="H865" s="172"/>
      <c r="I865" s="172"/>
      <c r="J865" s="172"/>
      <c r="K865" s="172"/>
      <c r="L865" s="172"/>
      <c r="M865" s="172"/>
      <c r="N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</row>
    <row r="866" spans="1:26" ht="12.75" customHeight="1" x14ac:dyDescent="0.2">
      <c r="A866" s="185"/>
      <c r="B866" s="172"/>
      <c r="C866" s="172"/>
      <c r="D866" s="172"/>
      <c r="E866" s="172"/>
      <c r="F866" s="172"/>
      <c r="G866" s="172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</row>
    <row r="867" spans="1:26" s="119" customFormat="1" ht="12.75" customHeight="1" x14ac:dyDescent="0.2">
      <c r="A867" s="185"/>
      <c r="B867" s="225" t="s">
        <v>129</v>
      </c>
      <c r="C867" s="213" t="s">
        <v>130</v>
      </c>
      <c r="D867" s="213" t="s">
        <v>131</v>
      </c>
      <c r="E867" s="213" t="s">
        <v>132</v>
      </c>
      <c r="F867" s="213" t="s">
        <v>133</v>
      </c>
      <c r="G867" s="213" t="s">
        <v>134</v>
      </c>
      <c r="H867" s="213" t="s">
        <v>135</v>
      </c>
      <c r="I867" s="213" t="s">
        <v>136</v>
      </c>
      <c r="J867" s="213" t="s">
        <v>137</v>
      </c>
      <c r="K867" s="213" t="s">
        <v>138</v>
      </c>
      <c r="L867" s="213" t="s">
        <v>139</v>
      </c>
      <c r="M867" s="213" t="s">
        <v>140</v>
      </c>
      <c r="N867" s="223" t="s">
        <v>141</v>
      </c>
      <c r="O867" s="213" t="s">
        <v>142</v>
      </c>
      <c r="P867" s="213" t="s">
        <v>143</v>
      </c>
      <c r="Q867" s="213" t="s">
        <v>144</v>
      </c>
      <c r="R867" s="213" t="s">
        <v>145</v>
      </c>
      <c r="S867" s="213" t="s">
        <v>146</v>
      </c>
      <c r="T867" s="213" t="s">
        <v>147</v>
      </c>
      <c r="U867" s="213" t="s">
        <v>148</v>
      </c>
      <c r="V867" s="213" t="s">
        <v>149</v>
      </c>
      <c r="W867" s="213" t="s">
        <v>150</v>
      </c>
      <c r="X867" s="213" t="s">
        <v>151</v>
      </c>
      <c r="Y867" s="213" t="s">
        <v>152</v>
      </c>
      <c r="Z867" s="213" t="s">
        <v>152</v>
      </c>
    </row>
    <row r="868" spans="1:26" s="119" customFormat="1" ht="11.25" customHeight="1" x14ac:dyDescent="0.2">
      <c r="A868" s="186"/>
      <c r="B868" s="226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4"/>
      <c r="N868" s="224"/>
      <c r="O868" s="214"/>
      <c r="P868" s="214"/>
      <c r="Q868" s="214"/>
      <c r="R868" s="214"/>
      <c r="S868" s="214"/>
      <c r="T868" s="214"/>
      <c r="U868" s="214"/>
      <c r="V868" s="214"/>
      <c r="W868" s="214"/>
      <c r="X868" s="214"/>
      <c r="Y868" s="214"/>
      <c r="Z868" s="214"/>
    </row>
    <row r="869" spans="1:26" ht="15.75" customHeight="1" x14ac:dyDescent="0.2">
      <c r="A869" s="86">
        <f>A832</f>
        <v>41913</v>
      </c>
      <c r="B869" s="106">
        <f>VLOOKUP($A869+ROUND((COLUMN()-2)/24,5),АТС!$A$41:$F$784,5)+VLOOKUP($A869+ROUND((COLUMN()-2)/24,5),'Расчет сбытовых надбавок'!$B$2284:'Расчет сбытовых надбавок'!$G$3028,6)</f>
        <v>523.81000000000006</v>
      </c>
      <c r="C869" s="106">
        <f>VLOOKUP($A869+ROUND((COLUMN()-2)/24,5),АТС!$A$41:$F$784,5)+VLOOKUP($A869+ROUND((COLUMN()-2)/24,5),'Расчет сбытовых надбавок'!$B$2284:'Расчет сбытовых надбавок'!$G$3028,6)</f>
        <v>289.42</v>
      </c>
      <c r="D869" s="106">
        <f>VLOOKUP($A869+ROUND((COLUMN()-2)/24,5),АТС!$A$41:$F$784,5)+VLOOKUP($A869+ROUND((COLUMN()-2)/24,5),'Расчет сбытовых надбавок'!$B$2284:'Расчет сбытовых надбавок'!$G$3028,6)</f>
        <v>125.28</v>
      </c>
      <c r="E869" s="106">
        <f>VLOOKUP($A869+ROUND((COLUMN()-2)/24,5),АТС!$A$41:$F$784,5)+VLOOKUP($A869+ROUND((COLUMN()-2)/24,5),'Расчет сбытовых надбавок'!$B$2284:'Расчет сбытовых надбавок'!$G$3028,6)</f>
        <v>92.77</v>
      </c>
      <c r="F869" s="106">
        <f>VLOOKUP($A869+ROUND((COLUMN()-2)/24,5),АТС!$A$41:$F$784,5)+VLOOKUP($A869+ROUND((COLUMN()-2)/24,5),'Расчет сбытовых надбавок'!$B$2284:'Расчет сбытовых надбавок'!$G$3028,6)</f>
        <v>0.01</v>
      </c>
      <c r="G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H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I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J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K869" s="106">
        <f>VLOOKUP($A869+ROUND((COLUMN()-2)/24,5),АТС!$A$41:$F$784,5)+VLOOKUP($A869+ROUND((COLUMN()-2)/24,5),'Расчет сбытовых надбавок'!$B$2284:'Расчет сбытовых надбавок'!$G$3028,6)</f>
        <v>67.789999999999992</v>
      </c>
      <c r="L869" s="106">
        <f>VLOOKUP($A869+ROUND((COLUMN()-2)/24,5),АТС!$A$41:$F$784,5)+VLOOKUP($A869+ROUND((COLUMN()-2)/24,5),'Расчет сбытовых надбавок'!$B$2284:'Расчет сбытовых надбавок'!$G$3028,6)</f>
        <v>115.43</v>
      </c>
      <c r="M869" s="106">
        <f>VLOOKUP($A869+ROUND((COLUMN()-2)/24,5),АТС!$A$41:$F$784,5)+VLOOKUP($A869+ROUND((COLUMN()-2)/24,5),'Расчет сбытовых надбавок'!$B$2284:'Расчет сбытовых надбавок'!$G$3028,6)</f>
        <v>105.36</v>
      </c>
      <c r="N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O869" s="106">
        <f>VLOOKUP($A869+ROUND((COLUMN()-2)/24,5),АТС!$A$41:$F$784,5)+VLOOKUP($A869+ROUND((COLUMN()-2)/24,5),'Расчет сбытовых надбавок'!$B$2284:'Расчет сбытовых надбавок'!$G$3028,6)</f>
        <v>0.02</v>
      </c>
      <c r="P869" s="106">
        <f>VLOOKUP($A869+ROUND((COLUMN()-2)/24,5),АТС!$A$41:$F$784,5)+VLOOKUP($A869+ROUND((COLUMN()-2)/24,5),'Расчет сбытовых надбавок'!$B$2284:'Расчет сбытовых надбавок'!$G$3028,6)</f>
        <v>8.0299999999999994</v>
      </c>
      <c r="Q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R869" s="106">
        <f>VLOOKUP($A869+ROUND((COLUMN()-2)/24,5),АТС!$A$41:$F$784,5)+VLOOKUP($A869+ROUND((COLUMN()-2)/24,5),'Расчет сбытовых надбавок'!$B$2284:'Расчет сбытовых надбавок'!$G$3028,6)</f>
        <v>225.08</v>
      </c>
      <c r="S869" s="106">
        <f>VLOOKUP($A869+ROUND((COLUMN()-2)/24,5),АТС!$A$41:$F$784,5)+VLOOKUP($A869+ROUND((COLUMN()-2)/24,5),'Расчет сбытовых надбавок'!$B$2284:'Расчет сбытовых надбавок'!$G$3028,6)</f>
        <v>0.96</v>
      </c>
      <c r="T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U869" s="106">
        <f>VLOOKUP($A869+ROUND((COLUMN()-2)/24,5),АТС!$A$41:$F$784,5)+VLOOKUP($A869+ROUND((COLUMN()-2)/24,5),'Расчет сбытовых надбавок'!$B$2284:'Расчет сбытовых надбавок'!$G$3028,6)</f>
        <v>0.42000000000000004</v>
      </c>
      <c r="V869" s="106">
        <f>VLOOKUP($A869+ROUND((COLUMN()-2)/24,5),АТС!$A$41:$F$784,5)+VLOOKUP($A869+ROUND((COLUMN()-2)/24,5),'Расчет сбытовых надбавок'!$B$2284:'Расчет сбытовых надбавок'!$G$3028,6)</f>
        <v>138.54</v>
      </c>
      <c r="W869" s="106">
        <f>VLOOKUP($A869+ROUND((COLUMN()-2)/24,5),АТС!$A$41:$F$784,5)+VLOOKUP($A869+ROUND((COLUMN()-2)/24,5),'Расчет сбытовых надбавок'!$B$2284:'Расчет сбытовых надбавок'!$G$3028,6)</f>
        <v>224.24</v>
      </c>
      <c r="X869" s="106">
        <f>VLOOKUP($A869+ROUND((COLUMN()-2)/24,5),АТС!$A$41:$F$784,5)+VLOOKUP($A869+ROUND((COLUMN()-2)/24,5),'Расчет сбытовых надбавок'!$B$2284:'Расчет сбытовых надбавок'!$G$3028,6)</f>
        <v>249.49</v>
      </c>
      <c r="Y869" s="106">
        <f>VLOOKUP($A869+ROUND((COLUMN()-2)/24,5),АТС!$A$41:$F$784,5)+VLOOKUP($A869+ROUND((COLUMN()-2)/24,5),'Расчет сбытовых надбавок'!$B$2284:'Расчет сбытовых надбавок'!$G$3028,6)</f>
        <v>468.03</v>
      </c>
      <c r="Z869" s="145"/>
    </row>
    <row r="870" spans="1:26" x14ac:dyDescent="0.2">
      <c r="A870" s="86">
        <f>A869+1</f>
        <v>41914</v>
      </c>
      <c r="B870" s="106">
        <f>VLOOKUP($A870+ROUND((COLUMN()-2)/24,5),АТС!$A$41:$F$784,5)+VLOOKUP($A870+ROUND((COLUMN()-2)/24,5),'Расчет сбытовых надбавок'!$B$2284:'Расчет сбытовых надбавок'!$G$3028,6)</f>
        <v>512.97</v>
      </c>
      <c r="C870" s="106">
        <f>VLOOKUP($A870+ROUND((COLUMN()-2)/24,5),АТС!$A$41:$F$784,5)+VLOOKUP($A870+ROUND((COLUMN()-2)/24,5),'Расчет сбытовых надбавок'!$B$2284:'Расчет сбытовых надбавок'!$G$3028,6)</f>
        <v>620.2299999999999</v>
      </c>
      <c r="D870" s="106">
        <f>VLOOKUP($A870+ROUND((COLUMN()-2)/24,5),АТС!$A$41:$F$784,5)+VLOOKUP($A870+ROUND((COLUMN()-2)/24,5),'Расчет сбытовых надбавок'!$B$2284:'Расчет сбытовых надбавок'!$G$3028,6)</f>
        <v>513.59</v>
      </c>
      <c r="E870" s="106">
        <f>VLOOKUP($A870+ROUND((COLUMN()-2)/24,5),АТС!$A$41:$F$784,5)+VLOOKUP($A870+ROUND((COLUMN()-2)/24,5),'Расчет сбытовых надбавок'!$B$2284:'Расчет сбытовых надбавок'!$G$3028,6)</f>
        <v>325.18</v>
      </c>
      <c r="F870" s="106">
        <f>VLOOKUP($A870+ROUND((COLUMN()-2)/24,5),АТС!$A$41:$F$784,5)+VLOOKUP($A870+ROUND((COLUMN()-2)/24,5),'Расчет сбытовых надбавок'!$B$2284:'Расчет сбытовых надбавок'!$G$3028,6)</f>
        <v>58.910000000000004</v>
      </c>
      <c r="G870" s="106">
        <f>VLOOKUP($A870+ROUND((COLUMN()-2)/24,5),АТС!$A$41:$F$784,5)+VLOOKUP($A870+ROUND((COLUMN()-2)/24,5),'Расчет сбытовых надбавок'!$B$2284:'Расчет сбытовых надбавок'!$G$3028,6)</f>
        <v>439.27</v>
      </c>
      <c r="H870" s="106">
        <f>VLOOKUP($A870+ROUND((COLUMN()-2)/24,5),АТС!$A$41:$F$784,5)+VLOOKUP($A870+ROUND((COLUMN()-2)/24,5),'Расчет сбытовых надбавок'!$B$2284:'Расчет сбытовых надбавок'!$G$3028,6)</f>
        <v>214.56</v>
      </c>
      <c r="I870" s="106">
        <f>VLOOKUP($A870+ROUND((COLUMN()-2)/24,5),АТС!$A$41:$F$784,5)+VLOOKUP($A870+ROUND((COLUMN()-2)/24,5),'Расчет сбытовых надбавок'!$B$2284:'Расчет сбытовых надбавок'!$G$3028,6)</f>
        <v>130.48999999999998</v>
      </c>
      <c r="J870" s="106">
        <f>VLOOKUP($A870+ROUND((COLUMN()-2)/24,5),АТС!$A$41:$F$784,5)+VLOOKUP($A870+ROUND((COLUMN()-2)/24,5),'Расчет сбытовых надбавок'!$B$2284:'Расчет сбытовых надбавок'!$G$3028,6)</f>
        <v>261.53000000000003</v>
      </c>
      <c r="K870" s="106">
        <f>VLOOKUP($A870+ROUND((COLUMN()-2)/24,5),АТС!$A$41:$F$784,5)+VLOOKUP($A870+ROUND((COLUMN()-2)/24,5),'Расчет сбытовых надбавок'!$B$2284:'Расчет сбытовых надбавок'!$G$3028,6)</f>
        <v>356.42999999999995</v>
      </c>
      <c r="L870" s="106">
        <f>VLOOKUP($A870+ROUND((COLUMN()-2)/24,5),АТС!$A$41:$F$784,5)+VLOOKUP($A870+ROUND((COLUMN()-2)/24,5),'Расчет сбытовых надбавок'!$B$2284:'Расчет сбытовых надбавок'!$G$3028,6)</f>
        <v>430.1</v>
      </c>
      <c r="M870" s="106">
        <f>VLOOKUP($A870+ROUND((COLUMN()-2)/24,5),АТС!$A$41:$F$784,5)+VLOOKUP($A870+ROUND((COLUMN()-2)/24,5),'Расчет сбытовых надбавок'!$B$2284:'Расчет сбытовых надбавок'!$G$3028,6)</f>
        <v>388.25</v>
      </c>
      <c r="N870" s="106">
        <f>VLOOKUP($A870+ROUND((COLUMN()-2)/24,5),АТС!$A$41:$F$784,5)+VLOOKUP($A870+ROUND((COLUMN()-2)/24,5),'Расчет сбытовых надбавок'!$B$2284:'Расчет сбытовых надбавок'!$G$3028,6)</f>
        <v>265.38</v>
      </c>
      <c r="O870" s="106">
        <f>VLOOKUP($A870+ROUND((COLUMN()-2)/24,5),АТС!$A$41:$F$784,5)+VLOOKUP($A870+ROUND((COLUMN()-2)/24,5),'Расчет сбытовых надбавок'!$B$2284:'Расчет сбытовых надбавок'!$G$3028,6)</f>
        <v>159.84</v>
      </c>
      <c r="P870" s="106">
        <f>VLOOKUP($A870+ROUND((COLUMN()-2)/24,5),АТС!$A$41:$F$784,5)+VLOOKUP($A870+ROUND((COLUMN()-2)/24,5),'Расчет сбытовых надбавок'!$B$2284:'Расчет сбытовых надбавок'!$G$3028,6)</f>
        <v>152.94999999999999</v>
      </c>
      <c r="Q870" s="106">
        <f>VLOOKUP($A870+ROUND((COLUMN()-2)/24,5),АТС!$A$41:$F$784,5)+VLOOKUP($A870+ROUND((COLUMN()-2)/24,5),'Расчет сбытовых надбавок'!$B$2284:'Расчет сбытовых надбавок'!$G$3028,6)</f>
        <v>198.10999999999999</v>
      </c>
      <c r="R870" s="106">
        <f>VLOOKUP($A870+ROUND((COLUMN()-2)/24,5),АТС!$A$41:$F$784,5)+VLOOKUP($A870+ROUND((COLUMN()-2)/24,5),'Расчет сбытовых надбавок'!$B$2284:'Расчет сбытовых надбавок'!$G$3028,6)</f>
        <v>237.1</v>
      </c>
      <c r="S870" s="106">
        <f>VLOOKUP($A870+ROUND((COLUMN()-2)/24,5),АТС!$A$41:$F$784,5)+VLOOKUP($A870+ROUND((COLUMN()-2)/24,5),'Расчет сбытовых надбавок'!$B$2284:'Расчет сбытовых надбавок'!$G$3028,6)</f>
        <v>0.01</v>
      </c>
      <c r="T870" s="106">
        <f>VLOOKUP($A870+ROUND((COLUMN()-2)/24,5),АТС!$A$41:$F$784,5)+VLOOKUP($A870+ROUND((COLUMN()-2)/24,5),'Расчет сбытовых надбавок'!$B$2284:'Расчет сбытовых надбавок'!$G$3028,6)</f>
        <v>1.79</v>
      </c>
      <c r="U870" s="106">
        <f>VLOOKUP($A870+ROUND((COLUMN()-2)/24,5),АТС!$A$41:$F$784,5)+VLOOKUP($A870+ROUND((COLUMN()-2)/24,5),'Расчет сбытовых надбавок'!$B$2284:'Расчет сбытовых надбавок'!$G$3028,6)</f>
        <v>0</v>
      </c>
      <c r="V870" s="106">
        <f>VLOOKUP($A870+ROUND((COLUMN()-2)/24,5),АТС!$A$41:$F$784,5)+VLOOKUP($A870+ROUND((COLUMN()-2)/24,5),'Расчет сбытовых надбавок'!$B$2284:'Расчет сбытовых надбавок'!$G$3028,6)</f>
        <v>228.73000000000002</v>
      </c>
      <c r="W870" s="106">
        <f>VLOOKUP($A870+ROUND((COLUMN()-2)/24,5),АТС!$A$41:$F$784,5)+VLOOKUP($A870+ROUND((COLUMN()-2)/24,5),'Расчет сбытовых надбавок'!$B$2284:'Расчет сбытовых надбавок'!$G$3028,6)</f>
        <v>347.67999999999995</v>
      </c>
      <c r="X870" s="106">
        <f>VLOOKUP($A870+ROUND((COLUMN()-2)/24,5),АТС!$A$41:$F$784,5)+VLOOKUP($A870+ROUND((COLUMN()-2)/24,5),'Расчет сбытовых надбавок'!$B$2284:'Расчет сбытовых надбавок'!$G$3028,6)</f>
        <v>702.73</v>
      </c>
      <c r="Y870" s="106">
        <f>VLOOKUP($A870+ROUND((COLUMN()-2)/24,5),АТС!$A$41:$F$784,5)+VLOOKUP($A870+ROUND((COLUMN()-2)/24,5),'Расчет сбытовых надбавок'!$B$2284:'Расчет сбытовых надбавок'!$G$3028,6)</f>
        <v>888.73</v>
      </c>
      <c r="Z870" s="145"/>
    </row>
    <row r="871" spans="1:26" x14ac:dyDescent="0.2">
      <c r="A871" s="86">
        <f t="shared" ref="A871:A899" si="25">A870+1</f>
        <v>41915</v>
      </c>
      <c r="B871" s="106">
        <f>VLOOKUP($A871+ROUND((COLUMN()-2)/24,5),АТС!$A$41:$F$784,5)+VLOOKUP($A871+ROUND((COLUMN()-2)/24,5),'Расчет сбытовых надбавок'!$B$2284:'Расчет сбытовых надбавок'!$G$3028,6)</f>
        <v>597.87</v>
      </c>
      <c r="C871" s="106">
        <f>VLOOKUP($A871+ROUND((COLUMN()-2)/24,5),АТС!$A$41:$F$784,5)+VLOOKUP($A871+ROUND((COLUMN()-2)/24,5),'Расчет сбытовых надбавок'!$B$2284:'Расчет сбытовых надбавок'!$G$3028,6)</f>
        <v>706.71</v>
      </c>
      <c r="D871" s="106">
        <f>VLOOKUP($A871+ROUND((COLUMN()-2)/24,5),АТС!$A$41:$F$784,5)+VLOOKUP($A871+ROUND((COLUMN()-2)/24,5),'Расчет сбытовых надбавок'!$B$2284:'Расчет сбытовых надбавок'!$G$3028,6)</f>
        <v>171.99</v>
      </c>
      <c r="E871" s="106">
        <f>VLOOKUP($A871+ROUND((COLUMN()-2)/24,5),АТС!$A$41:$F$784,5)+VLOOKUP($A871+ROUND((COLUMN()-2)/24,5),'Расчет сбытовых надбавок'!$B$2284:'Расчет сбытовых надбавок'!$G$3028,6)</f>
        <v>173.57</v>
      </c>
      <c r="F871" s="106">
        <f>VLOOKUP($A871+ROUND((COLUMN()-2)/24,5),АТС!$A$41:$F$784,5)+VLOOKUP($A871+ROUND((COLUMN()-2)/24,5),'Расчет сбытовых надбавок'!$B$2284:'Расчет сбытовых надбавок'!$G$3028,6)</f>
        <v>111.25</v>
      </c>
      <c r="G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H871" s="106">
        <f>VLOOKUP($A871+ROUND((COLUMN()-2)/24,5),АТС!$A$41:$F$784,5)+VLOOKUP($A871+ROUND((COLUMN()-2)/24,5),'Расчет сбытовых надбавок'!$B$2284:'Расчет сбытовых надбавок'!$G$3028,6)</f>
        <v>267.66000000000003</v>
      </c>
      <c r="I871" s="106">
        <f>VLOOKUP($A871+ROUND((COLUMN()-2)/24,5),АТС!$A$41:$F$784,5)+VLOOKUP($A871+ROUND((COLUMN()-2)/24,5),'Расчет сбытовых надбавок'!$B$2284:'Расчет сбытовых надбавок'!$G$3028,6)</f>
        <v>0.13</v>
      </c>
      <c r="J871" s="106">
        <f>VLOOKUP($A871+ROUND((COLUMN()-2)/24,5),АТС!$A$41:$F$784,5)+VLOOKUP($A871+ROUND((COLUMN()-2)/24,5),'Расчет сбытовых надбавок'!$B$2284:'Расчет сбытовых надбавок'!$G$3028,6)</f>
        <v>62.069999999999993</v>
      </c>
      <c r="K871" s="106">
        <f>VLOOKUP($A871+ROUND((COLUMN()-2)/24,5),АТС!$A$41:$F$784,5)+VLOOKUP($A871+ROUND((COLUMN()-2)/24,5),'Расчет сбытовых надбавок'!$B$2284:'Расчет сбытовых надбавок'!$G$3028,6)</f>
        <v>425.84000000000003</v>
      </c>
      <c r="L871" s="106">
        <f>VLOOKUP($A871+ROUND((COLUMN()-2)/24,5),АТС!$A$41:$F$784,5)+VLOOKUP($A871+ROUND((COLUMN()-2)/24,5),'Расчет сбытовых надбавок'!$B$2284:'Расчет сбытовых надбавок'!$G$3028,6)</f>
        <v>566.95000000000005</v>
      </c>
      <c r="M871" s="106">
        <f>VLOOKUP($A871+ROUND((COLUMN()-2)/24,5),АТС!$A$41:$F$784,5)+VLOOKUP($A871+ROUND((COLUMN()-2)/24,5),'Расчет сбытовых надбавок'!$B$2284:'Расчет сбытовых надбавок'!$G$3028,6)</f>
        <v>354.48</v>
      </c>
      <c r="N871" s="106">
        <f>VLOOKUP($A871+ROUND((COLUMN()-2)/24,5),АТС!$A$41:$F$784,5)+VLOOKUP($A871+ROUND((COLUMN()-2)/24,5),'Расчет сбытовых надбавок'!$B$2284:'Расчет сбытовых надбавок'!$G$3028,6)</f>
        <v>344.63</v>
      </c>
      <c r="O871" s="106">
        <f>VLOOKUP($A871+ROUND((COLUMN()-2)/24,5),АТС!$A$41:$F$784,5)+VLOOKUP($A871+ROUND((COLUMN()-2)/24,5),'Расчет сбытовых надбавок'!$B$2284:'Расчет сбытовых надбавок'!$G$3028,6)</f>
        <v>350.1</v>
      </c>
      <c r="P871" s="106">
        <f>VLOOKUP($A871+ROUND((COLUMN()-2)/24,5),АТС!$A$41:$F$784,5)+VLOOKUP($A871+ROUND((COLUMN()-2)/24,5),'Расчет сбытовых надбавок'!$B$2284:'Расчет сбытовых надбавок'!$G$3028,6)</f>
        <v>226.26</v>
      </c>
      <c r="Q871" s="106">
        <f>VLOOKUP($A871+ROUND((COLUMN()-2)/24,5),АТС!$A$41:$F$784,5)+VLOOKUP($A871+ROUND((COLUMN()-2)/24,5),'Расчет сбытовых надбавок'!$B$2284:'Расчет сбытовых надбавок'!$G$3028,6)</f>
        <v>248.47</v>
      </c>
      <c r="R871" s="106">
        <f>VLOOKUP($A871+ROUND((COLUMN()-2)/24,5),АТС!$A$41:$F$784,5)+VLOOKUP($A871+ROUND((COLUMN()-2)/24,5),'Расчет сбытовых надбавок'!$B$2284:'Расчет сбытовых надбавок'!$G$3028,6)</f>
        <v>254.19</v>
      </c>
      <c r="S871" s="106">
        <f>VLOOKUP($A871+ROUND((COLUMN()-2)/24,5),АТС!$A$41:$F$784,5)+VLOOKUP($A871+ROUND((COLUMN()-2)/24,5),'Расчет сбытовых надбавок'!$B$2284:'Расчет сбытовых надбавок'!$G$3028,6)</f>
        <v>216.32999999999998</v>
      </c>
      <c r="T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U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V871" s="106">
        <f>VLOOKUP($A871+ROUND((COLUMN()-2)/24,5),АТС!$A$41:$F$784,5)+VLOOKUP($A871+ROUND((COLUMN()-2)/24,5),'Расчет сбытовых надбавок'!$B$2284:'Расчет сбытовых надбавок'!$G$3028,6)</f>
        <v>377.5</v>
      </c>
      <c r="W871" s="106">
        <f>VLOOKUP($A871+ROUND((COLUMN()-2)/24,5),АТС!$A$41:$F$784,5)+VLOOKUP($A871+ROUND((COLUMN()-2)/24,5),'Расчет сбытовых надбавок'!$B$2284:'Расчет сбытовых надбавок'!$G$3028,6)</f>
        <v>421.76</v>
      </c>
      <c r="X871" s="106">
        <f>VLOOKUP($A871+ROUND((COLUMN()-2)/24,5),АТС!$A$41:$F$784,5)+VLOOKUP($A871+ROUND((COLUMN()-2)/24,5),'Расчет сбытовых надбавок'!$B$2284:'Расчет сбытовых надбавок'!$G$3028,6)</f>
        <v>455.13</v>
      </c>
      <c r="Y871" s="106">
        <f>VLOOKUP($A871+ROUND((COLUMN()-2)/24,5),АТС!$A$41:$F$784,5)+VLOOKUP($A871+ROUND((COLUMN()-2)/24,5),'Расчет сбытовых надбавок'!$B$2284:'Расчет сбытовых надбавок'!$G$3028,6)</f>
        <v>884.2</v>
      </c>
      <c r="Z871" s="145"/>
    </row>
    <row r="872" spans="1:26" x14ac:dyDescent="0.2">
      <c r="A872" s="86">
        <f t="shared" si="25"/>
        <v>41916</v>
      </c>
      <c r="B872" s="106">
        <f>VLOOKUP($A872+ROUND((COLUMN()-2)/24,5),АТС!$A$41:$F$784,5)+VLOOKUP($A872+ROUND((COLUMN()-2)/24,5),'Расчет сбытовых надбавок'!$B$2284:'Расчет сбытовых надбавок'!$G$3028,6)</f>
        <v>228.98999999999998</v>
      </c>
      <c r="C872" s="106">
        <f>VLOOKUP($A872+ROUND((COLUMN()-2)/24,5),АТС!$A$41:$F$784,5)+VLOOKUP($A872+ROUND((COLUMN()-2)/24,5),'Расчет сбытовых надбавок'!$B$2284:'Расчет сбытовых надбавок'!$G$3028,6)</f>
        <v>1145.19</v>
      </c>
      <c r="D872" s="106">
        <f>VLOOKUP($A872+ROUND((COLUMN()-2)/24,5),АТС!$A$41:$F$784,5)+VLOOKUP($A872+ROUND((COLUMN()-2)/24,5),'Расчет сбытовых надбавок'!$B$2284:'Расчет сбытовых надбавок'!$G$3028,6)</f>
        <v>227.79999999999998</v>
      </c>
      <c r="E872" s="106">
        <f>VLOOKUP($A872+ROUND((COLUMN()-2)/24,5),АТС!$A$41:$F$784,5)+VLOOKUP($A872+ROUND((COLUMN()-2)/24,5),'Расчет сбытовых надбавок'!$B$2284:'Расчет сбытовых надбавок'!$G$3028,6)</f>
        <v>152.13999999999999</v>
      </c>
      <c r="F872" s="106">
        <f>VLOOKUP($A872+ROUND((COLUMN()-2)/24,5),АТС!$A$41:$F$784,5)+VLOOKUP($A872+ROUND((COLUMN()-2)/24,5),'Расчет сбытовых надбавок'!$B$2284:'Расчет сбытовых надбавок'!$G$3028,6)</f>
        <v>39.380000000000003</v>
      </c>
      <c r="G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H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I872" s="106">
        <f>VLOOKUP($A872+ROUND((COLUMN()-2)/24,5),АТС!$A$41:$F$784,5)+VLOOKUP($A872+ROUND((COLUMN()-2)/24,5),'Расчет сбытовых надбавок'!$B$2284:'Расчет сбытовых надбавок'!$G$3028,6)</f>
        <v>0.01</v>
      </c>
      <c r="J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K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L872" s="106">
        <f>VLOOKUP($A872+ROUND((COLUMN()-2)/24,5),АТС!$A$41:$F$784,5)+VLOOKUP($A872+ROUND((COLUMN()-2)/24,5),'Расчет сбытовых надбавок'!$B$2284:'Расчет сбытовых надбавок'!$G$3028,6)</f>
        <v>73.56</v>
      </c>
      <c r="M872" s="106">
        <f>VLOOKUP($A872+ROUND((COLUMN()-2)/24,5),АТС!$A$41:$F$784,5)+VLOOKUP($A872+ROUND((COLUMN()-2)/24,5),'Расчет сбытовых надбавок'!$B$2284:'Расчет сбытовых надбавок'!$G$3028,6)</f>
        <v>123.02000000000001</v>
      </c>
      <c r="N872" s="106">
        <f>VLOOKUP($A872+ROUND((COLUMN()-2)/24,5),АТС!$A$41:$F$784,5)+VLOOKUP($A872+ROUND((COLUMN()-2)/24,5),'Расчет сбытовых надбавок'!$B$2284:'Расчет сбытовых надбавок'!$G$3028,6)</f>
        <v>469.14</v>
      </c>
      <c r="O872" s="106">
        <f>VLOOKUP($A872+ROUND((COLUMN()-2)/24,5),АТС!$A$41:$F$784,5)+VLOOKUP($A872+ROUND((COLUMN()-2)/24,5),'Расчет сбытовых надбавок'!$B$2284:'Расчет сбытовых надбавок'!$G$3028,6)</f>
        <v>524.6</v>
      </c>
      <c r="P872" s="106">
        <f>VLOOKUP($A872+ROUND((COLUMN()-2)/24,5),АТС!$A$41:$F$784,5)+VLOOKUP($A872+ROUND((COLUMN()-2)/24,5),'Расчет сбытовых надбавок'!$B$2284:'Расчет сбытовых надбавок'!$G$3028,6)</f>
        <v>347.69000000000005</v>
      </c>
      <c r="Q872" s="106">
        <f>VLOOKUP($A872+ROUND((COLUMN()-2)/24,5),АТС!$A$41:$F$784,5)+VLOOKUP($A872+ROUND((COLUMN()-2)/24,5),'Расчет сбытовых надбавок'!$B$2284:'Расчет сбытовых надбавок'!$G$3028,6)</f>
        <v>481.96000000000004</v>
      </c>
      <c r="R872" s="106">
        <f>VLOOKUP($A872+ROUND((COLUMN()-2)/24,5),АТС!$A$41:$F$784,5)+VLOOKUP($A872+ROUND((COLUMN()-2)/24,5),'Расчет сбытовых надбавок'!$B$2284:'Расчет сбытовых надбавок'!$G$3028,6)</f>
        <v>238.51</v>
      </c>
      <c r="S872" s="106">
        <f>VLOOKUP($A872+ROUND((COLUMN()-2)/24,5),АТС!$A$41:$F$784,5)+VLOOKUP($A872+ROUND((COLUMN()-2)/24,5),'Расчет сбытовых надбавок'!$B$2284:'Расчет сбытовых надбавок'!$G$3028,6)</f>
        <v>211.85</v>
      </c>
      <c r="T872" s="106">
        <f>VLOOKUP($A872+ROUND((COLUMN()-2)/24,5),АТС!$A$41:$F$784,5)+VLOOKUP($A872+ROUND((COLUMN()-2)/24,5),'Расчет сбытовых надбавок'!$B$2284:'Расчет сбытовых надбавок'!$G$3028,6)</f>
        <v>48.9</v>
      </c>
      <c r="U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V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W872" s="106">
        <f>VLOOKUP($A872+ROUND((COLUMN()-2)/24,5),АТС!$A$41:$F$784,5)+VLOOKUP($A872+ROUND((COLUMN()-2)/24,5),'Расчет сбытовых надбавок'!$B$2284:'Расчет сбытовых надбавок'!$G$3028,6)</f>
        <v>104.22</v>
      </c>
      <c r="X872" s="106">
        <f>VLOOKUP($A872+ROUND((COLUMN()-2)/24,5),АТС!$A$41:$F$784,5)+VLOOKUP($A872+ROUND((COLUMN()-2)/24,5),'Расчет сбытовых надбавок'!$B$2284:'Расчет сбытовых надбавок'!$G$3028,6)</f>
        <v>226.46</v>
      </c>
      <c r="Y872" s="106">
        <f>VLOOKUP($A872+ROUND((COLUMN()-2)/24,5),АТС!$A$41:$F$784,5)+VLOOKUP($A872+ROUND((COLUMN()-2)/24,5),'Расчет сбытовых надбавок'!$B$2284:'Расчет сбытовых надбавок'!$G$3028,6)</f>
        <v>712.45</v>
      </c>
      <c r="Z872" s="145"/>
    </row>
    <row r="873" spans="1:26" x14ac:dyDescent="0.2">
      <c r="A873" s="86">
        <f t="shared" si="25"/>
        <v>41917</v>
      </c>
      <c r="B873" s="106">
        <f>VLOOKUP($A873+ROUND((COLUMN()-2)/24,5),АТС!$A$41:$F$784,5)+VLOOKUP($A873+ROUND((COLUMN()-2)/24,5),'Расчет сбытовых надбавок'!$B$2284:'Расчет сбытовых надбавок'!$G$3028,6)</f>
        <v>89.91</v>
      </c>
      <c r="C873" s="106">
        <f>VLOOKUP($A873+ROUND((COLUMN()-2)/24,5),АТС!$A$41:$F$784,5)+VLOOKUP($A873+ROUND((COLUMN()-2)/24,5),'Расчет сбытовых надбавок'!$B$2284:'Расчет сбытовых надбавок'!$G$3028,6)</f>
        <v>138.85999999999999</v>
      </c>
      <c r="D873" s="106">
        <f>VLOOKUP($A873+ROUND((COLUMN()-2)/24,5),АТС!$A$41:$F$784,5)+VLOOKUP($A873+ROUND((COLUMN()-2)/24,5),'Расчет сбытовых надбавок'!$B$2284:'Расчет сбытовых надбавок'!$G$3028,6)</f>
        <v>98.57</v>
      </c>
      <c r="E873" s="106">
        <f>VLOOKUP($A873+ROUND((COLUMN()-2)/24,5),АТС!$A$41:$F$784,5)+VLOOKUP($A873+ROUND((COLUMN()-2)/24,5),'Расчет сбытовых надбавок'!$B$2284:'Расчет сбытовых надбавок'!$G$3028,6)</f>
        <v>201.09</v>
      </c>
      <c r="F873" s="106">
        <f>VLOOKUP($A873+ROUND((COLUMN()-2)/24,5),АТС!$A$41:$F$784,5)+VLOOKUP($A873+ROUND((COLUMN()-2)/24,5),'Расчет сбытовых надбавок'!$B$2284:'Расчет сбытовых надбавок'!$G$3028,6)</f>
        <v>158.25</v>
      </c>
      <c r="G873" s="106">
        <f>VLOOKUP($A873+ROUND((COLUMN()-2)/24,5),АТС!$A$41:$F$784,5)+VLOOKUP($A873+ROUND((COLUMN()-2)/24,5),'Расчет сбытовых надбавок'!$B$2284:'Расчет сбытовых надбавок'!$G$3028,6)</f>
        <v>58.06</v>
      </c>
      <c r="H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I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J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K873" s="106">
        <f>VLOOKUP($A873+ROUND((COLUMN()-2)/24,5),АТС!$A$41:$F$784,5)+VLOOKUP($A873+ROUND((COLUMN()-2)/24,5),'Расчет сбытовых надбавок'!$B$2284:'Расчет сбытовых надбавок'!$G$3028,6)</f>
        <v>0.01</v>
      </c>
      <c r="L873" s="106">
        <f>VLOOKUP($A873+ROUND((COLUMN()-2)/24,5),АТС!$A$41:$F$784,5)+VLOOKUP($A873+ROUND((COLUMN()-2)/24,5),'Расчет сбытовых надбавок'!$B$2284:'Расчет сбытовых надбавок'!$G$3028,6)</f>
        <v>148.35</v>
      </c>
      <c r="M873" s="106">
        <f>VLOOKUP($A873+ROUND((COLUMN()-2)/24,5),АТС!$A$41:$F$784,5)+VLOOKUP($A873+ROUND((COLUMN()-2)/24,5),'Расчет сбытовых надбавок'!$B$2284:'Расчет сбытовых надбавок'!$G$3028,6)</f>
        <v>53.46</v>
      </c>
      <c r="N873" s="106">
        <f>VLOOKUP($A873+ROUND((COLUMN()-2)/24,5),АТС!$A$41:$F$784,5)+VLOOKUP($A873+ROUND((COLUMN()-2)/24,5),'Расчет сбытовых надбавок'!$B$2284:'Расчет сбытовых надбавок'!$G$3028,6)</f>
        <v>0.18000000000000002</v>
      </c>
      <c r="O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P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Q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R873" s="106">
        <f>VLOOKUP($A873+ROUND((COLUMN()-2)/24,5),АТС!$A$41:$F$784,5)+VLOOKUP($A873+ROUND((COLUMN()-2)/24,5),'Расчет сбытовых надбавок'!$B$2284:'Расчет сбытовых надбавок'!$G$3028,6)</f>
        <v>0.04</v>
      </c>
      <c r="S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T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U873" s="106">
        <f>VLOOKUP($A873+ROUND((COLUMN()-2)/24,5),АТС!$A$41:$F$784,5)+VLOOKUP($A873+ROUND((COLUMN()-2)/24,5),'Расчет сбытовых надбавок'!$B$2284:'Расчет сбытовых надбавок'!$G$3028,6)</f>
        <v>0.01</v>
      </c>
      <c r="V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W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X873" s="106">
        <f>VLOOKUP($A873+ROUND((COLUMN()-2)/24,5),АТС!$A$41:$F$784,5)+VLOOKUP($A873+ROUND((COLUMN()-2)/24,5),'Расчет сбытовых надбавок'!$B$2284:'Расчет сбытовых надбавок'!$G$3028,6)</f>
        <v>417.26</v>
      </c>
      <c r="Y873" s="106">
        <f>VLOOKUP($A873+ROUND((COLUMN()-2)/24,5),АТС!$A$41:$F$784,5)+VLOOKUP($A873+ROUND((COLUMN()-2)/24,5),'Расчет сбытовых надбавок'!$B$2284:'Расчет сбытовых надбавок'!$G$3028,6)</f>
        <v>432.94000000000005</v>
      </c>
      <c r="Z873" s="145"/>
    </row>
    <row r="874" spans="1:26" x14ac:dyDescent="0.2">
      <c r="A874" s="86">
        <f t="shared" si="25"/>
        <v>41918</v>
      </c>
      <c r="B874" s="106">
        <f>VLOOKUP($A874+ROUND((COLUMN()-2)/24,5),АТС!$A$41:$F$784,5)+VLOOKUP($A874+ROUND((COLUMN()-2)/24,5),'Расчет сбытовых надбавок'!$B$2284:'Расчет сбытовых надбавок'!$G$3028,6)</f>
        <v>109.55</v>
      </c>
      <c r="C874" s="106">
        <f>VLOOKUP($A874+ROUND((COLUMN()-2)/24,5),АТС!$A$41:$F$784,5)+VLOOKUP($A874+ROUND((COLUMN()-2)/24,5),'Расчет сбытовых надбавок'!$B$2284:'Расчет сбытовых надбавок'!$G$3028,6)</f>
        <v>174.61999999999998</v>
      </c>
      <c r="D874" s="106">
        <f>VLOOKUP($A874+ROUND((COLUMN()-2)/24,5),АТС!$A$41:$F$784,5)+VLOOKUP($A874+ROUND((COLUMN()-2)/24,5),'Расчет сбытовых надбавок'!$B$2284:'Расчет сбытовых надбавок'!$G$3028,6)</f>
        <v>57.56</v>
      </c>
      <c r="E874" s="106">
        <f>VLOOKUP($A874+ROUND((COLUMN()-2)/24,5),АТС!$A$41:$F$784,5)+VLOOKUP($A874+ROUND((COLUMN()-2)/24,5),'Расчет сбытовых надбавок'!$B$2284:'Расчет сбытовых надбавок'!$G$3028,6)</f>
        <v>39.57</v>
      </c>
      <c r="F874" s="106">
        <f>VLOOKUP($A874+ROUND((COLUMN()-2)/24,5),АТС!$A$41:$F$784,5)+VLOOKUP($A874+ROUND((COLUMN()-2)/24,5),'Расчет сбытовых надбавок'!$B$2284:'Расчет сбытовых надбавок'!$G$3028,6)</f>
        <v>0.03</v>
      </c>
      <c r="G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H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I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J874" s="106">
        <f>VLOOKUP($A874+ROUND((COLUMN()-2)/24,5),АТС!$A$41:$F$784,5)+VLOOKUP($A874+ROUND((COLUMN()-2)/24,5),'Расчет сбытовых надбавок'!$B$2284:'Расчет сбытовых надбавок'!$G$3028,6)</f>
        <v>472.71</v>
      </c>
      <c r="K874" s="106">
        <f>VLOOKUP($A874+ROUND((COLUMN()-2)/24,5),АТС!$A$41:$F$784,5)+VLOOKUP($A874+ROUND((COLUMN()-2)/24,5),'Расчет сбытовых надбавок'!$B$2284:'Расчет сбытовых надбавок'!$G$3028,6)</f>
        <v>1410.15</v>
      </c>
      <c r="L874" s="106">
        <f>VLOOKUP($A874+ROUND((COLUMN()-2)/24,5),АТС!$A$41:$F$784,5)+VLOOKUP($A874+ROUND((COLUMN()-2)/24,5),'Расчет сбытовых надбавок'!$B$2284:'Расчет сбытовых надбавок'!$G$3028,6)</f>
        <v>1423.39</v>
      </c>
      <c r="M874" s="106">
        <f>VLOOKUP($A874+ROUND((COLUMN()-2)/24,5),АТС!$A$41:$F$784,5)+VLOOKUP($A874+ROUND((COLUMN()-2)/24,5),'Расчет сбытовых надбавок'!$B$2284:'Расчет сбытовых надбавок'!$G$3028,6)</f>
        <v>523.9</v>
      </c>
      <c r="N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O874" s="106">
        <f>VLOOKUP($A874+ROUND((COLUMN()-2)/24,5),АТС!$A$41:$F$784,5)+VLOOKUP($A874+ROUND((COLUMN()-2)/24,5),'Расчет сбытовых надбавок'!$B$2284:'Расчет сбытовых надбавок'!$G$3028,6)</f>
        <v>0.01</v>
      </c>
      <c r="P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Q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R874" s="106">
        <f>VLOOKUP($A874+ROUND((COLUMN()-2)/24,5),АТС!$A$41:$F$784,5)+VLOOKUP($A874+ROUND((COLUMN()-2)/24,5),'Расчет сбытовых надбавок'!$B$2284:'Расчет сбытовых надбавок'!$G$3028,6)</f>
        <v>0.01</v>
      </c>
      <c r="S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T874" s="106">
        <f>VLOOKUP($A874+ROUND((COLUMN()-2)/24,5),АТС!$A$41:$F$784,5)+VLOOKUP($A874+ROUND((COLUMN()-2)/24,5),'Расчет сбытовых надбавок'!$B$2284:'Расчет сбытовых надбавок'!$G$3028,6)</f>
        <v>1001.62</v>
      </c>
      <c r="U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V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W874" s="106">
        <f>VLOOKUP($A874+ROUND((COLUMN()-2)/24,5),АТС!$A$41:$F$784,5)+VLOOKUP($A874+ROUND((COLUMN()-2)/24,5),'Расчет сбытовых надбавок'!$B$2284:'Расчет сбытовых надбавок'!$G$3028,6)</f>
        <v>1.97</v>
      </c>
      <c r="X874" s="106">
        <f>VLOOKUP($A874+ROUND((COLUMN()-2)/24,5),АТС!$A$41:$F$784,5)+VLOOKUP($A874+ROUND((COLUMN()-2)/24,5),'Расчет сбытовых надбавок'!$B$2284:'Расчет сбытовых надбавок'!$G$3028,6)</f>
        <v>429.44</v>
      </c>
      <c r="Y874" s="106">
        <f>VLOOKUP($A874+ROUND((COLUMN()-2)/24,5),АТС!$A$41:$F$784,5)+VLOOKUP($A874+ROUND((COLUMN()-2)/24,5),'Расчет сбытовых надбавок'!$B$2284:'Расчет сбытовых надбавок'!$G$3028,6)</f>
        <v>604.94000000000005</v>
      </c>
      <c r="Z874" s="145"/>
    </row>
    <row r="875" spans="1:26" x14ac:dyDescent="0.2">
      <c r="A875" s="86">
        <f t="shared" si="25"/>
        <v>41919</v>
      </c>
      <c r="B875" s="106">
        <f>VLOOKUP($A875+ROUND((COLUMN()-2)/24,5),АТС!$A$41:$F$784,5)+VLOOKUP($A875+ROUND((COLUMN()-2)/24,5),'Расчет сбытовых надбавок'!$B$2284:'Расчет сбытовых надбавок'!$G$3028,6)</f>
        <v>150.66000000000003</v>
      </c>
      <c r="C875" s="106">
        <f>VLOOKUP($A875+ROUND((COLUMN()-2)/24,5),АТС!$A$41:$F$784,5)+VLOOKUP($A875+ROUND((COLUMN()-2)/24,5),'Расчет сбытовых надбавок'!$B$2284:'Расчет сбытовых надбавок'!$G$3028,6)</f>
        <v>178.25</v>
      </c>
      <c r="D875" s="106">
        <f>VLOOKUP($A875+ROUND((COLUMN()-2)/24,5),АТС!$A$41:$F$784,5)+VLOOKUP($A875+ROUND((COLUMN()-2)/24,5),'Расчет сбытовых надбавок'!$B$2284:'Расчет сбытовых надбавок'!$G$3028,6)</f>
        <v>111.92999999999999</v>
      </c>
      <c r="E875" s="106">
        <f>VLOOKUP($A875+ROUND((COLUMN()-2)/24,5),АТС!$A$41:$F$784,5)+VLOOKUP($A875+ROUND((COLUMN()-2)/24,5),'Расчет сбытовых надбавок'!$B$2284:'Расчет сбытовых надбавок'!$G$3028,6)</f>
        <v>8.5399999999999991</v>
      </c>
      <c r="F875" s="106">
        <f>VLOOKUP($A875+ROUND((COLUMN()-2)/24,5),АТС!$A$41:$F$784,5)+VLOOKUP($A875+ROUND((COLUMN()-2)/24,5),'Расчет сбытовых надбавок'!$B$2284:'Расчет сбытовых надбавок'!$G$3028,6)</f>
        <v>142.44999999999999</v>
      </c>
      <c r="G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H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I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J875" s="106">
        <f>VLOOKUP($A875+ROUND((COLUMN()-2)/24,5),АТС!$A$41:$F$784,5)+VLOOKUP($A875+ROUND((COLUMN()-2)/24,5),'Расчет сбытовых надбавок'!$B$2284:'Расчет сбытовых надбавок'!$G$3028,6)</f>
        <v>3.9</v>
      </c>
      <c r="K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L875" s="106">
        <f>VLOOKUP($A875+ROUND((COLUMN()-2)/24,5),АТС!$A$41:$F$784,5)+VLOOKUP($A875+ROUND((COLUMN()-2)/24,5),'Расчет сбытовых надбавок'!$B$2284:'Расчет сбытовых надбавок'!$G$3028,6)</f>
        <v>71.98</v>
      </c>
      <c r="M875" s="106">
        <f>VLOOKUP($A875+ROUND((COLUMN()-2)/24,5),АТС!$A$41:$F$784,5)+VLOOKUP($A875+ROUND((COLUMN()-2)/24,5),'Расчет сбытовых надбавок'!$B$2284:'Расчет сбытовых надбавок'!$G$3028,6)</f>
        <v>53.370000000000005</v>
      </c>
      <c r="N875" s="106">
        <f>VLOOKUP($A875+ROUND((COLUMN()-2)/24,5),АТС!$A$41:$F$784,5)+VLOOKUP($A875+ROUND((COLUMN()-2)/24,5),'Расчет сбытовых надбавок'!$B$2284:'Расчет сбытовых надбавок'!$G$3028,6)</f>
        <v>202.57999999999998</v>
      </c>
      <c r="O875" s="106">
        <f>VLOOKUP($A875+ROUND((COLUMN()-2)/24,5),АТС!$A$41:$F$784,5)+VLOOKUP($A875+ROUND((COLUMN()-2)/24,5),'Расчет сбытовых надбавок'!$B$2284:'Расчет сбытовых надбавок'!$G$3028,6)</f>
        <v>24.189999999999998</v>
      </c>
      <c r="P875" s="106">
        <f>VLOOKUP($A875+ROUND((COLUMN()-2)/24,5),АТС!$A$41:$F$784,5)+VLOOKUP($A875+ROUND((COLUMN()-2)/24,5),'Расчет сбытовых надбавок'!$B$2284:'Расчет сбытовых надбавок'!$G$3028,6)</f>
        <v>245.32</v>
      </c>
      <c r="Q875" s="106">
        <f>VLOOKUP($A875+ROUND((COLUMN()-2)/24,5),АТС!$A$41:$F$784,5)+VLOOKUP($A875+ROUND((COLUMN()-2)/24,5),'Расчет сбытовых надбавок'!$B$2284:'Расчет сбытовых надбавок'!$G$3028,6)</f>
        <v>304.93</v>
      </c>
      <c r="R875" s="106">
        <f>VLOOKUP($A875+ROUND((COLUMN()-2)/24,5),АТС!$A$41:$F$784,5)+VLOOKUP($A875+ROUND((COLUMN()-2)/24,5),'Расчет сбытовых надбавок'!$B$2284:'Расчет сбытовых надбавок'!$G$3028,6)</f>
        <v>331.34000000000003</v>
      </c>
      <c r="S875" s="106">
        <f>VLOOKUP($A875+ROUND((COLUMN()-2)/24,5),АТС!$A$41:$F$784,5)+VLOOKUP($A875+ROUND((COLUMN()-2)/24,5),'Расчет сбытовых надбавок'!$B$2284:'Расчет сбытовых надбавок'!$G$3028,6)</f>
        <v>270.43</v>
      </c>
      <c r="T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U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V875" s="106">
        <f>VLOOKUP($A875+ROUND((COLUMN()-2)/24,5),АТС!$A$41:$F$784,5)+VLOOKUP($A875+ROUND((COLUMN()-2)/24,5),'Расчет сбытовых надбавок'!$B$2284:'Расчет сбытовых надбавок'!$G$3028,6)</f>
        <v>154.54</v>
      </c>
      <c r="W875" s="106">
        <f>VLOOKUP($A875+ROUND((COLUMN()-2)/24,5),АТС!$A$41:$F$784,5)+VLOOKUP($A875+ROUND((COLUMN()-2)/24,5),'Расчет сбытовых надбавок'!$B$2284:'Расчет сбытовых надбавок'!$G$3028,6)</f>
        <v>118.89</v>
      </c>
      <c r="X875" s="106">
        <f>VLOOKUP($A875+ROUND((COLUMN()-2)/24,5),АТС!$A$41:$F$784,5)+VLOOKUP($A875+ROUND((COLUMN()-2)/24,5),'Расчет сбытовых надбавок'!$B$2284:'Расчет сбытовых надбавок'!$G$3028,6)</f>
        <v>289.59999999999997</v>
      </c>
      <c r="Y875" s="106">
        <f>VLOOKUP($A875+ROUND((COLUMN()-2)/24,5),АТС!$A$41:$F$784,5)+VLOOKUP($A875+ROUND((COLUMN()-2)/24,5),'Расчет сбытовых надбавок'!$B$2284:'Расчет сбытовых надбавок'!$G$3028,6)</f>
        <v>275.57</v>
      </c>
      <c r="Z875" s="145"/>
    </row>
    <row r="876" spans="1:26" x14ac:dyDescent="0.2">
      <c r="A876" s="86">
        <f t="shared" si="25"/>
        <v>41920</v>
      </c>
      <c r="B876" s="106">
        <f>VLOOKUP($A876+ROUND((COLUMN()-2)/24,5),АТС!$A$41:$F$784,5)+VLOOKUP($A876+ROUND((COLUMN()-2)/24,5),'Расчет сбытовых надбавок'!$B$2284:'Расчет сбытовых надбавок'!$G$3028,6)</f>
        <v>174.87</v>
      </c>
      <c r="C876" s="106">
        <f>VLOOKUP($A876+ROUND((COLUMN()-2)/24,5),АТС!$A$41:$F$784,5)+VLOOKUP($A876+ROUND((COLUMN()-2)/24,5),'Расчет сбытовых надбавок'!$B$2284:'Расчет сбытовых надбавок'!$G$3028,6)</f>
        <v>203.07999999999998</v>
      </c>
      <c r="D876" s="106">
        <f>VLOOKUP($A876+ROUND((COLUMN()-2)/24,5),АТС!$A$41:$F$784,5)+VLOOKUP($A876+ROUND((COLUMN()-2)/24,5),'Расчет сбытовых надбавок'!$B$2284:'Расчет сбытовых надбавок'!$G$3028,6)</f>
        <v>33.49</v>
      </c>
      <c r="E876" s="106">
        <f>VLOOKUP($A876+ROUND((COLUMN()-2)/24,5),АТС!$A$41:$F$784,5)+VLOOKUP($A876+ROUND((COLUMN()-2)/24,5),'Расчет сбытовых надбавок'!$B$2284:'Расчет сбытовых надбавок'!$G$3028,6)</f>
        <v>4.16</v>
      </c>
      <c r="F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G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H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I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J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K876" s="106">
        <f>VLOOKUP($A876+ROUND((COLUMN()-2)/24,5),АТС!$A$41:$F$784,5)+VLOOKUP($A876+ROUND((COLUMN()-2)/24,5),'Расчет сбытовых надбавок'!$B$2284:'Расчет сбытовых надбавок'!$G$3028,6)</f>
        <v>59.01</v>
      </c>
      <c r="L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M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N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O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P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Q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R876" s="106">
        <f>VLOOKUP($A876+ROUND((COLUMN()-2)/24,5),АТС!$A$41:$F$784,5)+VLOOKUP($A876+ROUND((COLUMN()-2)/24,5),'Расчет сбытовых надбавок'!$B$2284:'Расчет сбытовых надбавок'!$G$3028,6)</f>
        <v>112.53</v>
      </c>
      <c r="S876" s="106">
        <f>VLOOKUP($A876+ROUND((COLUMN()-2)/24,5),АТС!$A$41:$F$784,5)+VLOOKUP($A876+ROUND((COLUMN()-2)/24,5),'Расчет сбытовых надбавок'!$B$2284:'Расчет сбытовых надбавок'!$G$3028,6)</f>
        <v>81.81</v>
      </c>
      <c r="T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U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V876" s="106">
        <f>VLOOKUP($A876+ROUND((COLUMN()-2)/24,5),АТС!$A$41:$F$784,5)+VLOOKUP($A876+ROUND((COLUMN()-2)/24,5),'Расчет сбытовых надбавок'!$B$2284:'Расчет сбытовых надбавок'!$G$3028,6)</f>
        <v>917.6</v>
      </c>
      <c r="W876" s="106">
        <f>VLOOKUP($A876+ROUND((COLUMN()-2)/24,5),АТС!$A$41:$F$784,5)+VLOOKUP($A876+ROUND((COLUMN()-2)/24,5),'Расчет сбытовых надбавок'!$B$2284:'Расчет сбытовых надбавок'!$G$3028,6)</f>
        <v>1337.55</v>
      </c>
      <c r="X876" s="106">
        <f>VLOOKUP($A876+ROUND((COLUMN()-2)/24,5),АТС!$A$41:$F$784,5)+VLOOKUP($A876+ROUND((COLUMN()-2)/24,5),'Расчет сбытовых надбавок'!$B$2284:'Расчет сбытовых надбавок'!$G$3028,6)</f>
        <v>290.79000000000002</v>
      </c>
      <c r="Y876" s="106">
        <f>VLOOKUP($A876+ROUND((COLUMN()-2)/24,5),АТС!$A$41:$F$784,5)+VLOOKUP($A876+ROUND((COLUMN()-2)/24,5),'Расчет сбытовых надбавок'!$B$2284:'Расчет сбытовых надбавок'!$G$3028,6)</f>
        <v>518.78</v>
      </c>
      <c r="Z876" s="145"/>
    </row>
    <row r="877" spans="1:26" x14ac:dyDescent="0.2">
      <c r="A877" s="86">
        <f t="shared" si="25"/>
        <v>41921</v>
      </c>
      <c r="B877" s="106">
        <f>VLOOKUP($A877+ROUND((COLUMN()-2)/24,5),АТС!$A$41:$F$784,5)+VLOOKUP($A877+ROUND((COLUMN()-2)/24,5),'Расчет сбытовых надбавок'!$B$2284:'Расчет сбытовых надбавок'!$G$3028,6)</f>
        <v>438.5</v>
      </c>
      <c r="C877" s="106">
        <f>VLOOKUP($A877+ROUND((COLUMN()-2)/24,5),АТС!$A$41:$F$784,5)+VLOOKUP($A877+ROUND((COLUMN()-2)/24,5),'Расчет сбытовых надбавок'!$B$2284:'Расчет сбытовых надбавок'!$G$3028,6)</f>
        <v>158.24</v>
      </c>
      <c r="D877" s="106">
        <f>VLOOKUP($A877+ROUND((COLUMN()-2)/24,5),АТС!$A$41:$F$784,5)+VLOOKUP($A877+ROUND((COLUMN()-2)/24,5),'Расчет сбытовых надбавок'!$B$2284:'Расчет сбытовых надбавок'!$G$3028,6)</f>
        <v>35.51</v>
      </c>
      <c r="E877" s="106">
        <f>VLOOKUP($A877+ROUND((COLUMN()-2)/24,5),АТС!$A$41:$F$784,5)+VLOOKUP($A877+ROUND((COLUMN()-2)/24,5),'Расчет сбытовых надбавок'!$B$2284:'Расчет сбытовых надбавок'!$G$3028,6)</f>
        <v>12.94</v>
      </c>
      <c r="F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G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H877" s="106">
        <f>VLOOKUP($A877+ROUND((COLUMN()-2)/24,5),АТС!$A$41:$F$784,5)+VLOOKUP($A877+ROUND((COLUMN()-2)/24,5),'Расчет сбытовых надбавок'!$B$2284:'Расчет сбытовых надбавок'!$G$3028,6)</f>
        <v>0.01</v>
      </c>
      <c r="I877" s="106">
        <f>VLOOKUP($A877+ROUND((COLUMN()-2)/24,5),АТС!$A$41:$F$784,5)+VLOOKUP($A877+ROUND((COLUMN()-2)/24,5),'Расчет сбытовых надбавок'!$B$2284:'Расчет сбытовых надбавок'!$G$3028,6)</f>
        <v>19.09</v>
      </c>
      <c r="J877" s="106">
        <f>VLOOKUP($A877+ROUND((COLUMN()-2)/24,5),АТС!$A$41:$F$784,5)+VLOOKUP($A877+ROUND((COLUMN()-2)/24,5),'Расчет сбытовых надбавок'!$B$2284:'Расчет сбытовых надбавок'!$G$3028,6)</f>
        <v>0.01</v>
      </c>
      <c r="K877" s="106">
        <f>VLOOKUP($A877+ROUND((COLUMN()-2)/24,5),АТС!$A$41:$F$784,5)+VLOOKUP($A877+ROUND((COLUMN()-2)/24,5),'Расчет сбытовых надбавок'!$B$2284:'Расчет сбытовых надбавок'!$G$3028,6)</f>
        <v>8.57</v>
      </c>
      <c r="L877" s="106">
        <f>VLOOKUP($A877+ROUND((COLUMN()-2)/24,5),АТС!$A$41:$F$784,5)+VLOOKUP($A877+ROUND((COLUMN()-2)/24,5),'Расчет сбытовых надбавок'!$B$2284:'Расчет сбытовых надбавок'!$G$3028,6)</f>
        <v>44.06</v>
      </c>
      <c r="M877" s="106">
        <f>VLOOKUP($A877+ROUND((COLUMN()-2)/24,5),АТС!$A$41:$F$784,5)+VLOOKUP($A877+ROUND((COLUMN()-2)/24,5),'Расчет сбытовых надбавок'!$B$2284:'Расчет сбытовых надбавок'!$G$3028,6)</f>
        <v>152.39000000000001</v>
      </c>
      <c r="N877" s="106">
        <f>VLOOKUP($A877+ROUND((COLUMN()-2)/24,5),АТС!$A$41:$F$784,5)+VLOOKUP($A877+ROUND((COLUMN()-2)/24,5),'Расчет сбытовых надбавок'!$B$2284:'Расчет сбытовых надбавок'!$G$3028,6)</f>
        <v>132.79</v>
      </c>
      <c r="O877" s="106">
        <f>VLOOKUP($A877+ROUND((COLUMN()-2)/24,5),АТС!$A$41:$F$784,5)+VLOOKUP($A877+ROUND((COLUMN()-2)/24,5),'Расчет сбытовых надбавок'!$B$2284:'Расчет сбытовых надбавок'!$G$3028,6)</f>
        <v>153.01</v>
      </c>
      <c r="P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Q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R877" s="106">
        <f>VLOOKUP($A877+ROUND((COLUMN()-2)/24,5),АТС!$A$41:$F$784,5)+VLOOKUP($A877+ROUND((COLUMN()-2)/24,5),'Расчет сбытовых надбавок'!$B$2284:'Расчет сбытовых надбавок'!$G$3028,6)</f>
        <v>2.39</v>
      </c>
      <c r="S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T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U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V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W877" s="106">
        <f>VLOOKUP($A877+ROUND((COLUMN()-2)/24,5),АТС!$A$41:$F$784,5)+VLOOKUP($A877+ROUND((COLUMN()-2)/24,5),'Расчет сбытовых надбавок'!$B$2284:'Расчет сбытовых надбавок'!$G$3028,6)</f>
        <v>96.16</v>
      </c>
      <c r="X877" s="106">
        <f>VLOOKUP($A877+ROUND((COLUMN()-2)/24,5),АТС!$A$41:$F$784,5)+VLOOKUP($A877+ROUND((COLUMN()-2)/24,5),'Расчет сбытовых надбавок'!$B$2284:'Расчет сбытовых надбавок'!$G$3028,6)</f>
        <v>271.14999999999998</v>
      </c>
      <c r="Y877" s="106">
        <f>VLOOKUP($A877+ROUND((COLUMN()-2)/24,5),АТС!$A$41:$F$784,5)+VLOOKUP($A877+ROUND((COLUMN()-2)/24,5),'Расчет сбытовых надбавок'!$B$2284:'Расчет сбытовых надбавок'!$G$3028,6)</f>
        <v>593.70000000000005</v>
      </c>
      <c r="Z877" s="145"/>
    </row>
    <row r="878" spans="1:26" x14ac:dyDescent="0.2">
      <c r="A878" s="86">
        <f t="shared" si="25"/>
        <v>41922</v>
      </c>
      <c r="B878" s="106">
        <f>VLOOKUP($A878+ROUND((COLUMN()-2)/24,5),АТС!$A$41:$F$784,5)+VLOOKUP($A878+ROUND((COLUMN()-2)/24,5),'Расчет сбытовых надбавок'!$B$2284:'Расчет сбытовых надбавок'!$G$3028,6)</f>
        <v>528.48</v>
      </c>
      <c r="C878" s="106">
        <f>VLOOKUP($A878+ROUND((COLUMN()-2)/24,5),АТС!$A$41:$F$784,5)+VLOOKUP($A878+ROUND((COLUMN()-2)/24,5),'Расчет сбытовых надбавок'!$B$2284:'Расчет сбытовых надбавок'!$G$3028,6)</f>
        <v>124.99</v>
      </c>
      <c r="D878" s="106">
        <f>VLOOKUP($A878+ROUND((COLUMN()-2)/24,5),АТС!$A$41:$F$784,5)+VLOOKUP($A878+ROUND((COLUMN()-2)/24,5),'Расчет сбытовых надбавок'!$B$2284:'Расчет сбытовых надбавок'!$G$3028,6)</f>
        <v>131.63999999999999</v>
      </c>
      <c r="E878" s="106">
        <f>VLOOKUP($A878+ROUND((COLUMN()-2)/24,5),АТС!$A$41:$F$784,5)+VLOOKUP($A878+ROUND((COLUMN()-2)/24,5),'Расчет сбытовых надбавок'!$B$2284:'Расчет сбытовых надбавок'!$G$3028,6)</f>
        <v>750.97</v>
      </c>
      <c r="F878" s="106">
        <f>VLOOKUP($A878+ROUND((COLUMN()-2)/24,5),АТС!$A$41:$F$784,5)+VLOOKUP($A878+ROUND((COLUMN()-2)/24,5),'Расчет сбытовых надбавок'!$B$2284:'Расчет сбытовых надбавок'!$G$3028,6)</f>
        <v>101.5</v>
      </c>
      <c r="G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H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I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J878" s="106">
        <f>VLOOKUP($A878+ROUND((COLUMN()-2)/24,5),АТС!$A$41:$F$784,5)+VLOOKUP($A878+ROUND((COLUMN()-2)/24,5),'Расчет сбытовых надбавок'!$B$2284:'Расчет сбытовых надбавок'!$G$3028,6)</f>
        <v>1.4600000000000002</v>
      </c>
      <c r="K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L878" s="106">
        <f>VLOOKUP($A878+ROUND((COLUMN()-2)/24,5),АТС!$A$41:$F$784,5)+VLOOKUP($A878+ROUND((COLUMN()-2)/24,5),'Расчет сбытовых надбавок'!$B$2284:'Расчет сбытовых надбавок'!$G$3028,6)</f>
        <v>151.6</v>
      </c>
      <c r="M878" s="106">
        <f>VLOOKUP($A878+ROUND((COLUMN()-2)/24,5),АТС!$A$41:$F$784,5)+VLOOKUP($A878+ROUND((COLUMN()-2)/24,5),'Расчет сбытовых надбавок'!$B$2284:'Расчет сбытовых надбавок'!$G$3028,6)</f>
        <v>147.04000000000002</v>
      </c>
      <c r="N878" s="106">
        <f>VLOOKUP($A878+ROUND((COLUMN()-2)/24,5),АТС!$A$41:$F$784,5)+VLOOKUP($A878+ROUND((COLUMN()-2)/24,5),'Расчет сбытовых надбавок'!$B$2284:'Расчет сбытовых надбавок'!$G$3028,6)</f>
        <v>232.86</v>
      </c>
      <c r="O878" s="106">
        <f>VLOOKUP($A878+ROUND((COLUMN()-2)/24,5),АТС!$A$41:$F$784,5)+VLOOKUP($A878+ROUND((COLUMN()-2)/24,5),'Расчет сбытовых надбавок'!$B$2284:'Расчет сбытовых надбавок'!$G$3028,6)</f>
        <v>221.98</v>
      </c>
      <c r="P878" s="106">
        <f>VLOOKUP($A878+ROUND((COLUMN()-2)/24,5),АТС!$A$41:$F$784,5)+VLOOKUP($A878+ROUND((COLUMN()-2)/24,5),'Расчет сбытовых надбавок'!$B$2284:'Расчет сбытовых надбавок'!$G$3028,6)</f>
        <v>247.02</v>
      </c>
      <c r="Q878" s="106">
        <f>VLOOKUP($A878+ROUND((COLUMN()-2)/24,5),АТС!$A$41:$F$784,5)+VLOOKUP($A878+ROUND((COLUMN()-2)/24,5),'Расчет сбытовых надбавок'!$B$2284:'Расчет сбытовых надбавок'!$G$3028,6)</f>
        <v>246.70000000000002</v>
      </c>
      <c r="R878" s="106">
        <f>VLOOKUP($A878+ROUND((COLUMN()-2)/24,5),АТС!$A$41:$F$784,5)+VLOOKUP($A878+ROUND((COLUMN()-2)/24,5),'Расчет сбытовых надбавок'!$B$2284:'Расчет сбытовых надбавок'!$G$3028,6)</f>
        <v>251.14000000000001</v>
      </c>
      <c r="S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T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U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V878" s="106">
        <f>VLOOKUP($A878+ROUND((COLUMN()-2)/24,5),АТС!$A$41:$F$784,5)+VLOOKUP($A878+ROUND((COLUMN()-2)/24,5),'Расчет сбытовых надбавок'!$B$2284:'Расчет сбытовых надбавок'!$G$3028,6)</f>
        <v>24.439999999999998</v>
      </c>
      <c r="W878" s="106">
        <f>VLOOKUP($A878+ROUND((COLUMN()-2)/24,5),АТС!$A$41:$F$784,5)+VLOOKUP($A878+ROUND((COLUMN()-2)/24,5),'Расчет сбытовых надбавок'!$B$2284:'Расчет сбытовых надбавок'!$G$3028,6)</f>
        <v>172.24</v>
      </c>
      <c r="X878" s="106">
        <f>VLOOKUP($A878+ROUND((COLUMN()-2)/24,5),АТС!$A$41:$F$784,5)+VLOOKUP($A878+ROUND((COLUMN()-2)/24,5),'Расчет сбытовых надбавок'!$B$2284:'Расчет сбытовых надбавок'!$G$3028,6)</f>
        <v>526.21</v>
      </c>
      <c r="Y878" s="106">
        <f>VLOOKUP($A878+ROUND((COLUMN()-2)/24,5),АТС!$A$41:$F$784,5)+VLOOKUP($A878+ROUND((COLUMN()-2)/24,5),'Расчет сбытовых надбавок'!$B$2284:'Расчет сбытовых надбавок'!$G$3028,6)</f>
        <v>449.67</v>
      </c>
      <c r="Z878" s="145"/>
    </row>
    <row r="879" spans="1:26" x14ac:dyDescent="0.2">
      <c r="A879" s="86">
        <f t="shared" si="25"/>
        <v>41923</v>
      </c>
      <c r="B879" s="106">
        <f>VLOOKUP($A879+ROUND((COLUMN()-2)/24,5),АТС!$A$41:$F$784,5)+VLOOKUP($A879+ROUND((COLUMN()-2)/24,5),'Расчет сбытовых надбавок'!$B$2284:'Расчет сбытовых надбавок'!$G$3028,6)</f>
        <v>82.96</v>
      </c>
      <c r="C879" s="106">
        <f>VLOOKUP($A879+ROUND((COLUMN()-2)/24,5),АТС!$A$41:$F$784,5)+VLOOKUP($A879+ROUND((COLUMN()-2)/24,5),'Расчет сбытовых надбавок'!$B$2284:'Расчет сбытовых надбавок'!$G$3028,6)</f>
        <v>90.18</v>
      </c>
      <c r="D879" s="106">
        <f>VLOOKUP($A879+ROUND((COLUMN()-2)/24,5),АТС!$A$41:$F$784,5)+VLOOKUP($A879+ROUND((COLUMN()-2)/24,5),'Расчет сбытовых надбавок'!$B$2284:'Расчет сбытовых надбавок'!$G$3028,6)</f>
        <v>71.34</v>
      </c>
      <c r="E879" s="106">
        <f>VLOOKUP($A879+ROUND((COLUMN()-2)/24,5),АТС!$A$41:$F$784,5)+VLOOKUP($A879+ROUND((COLUMN()-2)/24,5),'Расчет сбытовых надбавок'!$B$2284:'Расчет сбытовых надбавок'!$G$3028,6)</f>
        <v>59.300000000000004</v>
      </c>
      <c r="F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G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H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I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J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K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L879" s="106">
        <f>VLOOKUP($A879+ROUND((COLUMN()-2)/24,5),АТС!$A$41:$F$784,5)+VLOOKUP($A879+ROUND((COLUMN()-2)/24,5),'Расчет сбытовых надбавок'!$B$2284:'Расчет сбытовых надбавок'!$G$3028,6)</f>
        <v>50.11</v>
      </c>
      <c r="M879" s="106">
        <f>VLOOKUP($A879+ROUND((COLUMN()-2)/24,5),АТС!$A$41:$F$784,5)+VLOOKUP($A879+ROUND((COLUMN()-2)/24,5),'Расчет сбытовых надбавок'!$B$2284:'Расчет сбытовых надбавок'!$G$3028,6)</f>
        <v>81.66</v>
      </c>
      <c r="N879" s="106">
        <f>VLOOKUP($A879+ROUND((COLUMN()-2)/24,5),АТС!$A$41:$F$784,5)+VLOOKUP($A879+ROUND((COLUMN()-2)/24,5),'Расчет сбытовых надбавок'!$B$2284:'Расчет сбытовых надбавок'!$G$3028,6)</f>
        <v>92.51</v>
      </c>
      <c r="O879" s="106">
        <f>VLOOKUP($A879+ROUND((COLUMN()-2)/24,5),АТС!$A$41:$F$784,5)+VLOOKUP($A879+ROUND((COLUMN()-2)/24,5),'Расчет сбытовых надбавок'!$B$2284:'Расчет сбытовых надбавок'!$G$3028,6)</f>
        <v>128.82</v>
      </c>
      <c r="P879" s="106">
        <f>VLOOKUP($A879+ROUND((COLUMN()-2)/24,5),АТС!$A$41:$F$784,5)+VLOOKUP($A879+ROUND((COLUMN()-2)/24,5),'Расчет сбытовых надбавок'!$B$2284:'Расчет сбытовых надбавок'!$G$3028,6)</f>
        <v>118.58</v>
      </c>
      <c r="Q879" s="106">
        <f>VLOOKUP($A879+ROUND((COLUMN()-2)/24,5),АТС!$A$41:$F$784,5)+VLOOKUP($A879+ROUND((COLUMN()-2)/24,5),'Расчет сбытовых надбавок'!$B$2284:'Расчет сбытовых надбавок'!$G$3028,6)</f>
        <v>120.82</v>
      </c>
      <c r="R879" s="106">
        <f>VLOOKUP($A879+ROUND((COLUMN()-2)/24,5),АТС!$A$41:$F$784,5)+VLOOKUP($A879+ROUND((COLUMN()-2)/24,5),'Расчет сбытовых надбавок'!$B$2284:'Расчет сбытовых надбавок'!$G$3028,6)</f>
        <v>1.28</v>
      </c>
      <c r="S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T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U879" s="106">
        <f>VLOOKUP($A879+ROUND((COLUMN()-2)/24,5),АТС!$A$41:$F$784,5)+VLOOKUP($A879+ROUND((COLUMN()-2)/24,5),'Расчет сбытовых надбавок'!$B$2284:'Расчет сбытовых надбавок'!$G$3028,6)</f>
        <v>59.49</v>
      </c>
      <c r="V879" s="106">
        <f>VLOOKUP($A879+ROUND((COLUMN()-2)/24,5),АТС!$A$41:$F$784,5)+VLOOKUP($A879+ROUND((COLUMN()-2)/24,5),'Расчет сбытовых надбавок'!$B$2284:'Расчет сбытовых надбавок'!$G$3028,6)</f>
        <v>291.01</v>
      </c>
      <c r="W879" s="106">
        <f>VLOOKUP($A879+ROUND((COLUMN()-2)/24,5),АТС!$A$41:$F$784,5)+VLOOKUP($A879+ROUND((COLUMN()-2)/24,5),'Расчет сбытовых надбавок'!$B$2284:'Расчет сбытовых надбавок'!$G$3028,6)</f>
        <v>304.09000000000003</v>
      </c>
      <c r="X879" s="106">
        <f>VLOOKUP($A879+ROUND((COLUMN()-2)/24,5),АТС!$A$41:$F$784,5)+VLOOKUP($A879+ROUND((COLUMN()-2)/24,5),'Расчет сбытовых надбавок'!$B$2284:'Расчет сбытовых надбавок'!$G$3028,6)</f>
        <v>109.18</v>
      </c>
      <c r="Y879" s="106">
        <f>VLOOKUP($A879+ROUND((COLUMN()-2)/24,5),АТС!$A$41:$F$784,5)+VLOOKUP($A879+ROUND((COLUMN()-2)/24,5),'Расчет сбытовых надбавок'!$B$2284:'Расчет сбытовых надбавок'!$G$3028,6)</f>
        <v>149.69999999999999</v>
      </c>
      <c r="Z879" s="145"/>
    </row>
    <row r="880" spans="1:26" x14ac:dyDescent="0.2">
      <c r="A880" s="86">
        <f t="shared" si="25"/>
        <v>41924</v>
      </c>
      <c r="B880" s="106">
        <f>VLOOKUP($A880+ROUND((COLUMN()-2)/24,5),АТС!$A$41:$F$784,5)+VLOOKUP($A880+ROUND((COLUMN()-2)/24,5),'Расчет сбытовых надбавок'!$B$2284:'Расчет сбытовых надбавок'!$G$3028,6)</f>
        <v>540.49</v>
      </c>
      <c r="C880" s="106">
        <f>VLOOKUP($A880+ROUND((COLUMN()-2)/24,5),АТС!$A$41:$F$784,5)+VLOOKUP($A880+ROUND((COLUMN()-2)/24,5),'Расчет сбытовых надбавок'!$B$2284:'Расчет сбытовых надбавок'!$G$3028,6)</f>
        <v>379.6</v>
      </c>
      <c r="D880" s="106">
        <f>VLOOKUP($A880+ROUND((COLUMN()-2)/24,5),АТС!$A$41:$F$784,5)+VLOOKUP($A880+ROUND((COLUMN()-2)/24,5),'Расчет сбытовых надбавок'!$B$2284:'Расчет сбытовых надбавок'!$G$3028,6)</f>
        <v>216.77</v>
      </c>
      <c r="E880" s="106">
        <f>VLOOKUP($A880+ROUND((COLUMN()-2)/24,5),АТС!$A$41:$F$784,5)+VLOOKUP($A880+ROUND((COLUMN()-2)/24,5),'Расчет сбытовых надбавок'!$B$2284:'Расчет сбытовых надбавок'!$G$3028,6)</f>
        <v>252.29000000000002</v>
      </c>
      <c r="F880" s="106">
        <f>VLOOKUP($A880+ROUND((COLUMN()-2)/24,5),АТС!$A$41:$F$784,5)+VLOOKUP($A880+ROUND((COLUMN()-2)/24,5),'Расчет сбытовых надбавок'!$B$2284:'Расчет сбытовых надбавок'!$G$3028,6)</f>
        <v>279.88</v>
      </c>
      <c r="G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H880" s="106">
        <f>VLOOKUP($A880+ROUND((COLUMN()-2)/24,5),АТС!$A$41:$F$784,5)+VLOOKUP($A880+ROUND((COLUMN()-2)/24,5),'Расчет сбытовых надбавок'!$B$2284:'Расчет сбытовых надбавок'!$G$3028,6)</f>
        <v>9.67</v>
      </c>
      <c r="I880" s="106">
        <f>VLOOKUP($A880+ROUND((COLUMN()-2)/24,5),АТС!$A$41:$F$784,5)+VLOOKUP($A880+ROUND((COLUMN()-2)/24,5),'Расчет сбытовых надбавок'!$B$2284:'Расчет сбытовых надбавок'!$G$3028,6)</f>
        <v>40.08</v>
      </c>
      <c r="J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K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L880" s="106">
        <f>VLOOKUP($A880+ROUND((COLUMN()-2)/24,5),АТС!$A$41:$F$784,5)+VLOOKUP($A880+ROUND((COLUMN()-2)/24,5),'Расчет сбытовых надбавок'!$B$2284:'Расчет сбытовых надбавок'!$G$3028,6)</f>
        <v>2.4899999999999998</v>
      </c>
      <c r="M880" s="106">
        <f>VLOOKUP($A880+ROUND((COLUMN()-2)/24,5),АТС!$A$41:$F$784,5)+VLOOKUP($A880+ROUND((COLUMN()-2)/24,5),'Расчет сбытовых надбавок'!$B$2284:'Расчет сбытовых надбавок'!$G$3028,6)</f>
        <v>18.239999999999998</v>
      </c>
      <c r="N880" s="106">
        <f>VLOOKUP($A880+ROUND((COLUMN()-2)/24,5),АТС!$A$41:$F$784,5)+VLOOKUP($A880+ROUND((COLUMN()-2)/24,5),'Расчет сбытовых надбавок'!$B$2284:'Расчет сбытовых надбавок'!$G$3028,6)</f>
        <v>57.88</v>
      </c>
      <c r="O880" s="106">
        <f>VLOOKUP($A880+ROUND((COLUMN()-2)/24,5),АТС!$A$41:$F$784,5)+VLOOKUP($A880+ROUND((COLUMN()-2)/24,5),'Расчет сбытовых надбавок'!$B$2284:'Расчет сбытовых надбавок'!$G$3028,6)</f>
        <v>121.28</v>
      </c>
      <c r="P880" s="106">
        <f>VLOOKUP($A880+ROUND((COLUMN()-2)/24,5),АТС!$A$41:$F$784,5)+VLOOKUP($A880+ROUND((COLUMN()-2)/24,5),'Расчет сбытовых надбавок'!$B$2284:'Расчет сбытовых надбавок'!$G$3028,6)</f>
        <v>210.17000000000002</v>
      </c>
      <c r="Q880" s="106">
        <f>VLOOKUP($A880+ROUND((COLUMN()-2)/24,5),АТС!$A$41:$F$784,5)+VLOOKUP($A880+ROUND((COLUMN()-2)/24,5),'Расчет сбытовых надбавок'!$B$2284:'Расчет сбытовых надбавок'!$G$3028,6)</f>
        <v>76.489999999999995</v>
      </c>
      <c r="R880" s="106">
        <f>VLOOKUP($A880+ROUND((COLUMN()-2)/24,5),АТС!$A$41:$F$784,5)+VLOOKUP($A880+ROUND((COLUMN()-2)/24,5),'Расчет сбытовых надбавок'!$B$2284:'Расчет сбытовых надбавок'!$G$3028,6)</f>
        <v>93.389999999999986</v>
      </c>
      <c r="S880" s="106">
        <f>VLOOKUP($A880+ROUND((COLUMN()-2)/24,5),АТС!$A$41:$F$784,5)+VLOOKUP($A880+ROUND((COLUMN()-2)/24,5),'Расчет сбытовых надбавок'!$B$2284:'Расчет сбытовых надбавок'!$G$3028,6)</f>
        <v>71.72</v>
      </c>
      <c r="T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U880" s="106">
        <f>VLOOKUP($A880+ROUND((COLUMN()-2)/24,5),АТС!$A$41:$F$784,5)+VLOOKUP($A880+ROUND((COLUMN()-2)/24,5),'Расчет сбытовых надбавок'!$B$2284:'Расчет сбытовых надбавок'!$G$3028,6)</f>
        <v>106.92999999999999</v>
      </c>
      <c r="V880" s="106">
        <f>VLOOKUP($A880+ROUND((COLUMN()-2)/24,5),АТС!$A$41:$F$784,5)+VLOOKUP($A880+ROUND((COLUMN()-2)/24,5),'Расчет сбытовых надбавок'!$B$2284:'Расчет сбытовых надбавок'!$G$3028,6)</f>
        <v>147.49</v>
      </c>
      <c r="W880" s="106">
        <f>VLOOKUP($A880+ROUND((COLUMN()-2)/24,5),АТС!$A$41:$F$784,5)+VLOOKUP($A880+ROUND((COLUMN()-2)/24,5),'Расчет сбытовых надбавок'!$B$2284:'Расчет сбытовых надбавок'!$G$3028,6)</f>
        <v>214.49</v>
      </c>
      <c r="X880" s="106">
        <f>VLOOKUP($A880+ROUND((COLUMN()-2)/24,5),АТС!$A$41:$F$784,5)+VLOOKUP($A880+ROUND((COLUMN()-2)/24,5),'Расчет сбытовых надбавок'!$B$2284:'Расчет сбытовых надбавок'!$G$3028,6)</f>
        <v>325.89</v>
      </c>
      <c r="Y880" s="106">
        <f>VLOOKUP($A880+ROUND((COLUMN()-2)/24,5),АТС!$A$41:$F$784,5)+VLOOKUP($A880+ROUND((COLUMN()-2)/24,5),'Расчет сбытовых надбавок'!$B$2284:'Расчет сбытовых надбавок'!$G$3028,6)</f>
        <v>610.98</v>
      </c>
      <c r="Z880" s="145"/>
    </row>
    <row r="881" spans="1:26" x14ac:dyDescent="0.2">
      <c r="A881" s="86">
        <f t="shared" si="25"/>
        <v>41925</v>
      </c>
      <c r="B881" s="106">
        <f>VLOOKUP($A881+ROUND((COLUMN()-2)/24,5),АТС!$A$41:$F$784,5)+VLOOKUP($A881+ROUND((COLUMN()-2)/24,5),'Расчет сбытовых надбавок'!$B$2284:'Расчет сбытовых надбавок'!$G$3028,6)</f>
        <v>25.63</v>
      </c>
      <c r="C881" s="106">
        <f>VLOOKUP($A881+ROUND((COLUMN()-2)/24,5),АТС!$A$41:$F$784,5)+VLOOKUP($A881+ROUND((COLUMN()-2)/24,5),'Расчет сбытовых надбавок'!$B$2284:'Расчет сбытовых надбавок'!$G$3028,6)</f>
        <v>594.57000000000005</v>
      </c>
      <c r="D881" s="106">
        <f>VLOOKUP($A881+ROUND((COLUMN()-2)/24,5),АТС!$A$41:$F$784,5)+VLOOKUP($A881+ROUND((COLUMN()-2)/24,5),'Расчет сбытовых надбавок'!$B$2284:'Расчет сбытовых надбавок'!$G$3028,6)</f>
        <v>550.21</v>
      </c>
      <c r="E881" s="106">
        <f>VLOOKUP($A881+ROUND((COLUMN()-2)/24,5),АТС!$A$41:$F$784,5)+VLOOKUP($A881+ROUND((COLUMN()-2)/24,5),'Расчет сбытовых надбавок'!$B$2284:'Расчет сбытовых надбавок'!$G$3028,6)</f>
        <v>264</v>
      </c>
      <c r="F881" s="106">
        <f>VLOOKUP($A881+ROUND((COLUMN()-2)/24,5),АТС!$A$41:$F$784,5)+VLOOKUP($A881+ROUND((COLUMN()-2)/24,5),'Расчет сбытовых надбавок'!$B$2284:'Расчет сбытовых надбавок'!$G$3028,6)</f>
        <v>643.83000000000004</v>
      </c>
      <c r="G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H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I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J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K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L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M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N881" s="106">
        <f>VLOOKUP($A881+ROUND((COLUMN()-2)/24,5),АТС!$A$41:$F$784,5)+VLOOKUP($A881+ROUND((COLUMN()-2)/24,5),'Расчет сбытовых надбавок'!$B$2284:'Расчет сбытовых надбавок'!$G$3028,6)</f>
        <v>15.52</v>
      </c>
      <c r="O881" s="106">
        <f>VLOOKUP($A881+ROUND((COLUMN()-2)/24,5),АТС!$A$41:$F$784,5)+VLOOKUP($A881+ROUND((COLUMN()-2)/24,5),'Расчет сбытовых надбавок'!$B$2284:'Расчет сбытовых надбавок'!$G$3028,6)</f>
        <v>17.810000000000002</v>
      </c>
      <c r="P881" s="106">
        <f>VLOOKUP($A881+ROUND((COLUMN()-2)/24,5),АТС!$A$41:$F$784,5)+VLOOKUP($A881+ROUND((COLUMN()-2)/24,5),'Расчет сбытовых надбавок'!$B$2284:'Расчет сбытовых надбавок'!$G$3028,6)</f>
        <v>127.75</v>
      </c>
      <c r="Q881" s="106">
        <f>VLOOKUP($A881+ROUND((COLUMN()-2)/24,5),АТС!$A$41:$F$784,5)+VLOOKUP($A881+ROUND((COLUMN()-2)/24,5),'Расчет сбытовых надбавок'!$B$2284:'Расчет сбытовых надбавок'!$G$3028,6)</f>
        <v>210.48000000000002</v>
      </c>
      <c r="R881" s="106">
        <f>VLOOKUP($A881+ROUND((COLUMN()-2)/24,5),АТС!$A$41:$F$784,5)+VLOOKUP($A881+ROUND((COLUMN()-2)/24,5),'Расчет сбытовых надбавок'!$B$2284:'Расчет сбытовых надбавок'!$G$3028,6)</f>
        <v>368.83000000000004</v>
      </c>
      <c r="S881" s="106">
        <f>VLOOKUP($A881+ROUND((COLUMN()-2)/24,5),АТС!$A$41:$F$784,5)+VLOOKUP($A881+ROUND((COLUMN()-2)/24,5),'Расчет сбытовых надбавок'!$B$2284:'Расчет сбытовых надбавок'!$G$3028,6)</f>
        <v>192.19</v>
      </c>
      <c r="T881" s="106">
        <f>VLOOKUP($A881+ROUND((COLUMN()-2)/24,5),АТС!$A$41:$F$784,5)+VLOOKUP($A881+ROUND((COLUMN()-2)/24,5),'Расчет сбытовых надбавок'!$B$2284:'Расчет сбытовых надбавок'!$G$3028,6)</f>
        <v>34.39</v>
      </c>
      <c r="U881" s="106">
        <f>VLOOKUP($A881+ROUND((COLUMN()-2)/24,5),АТС!$A$41:$F$784,5)+VLOOKUP($A881+ROUND((COLUMN()-2)/24,5),'Расчет сбытовых надбавок'!$B$2284:'Расчет сбытовых надбавок'!$G$3028,6)</f>
        <v>123.85</v>
      </c>
      <c r="V881" s="106">
        <f>VLOOKUP($A881+ROUND((COLUMN()-2)/24,5),АТС!$A$41:$F$784,5)+VLOOKUP($A881+ROUND((COLUMN()-2)/24,5),'Расчет сбытовых надбавок'!$B$2284:'Расчет сбытовых надбавок'!$G$3028,6)</f>
        <v>157.22</v>
      </c>
      <c r="W881" s="106">
        <f>VLOOKUP($A881+ROUND((COLUMN()-2)/24,5),АТС!$A$41:$F$784,5)+VLOOKUP($A881+ROUND((COLUMN()-2)/24,5),'Расчет сбытовых надбавок'!$B$2284:'Расчет сбытовых надбавок'!$G$3028,6)</f>
        <v>429.78999999999996</v>
      </c>
      <c r="X881" s="106">
        <f>VLOOKUP($A881+ROUND((COLUMN()-2)/24,5),АТС!$A$41:$F$784,5)+VLOOKUP($A881+ROUND((COLUMN()-2)/24,5),'Расчет сбытовых надбавок'!$B$2284:'Расчет сбытовых надбавок'!$G$3028,6)</f>
        <v>171.26</v>
      </c>
      <c r="Y881" s="106">
        <f>VLOOKUP($A881+ROUND((COLUMN()-2)/24,5),АТС!$A$41:$F$784,5)+VLOOKUP($A881+ROUND((COLUMN()-2)/24,5),'Расчет сбытовых надбавок'!$B$2284:'Расчет сбытовых надбавок'!$G$3028,6)</f>
        <v>667.61999999999989</v>
      </c>
      <c r="Z881" s="145"/>
    </row>
    <row r="882" spans="1:26" x14ac:dyDescent="0.2">
      <c r="A882" s="86">
        <f t="shared" si="25"/>
        <v>41926</v>
      </c>
      <c r="B882" s="106">
        <f>VLOOKUP($A882+ROUND((COLUMN()-2)/24,5),АТС!$A$41:$F$784,5)+VLOOKUP($A882+ROUND((COLUMN()-2)/24,5),'Расчет сбытовых надбавок'!$B$2284:'Расчет сбытовых надбавок'!$G$3028,6)</f>
        <v>205.94000000000003</v>
      </c>
      <c r="C882" s="106">
        <f>VLOOKUP($A882+ROUND((COLUMN()-2)/24,5),АТС!$A$41:$F$784,5)+VLOOKUP($A882+ROUND((COLUMN()-2)/24,5),'Расчет сбытовых надбавок'!$B$2284:'Расчет сбытовых надбавок'!$G$3028,6)</f>
        <v>341.21000000000004</v>
      </c>
      <c r="D882" s="106">
        <f>VLOOKUP($A882+ROUND((COLUMN()-2)/24,5),АТС!$A$41:$F$784,5)+VLOOKUP($A882+ROUND((COLUMN()-2)/24,5),'Расчет сбытовых надбавок'!$B$2284:'Расчет сбытовых надбавок'!$G$3028,6)</f>
        <v>303.88</v>
      </c>
      <c r="E882" s="106">
        <f>VLOOKUP($A882+ROUND((COLUMN()-2)/24,5),АТС!$A$41:$F$784,5)+VLOOKUP($A882+ROUND((COLUMN()-2)/24,5),'Расчет сбытовых надбавок'!$B$2284:'Расчет сбытовых надбавок'!$G$3028,6)</f>
        <v>119.16</v>
      </c>
      <c r="F882" s="106">
        <f>VLOOKUP($A882+ROUND((COLUMN()-2)/24,5),АТС!$A$41:$F$784,5)+VLOOKUP($A882+ROUND((COLUMN()-2)/24,5),'Расчет сбытовых надбавок'!$B$2284:'Расчет сбытовых надбавок'!$G$3028,6)</f>
        <v>67.05</v>
      </c>
      <c r="G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H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I882" s="106">
        <f>VLOOKUP($A882+ROUND((COLUMN()-2)/24,5),АТС!$A$41:$F$784,5)+VLOOKUP($A882+ROUND((COLUMN()-2)/24,5),'Расчет сбытовых надбавок'!$B$2284:'Расчет сбытовых надбавок'!$G$3028,6)</f>
        <v>75.699999999999989</v>
      </c>
      <c r="J882" s="106">
        <f>VLOOKUP($A882+ROUND((COLUMN()-2)/24,5),АТС!$A$41:$F$784,5)+VLOOKUP($A882+ROUND((COLUMN()-2)/24,5),'Расчет сбытовых надбавок'!$B$2284:'Расчет сбытовых надбавок'!$G$3028,6)</f>
        <v>29.48</v>
      </c>
      <c r="K882" s="106">
        <f>VLOOKUP($A882+ROUND((COLUMN()-2)/24,5),АТС!$A$41:$F$784,5)+VLOOKUP($A882+ROUND((COLUMN()-2)/24,5),'Расчет сбытовых надбавок'!$B$2284:'Расчет сбытовых надбавок'!$G$3028,6)</f>
        <v>45.16</v>
      </c>
      <c r="L882" s="106">
        <f>VLOOKUP($A882+ROUND((COLUMN()-2)/24,5),АТС!$A$41:$F$784,5)+VLOOKUP($A882+ROUND((COLUMN()-2)/24,5),'Расчет сбытовых надбавок'!$B$2284:'Расчет сбытовых надбавок'!$G$3028,6)</f>
        <v>137.10999999999999</v>
      </c>
      <c r="M882" s="106">
        <f>VLOOKUP($A882+ROUND((COLUMN()-2)/24,5),АТС!$A$41:$F$784,5)+VLOOKUP($A882+ROUND((COLUMN()-2)/24,5),'Расчет сбытовых надбавок'!$B$2284:'Расчет сбытовых надбавок'!$G$3028,6)</f>
        <v>178.29</v>
      </c>
      <c r="N882" s="106">
        <f>VLOOKUP($A882+ROUND((COLUMN()-2)/24,5),АТС!$A$41:$F$784,5)+VLOOKUP($A882+ROUND((COLUMN()-2)/24,5),'Расчет сбытовых надбавок'!$B$2284:'Расчет сбытовых надбавок'!$G$3028,6)</f>
        <v>428.18999999999994</v>
      </c>
      <c r="O882" s="106">
        <f>VLOOKUP($A882+ROUND((COLUMN()-2)/24,5),АТС!$A$41:$F$784,5)+VLOOKUP($A882+ROUND((COLUMN()-2)/24,5),'Расчет сбытовых надбавок'!$B$2284:'Расчет сбытовых надбавок'!$G$3028,6)</f>
        <v>442.62</v>
      </c>
      <c r="P882" s="106">
        <f>VLOOKUP($A882+ROUND((COLUMN()-2)/24,5),АТС!$A$41:$F$784,5)+VLOOKUP($A882+ROUND((COLUMN()-2)/24,5),'Расчет сбытовых надбавок'!$B$2284:'Расчет сбытовых надбавок'!$G$3028,6)</f>
        <v>681.46</v>
      </c>
      <c r="Q882" s="106">
        <f>VLOOKUP($A882+ROUND((COLUMN()-2)/24,5),АТС!$A$41:$F$784,5)+VLOOKUP($A882+ROUND((COLUMN()-2)/24,5),'Расчет сбытовых надбавок'!$B$2284:'Расчет сбытовых надбавок'!$G$3028,6)</f>
        <v>592.97</v>
      </c>
      <c r="R882" s="106">
        <f>VLOOKUP($A882+ROUND((COLUMN()-2)/24,5),АТС!$A$41:$F$784,5)+VLOOKUP($A882+ROUND((COLUMN()-2)/24,5),'Расчет сбытовых надбавок'!$B$2284:'Расчет сбытовых надбавок'!$G$3028,6)</f>
        <v>493.35</v>
      </c>
      <c r="S882" s="106">
        <f>VLOOKUP($A882+ROUND((COLUMN()-2)/24,5),АТС!$A$41:$F$784,5)+VLOOKUP($A882+ROUND((COLUMN()-2)/24,5),'Расчет сбытовых надбавок'!$B$2284:'Расчет сбытовых надбавок'!$G$3028,6)</f>
        <v>168.32999999999998</v>
      </c>
      <c r="T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U882" s="106">
        <f>VLOOKUP($A882+ROUND((COLUMN()-2)/24,5),АТС!$A$41:$F$784,5)+VLOOKUP($A882+ROUND((COLUMN()-2)/24,5),'Расчет сбытовых надбавок'!$B$2284:'Расчет сбытовых надбавок'!$G$3028,6)</f>
        <v>6.56</v>
      </c>
      <c r="V882" s="106">
        <f>VLOOKUP($A882+ROUND((COLUMN()-2)/24,5),АТС!$A$41:$F$784,5)+VLOOKUP($A882+ROUND((COLUMN()-2)/24,5),'Расчет сбытовых надбавок'!$B$2284:'Расчет сбытовых надбавок'!$G$3028,6)</f>
        <v>381.60999999999996</v>
      </c>
      <c r="W882" s="106">
        <f>VLOOKUP($A882+ROUND((COLUMN()-2)/24,5),АТС!$A$41:$F$784,5)+VLOOKUP($A882+ROUND((COLUMN()-2)/24,5),'Расчет сбытовых надбавок'!$B$2284:'Расчет сбытовых надбавок'!$G$3028,6)</f>
        <v>386.64</v>
      </c>
      <c r="X882" s="106">
        <f>VLOOKUP($A882+ROUND((COLUMN()-2)/24,5),АТС!$A$41:$F$784,5)+VLOOKUP($A882+ROUND((COLUMN()-2)/24,5),'Расчет сбытовых надбавок'!$B$2284:'Расчет сбытовых надбавок'!$G$3028,6)</f>
        <v>699.41</v>
      </c>
      <c r="Y882" s="106">
        <f>VLOOKUP($A882+ROUND((COLUMN()-2)/24,5),АТС!$A$41:$F$784,5)+VLOOKUP($A882+ROUND((COLUMN()-2)/24,5),'Расчет сбытовых надбавок'!$B$2284:'Расчет сбытовых надбавок'!$G$3028,6)</f>
        <v>690.63</v>
      </c>
      <c r="Z882" s="145"/>
    </row>
    <row r="883" spans="1:26" x14ac:dyDescent="0.2">
      <c r="A883" s="86">
        <f t="shared" si="25"/>
        <v>41927</v>
      </c>
      <c r="B883" s="106">
        <f>VLOOKUP($A883+ROUND((COLUMN()-2)/24,5),АТС!$A$41:$F$784,5)+VLOOKUP($A883+ROUND((COLUMN()-2)/24,5),'Расчет сбытовых надбавок'!$B$2284:'Расчет сбытовых надбавок'!$G$3028,6)</f>
        <v>604.87</v>
      </c>
      <c r="C883" s="106">
        <f>VLOOKUP($A883+ROUND((COLUMN()-2)/24,5),АТС!$A$41:$F$784,5)+VLOOKUP($A883+ROUND((COLUMN()-2)/24,5),'Расчет сбытовых надбавок'!$B$2284:'Расчет сбытовых надбавок'!$G$3028,6)</f>
        <v>497.33000000000004</v>
      </c>
      <c r="D883" s="106">
        <f>VLOOKUP($A883+ROUND((COLUMN()-2)/24,5),АТС!$A$41:$F$784,5)+VLOOKUP($A883+ROUND((COLUMN()-2)/24,5),'Расчет сбытовых надбавок'!$B$2284:'Расчет сбытовых надбавок'!$G$3028,6)</f>
        <v>150.35</v>
      </c>
      <c r="E883" s="106">
        <f>VLOOKUP($A883+ROUND((COLUMN()-2)/24,5),АТС!$A$41:$F$784,5)+VLOOKUP($A883+ROUND((COLUMN()-2)/24,5),'Расчет сбытовых надбавок'!$B$2284:'Расчет сбытовых надбавок'!$G$3028,6)</f>
        <v>181.28</v>
      </c>
      <c r="F883" s="106">
        <f>VLOOKUP($A883+ROUND((COLUMN()-2)/24,5),АТС!$A$41:$F$784,5)+VLOOKUP($A883+ROUND((COLUMN()-2)/24,5),'Расчет сбытовых надбавок'!$B$2284:'Расчет сбытовых надбавок'!$G$3028,6)</f>
        <v>145.5</v>
      </c>
      <c r="G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H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I883" s="106">
        <f>VLOOKUP($A883+ROUND((COLUMN()-2)/24,5),АТС!$A$41:$F$784,5)+VLOOKUP($A883+ROUND((COLUMN()-2)/24,5),'Расчет сбытовых надбавок'!$B$2284:'Расчет сбытовых надбавок'!$G$3028,6)</f>
        <v>0.01</v>
      </c>
      <c r="J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K883" s="106">
        <f>VLOOKUP($A883+ROUND((COLUMN()-2)/24,5),АТС!$A$41:$F$784,5)+VLOOKUP($A883+ROUND((COLUMN()-2)/24,5),'Расчет сбытовых надбавок'!$B$2284:'Расчет сбытовых надбавок'!$G$3028,6)</f>
        <v>35.590000000000003</v>
      </c>
      <c r="L883" s="106">
        <f>VLOOKUP($A883+ROUND((COLUMN()-2)/24,5),АТС!$A$41:$F$784,5)+VLOOKUP($A883+ROUND((COLUMN()-2)/24,5),'Расчет сбытовых надбавок'!$B$2284:'Расчет сбытовых надбавок'!$G$3028,6)</f>
        <v>142.77000000000001</v>
      </c>
      <c r="M883" s="106">
        <f>VLOOKUP($A883+ROUND((COLUMN()-2)/24,5),АТС!$A$41:$F$784,5)+VLOOKUP($A883+ROUND((COLUMN()-2)/24,5),'Расчет сбытовых надбавок'!$B$2284:'Расчет сбытовых надбавок'!$G$3028,6)</f>
        <v>195.5</v>
      </c>
      <c r="N883" s="106">
        <f>VLOOKUP($A883+ROUND((COLUMN()-2)/24,5),АТС!$A$41:$F$784,5)+VLOOKUP($A883+ROUND((COLUMN()-2)/24,5),'Расчет сбытовых надбавок'!$B$2284:'Расчет сбытовых надбавок'!$G$3028,6)</f>
        <v>164.16</v>
      </c>
      <c r="O883" s="106">
        <f>VLOOKUP($A883+ROUND((COLUMN()-2)/24,5),АТС!$A$41:$F$784,5)+VLOOKUP($A883+ROUND((COLUMN()-2)/24,5),'Расчет сбытовых надбавок'!$B$2284:'Расчет сбытовых надбавок'!$G$3028,6)</f>
        <v>257</v>
      </c>
      <c r="P883" s="106">
        <f>VLOOKUP($A883+ROUND((COLUMN()-2)/24,5),АТС!$A$41:$F$784,5)+VLOOKUP($A883+ROUND((COLUMN()-2)/24,5),'Расчет сбытовых надбавок'!$B$2284:'Расчет сбытовых надбавок'!$G$3028,6)</f>
        <v>92.13</v>
      </c>
      <c r="Q883" s="106">
        <f>VLOOKUP($A883+ROUND((COLUMN()-2)/24,5),АТС!$A$41:$F$784,5)+VLOOKUP($A883+ROUND((COLUMN()-2)/24,5),'Расчет сбытовых надбавок'!$B$2284:'Расчет сбытовых надбавок'!$G$3028,6)</f>
        <v>99.889999999999986</v>
      </c>
      <c r="R883" s="106">
        <f>VLOOKUP($A883+ROUND((COLUMN()-2)/24,5),АТС!$A$41:$F$784,5)+VLOOKUP($A883+ROUND((COLUMN()-2)/24,5),'Расчет сбытовых надбавок'!$B$2284:'Расчет сбытовых надбавок'!$G$3028,6)</f>
        <v>134.5</v>
      </c>
      <c r="S883" s="106">
        <f>VLOOKUP($A883+ROUND((COLUMN()-2)/24,5),АТС!$A$41:$F$784,5)+VLOOKUP($A883+ROUND((COLUMN()-2)/24,5),'Расчет сбытовых надбавок'!$B$2284:'Расчет сбытовых надбавок'!$G$3028,6)</f>
        <v>40.159999999999997</v>
      </c>
      <c r="T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U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V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W883" s="106">
        <f>VLOOKUP($A883+ROUND((COLUMN()-2)/24,5),АТС!$A$41:$F$784,5)+VLOOKUP($A883+ROUND((COLUMN()-2)/24,5),'Расчет сбытовых надбавок'!$B$2284:'Расчет сбытовых надбавок'!$G$3028,6)</f>
        <v>347.99</v>
      </c>
      <c r="X883" s="106">
        <f>VLOOKUP($A883+ROUND((COLUMN()-2)/24,5),АТС!$A$41:$F$784,5)+VLOOKUP($A883+ROUND((COLUMN()-2)/24,5),'Расчет сбытовых надбавок'!$B$2284:'Расчет сбытовых надбавок'!$G$3028,6)</f>
        <v>534.75</v>
      </c>
      <c r="Y883" s="106">
        <f>VLOOKUP($A883+ROUND((COLUMN()-2)/24,5),АТС!$A$41:$F$784,5)+VLOOKUP($A883+ROUND((COLUMN()-2)/24,5),'Расчет сбытовых надбавок'!$B$2284:'Расчет сбытовых надбавок'!$G$3028,6)</f>
        <v>445.16999999999996</v>
      </c>
      <c r="Z883" s="145"/>
    </row>
    <row r="884" spans="1:26" x14ac:dyDescent="0.2">
      <c r="A884" s="86">
        <f t="shared" si="25"/>
        <v>41928</v>
      </c>
      <c r="B884" s="106">
        <f>VLOOKUP($A884+ROUND((COLUMN()-2)/24,5),АТС!$A$41:$F$784,5)+VLOOKUP($A884+ROUND((COLUMN()-2)/24,5),'Расчет сбытовых надбавок'!$B$2284:'Расчет сбытовых надбавок'!$G$3028,6)</f>
        <v>581.64</v>
      </c>
      <c r="C884" s="106">
        <f>VLOOKUP($A884+ROUND((COLUMN()-2)/24,5),АТС!$A$41:$F$784,5)+VLOOKUP($A884+ROUND((COLUMN()-2)/24,5),'Расчет сбытовых надбавок'!$B$2284:'Расчет сбытовых надбавок'!$G$3028,6)</f>
        <v>138.25</v>
      </c>
      <c r="D884" s="106">
        <f>VLOOKUP($A884+ROUND((COLUMN()-2)/24,5),АТС!$A$41:$F$784,5)+VLOOKUP($A884+ROUND((COLUMN()-2)/24,5),'Расчет сбытовых надбавок'!$B$2284:'Расчет сбытовых надбавок'!$G$3028,6)</f>
        <v>399.48999999999995</v>
      </c>
      <c r="E884" s="106">
        <f>VLOOKUP($A884+ROUND((COLUMN()-2)/24,5),АТС!$A$41:$F$784,5)+VLOOKUP($A884+ROUND((COLUMN()-2)/24,5),'Расчет сбытовых надбавок'!$B$2284:'Расчет сбытовых надбавок'!$G$3028,6)</f>
        <v>159.5</v>
      </c>
      <c r="F884" s="106">
        <f>VLOOKUP($A884+ROUND((COLUMN()-2)/24,5),АТС!$A$41:$F$784,5)+VLOOKUP($A884+ROUND((COLUMN()-2)/24,5),'Расчет сбытовых надбавок'!$B$2284:'Расчет сбытовых надбавок'!$G$3028,6)</f>
        <v>129.30000000000001</v>
      </c>
      <c r="G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H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I884" s="106">
        <f>VLOOKUP($A884+ROUND((COLUMN()-2)/24,5),АТС!$A$41:$F$784,5)+VLOOKUP($A884+ROUND((COLUMN()-2)/24,5),'Расчет сбытовых надбавок'!$B$2284:'Расчет сбытовых надбавок'!$G$3028,6)</f>
        <v>49.160000000000004</v>
      </c>
      <c r="J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K884" s="106">
        <f>VLOOKUP($A884+ROUND((COLUMN()-2)/24,5),АТС!$A$41:$F$784,5)+VLOOKUP($A884+ROUND((COLUMN()-2)/24,5),'Расчет сбытовых надбавок'!$B$2284:'Расчет сбытовых надбавок'!$G$3028,6)</f>
        <v>179.3</v>
      </c>
      <c r="L884" s="106">
        <f>VLOOKUP($A884+ROUND((COLUMN()-2)/24,5),АТС!$A$41:$F$784,5)+VLOOKUP($A884+ROUND((COLUMN()-2)/24,5),'Расчет сбытовых надбавок'!$B$2284:'Расчет сбытовых надбавок'!$G$3028,6)</f>
        <v>196.75</v>
      </c>
      <c r="M884" s="106">
        <f>VLOOKUP($A884+ROUND((COLUMN()-2)/24,5),АТС!$A$41:$F$784,5)+VLOOKUP($A884+ROUND((COLUMN()-2)/24,5),'Расчет сбытовых надбавок'!$B$2284:'Расчет сбытовых надбавок'!$G$3028,6)</f>
        <v>247.41</v>
      </c>
      <c r="N884" s="106">
        <f>VLOOKUP($A884+ROUND((COLUMN()-2)/24,5),АТС!$A$41:$F$784,5)+VLOOKUP($A884+ROUND((COLUMN()-2)/24,5),'Расчет сбытовых надбавок'!$B$2284:'Расчет сбытовых надбавок'!$G$3028,6)</f>
        <v>225.13000000000002</v>
      </c>
      <c r="O884" s="106">
        <f>VLOOKUP($A884+ROUND((COLUMN()-2)/24,5),АТС!$A$41:$F$784,5)+VLOOKUP($A884+ROUND((COLUMN()-2)/24,5),'Расчет сбытовых надбавок'!$B$2284:'Расчет сбытовых надбавок'!$G$3028,6)</f>
        <v>246.54</v>
      </c>
      <c r="P884" s="106">
        <f>VLOOKUP($A884+ROUND((COLUMN()-2)/24,5),АТС!$A$41:$F$784,5)+VLOOKUP($A884+ROUND((COLUMN()-2)/24,5),'Расчет сбытовых надбавок'!$B$2284:'Расчет сбытовых надбавок'!$G$3028,6)</f>
        <v>171.5</v>
      </c>
      <c r="Q884" s="106">
        <f>VLOOKUP($A884+ROUND((COLUMN()-2)/24,5),АТС!$A$41:$F$784,5)+VLOOKUP($A884+ROUND((COLUMN()-2)/24,5),'Расчет сбытовых надбавок'!$B$2284:'Расчет сбытовых надбавок'!$G$3028,6)</f>
        <v>159.9</v>
      </c>
      <c r="R884" s="106">
        <f>VLOOKUP($A884+ROUND((COLUMN()-2)/24,5),АТС!$A$41:$F$784,5)+VLOOKUP($A884+ROUND((COLUMN()-2)/24,5),'Расчет сбытовых надбавок'!$B$2284:'Расчет сбытовых надбавок'!$G$3028,6)</f>
        <v>113.1</v>
      </c>
      <c r="S884" s="106">
        <f>VLOOKUP($A884+ROUND((COLUMN()-2)/24,5),АТС!$A$41:$F$784,5)+VLOOKUP($A884+ROUND((COLUMN()-2)/24,5),'Расчет сбытовых надбавок'!$B$2284:'Расчет сбытовых надбавок'!$G$3028,6)</f>
        <v>0.01</v>
      </c>
      <c r="T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U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V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W884" s="106">
        <f>VLOOKUP($A884+ROUND((COLUMN()-2)/24,5),АТС!$A$41:$F$784,5)+VLOOKUP($A884+ROUND((COLUMN()-2)/24,5),'Расчет сбытовых надбавок'!$B$2284:'Расчет сбытовых надбавок'!$G$3028,6)</f>
        <v>21.18</v>
      </c>
      <c r="X884" s="106">
        <f>VLOOKUP($A884+ROUND((COLUMN()-2)/24,5),АТС!$A$41:$F$784,5)+VLOOKUP($A884+ROUND((COLUMN()-2)/24,5),'Расчет сбытовых надбавок'!$B$2284:'Расчет сбытовых надбавок'!$G$3028,6)</f>
        <v>580.03000000000009</v>
      </c>
      <c r="Y884" s="106">
        <f>VLOOKUP($A884+ROUND((COLUMN()-2)/24,5),АТС!$A$41:$F$784,5)+VLOOKUP($A884+ROUND((COLUMN()-2)/24,5),'Расчет сбытовых надбавок'!$B$2284:'Расчет сбытовых надбавок'!$G$3028,6)</f>
        <v>516.5</v>
      </c>
      <c r="Z884" s="145"/>
    </row>
    <row r="885" spans="1:26" x14ac:dyDescent="0.2">
      <c r="A885" s="86">
        <f t="shared" si="25"/>
        <v>41929</v>
      </c>
      <c r="B885" s="106">
        <f>VLOOKUP($A885+ROUND((COLUMN()-2)/24,5),АТС!$A$41:$F$784,5)+VLOOKUP($A885+ROUND((COLUMN()-2)/24,5),'Расчет сбытовых надбавок'!$B$2284:'Расчет сбытовых надбавок'!$G$3028,6)</f>
        <v>107.69</v>
      </c>
      <c r="C885" s="106">
        <f>VLOOKUP($A885+ROUND((COLUMN()-2)/24,5),АТС!$A$41:$F$784,5)+VLOOKUP($A885+ROUND((COLUMN()-2)/24,5),'Расчет сбытовых надбавок'!$B$2284:'Расчет сбытовых надбавок'!$G$3028,6)</f>
        <v>87.86</v>
      </c>
      <c r="D885" s="106">
        <f>VLOOKUP($A885+ROUND((COLUMN()-2)/24,5),АТС!$A$41:$F$784,5)+VLOOKUP($A885+ROUND((COLUMN()-2)/24,5),'Расчет сбытовых надбавок'!$B$2284:'Расчет сбытовых надбавок'!$G$3028,6)</f>
        <v>21</v>
      </c>
      <c r="E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F885" s="106">
        <f>VLOOKUP($A885+ROUND((COLUMN()-2)/24,5),АТС!$A$41:$F$784,5)+VLOOKUP($A885+ROUND((COLUMN()-2)/24,5),'Расчет сбытовых надбавок'!$B$2284:'Расчет сбытовых надбавок'!$G$3028,6)</f>
        <v>30.299999999999997</v>
      </c>
      <c r="G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H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I885" s="106">
        <f>VLOOKUP($A885+ROUND((COLUMN()-2)/24,5),АТС!$A$41:$F$784,5)+VLOOKUP($A885+ROUND((COLUMN()-2)/24,5),'Расчет сбытовых надбавок'!$B$2284:'Расчет сбытовых надбавок'!$G$3028,6)</f>
        <v>209.14999999999998</v>
      </c>
      <c r="J885" s="106">
        <f>VLOOKUP($A885+ROUND((COLUMN()-2)/24,5),АТС!$A$41:$F$784,5)+VLOOKUP($A885+ROUND((COLUMN()-2)/24,5),'Расчет сбытовых надбавок'!$B$2284:'Расчет сбытовых надбавок'!$G$3028,6)</f>
        <v>73.430000000000007</v>
      </c>
      <c r="K885" s="106">
        <f>VLOOKUP($A885+ROUND((COLUMN()-2)/24,5),АТС!$A$41:$F$784,5)+VLOOKUP($A885+ROUND((COLUMN()-2)/24,5),'Расчет сбытовых надбавок'!$B$2284:'Расчет сбытовых надбавок'!$G$3028,6)</f>
        <v>124.6</v>
      </c>
      <c r="L885" s="106">
        <f>VLOOKUP($A885+ROUND((COLUMN()-2)/24,5),АТС!$A$41:$F$784,5)+VLOOKUP($A885+ROUND((COLUMN()-2)/24,5),'Расчет сбытовых надбавок'!$B$2284:'Расчет сбытовых надбавок'!$G$3028,6)</f>
        <v>120.68</v>
      </c>
      <c r="M885" s="106">
        <f>VLOOKUP($A885+ROUND((COLUMN()-2)/24,5),АТС!$A$41:$F$784,5)+VLOOKUP($A885+ROUND((COLUMN()-2)/24,5),'Расчет сбытовых надбавок'!$B$2284:'Расчет сбытовых надбавок'!$G$3028,6)</f>
        <v>143.07</v>
      </c>
      <c r="N885" s="106">
        <f>VLOOKUP($A885+ROUND((COLUMN()-2)/24,5),АТС!$A$41:$F$784,5)+VLOOKUP($A885+ROUND((COLUMN()-2)/24,5),'Расчет сбытовых надбавок'!$B$2284:'Расчет сбытовых надбавок'!$G$3028,6)</f>
        <v>204.60999999999999</v>
      </c>
      <c r="O885" s="106">
        <f>VLOOKUP($A885+ROUND((COLUMN()-2)/24,5),АТС!$A$41:$F$784,5)+VLOOKUP($A885+ROUND((COLUMN()-2)/24,5),'Расчет сбытовых надбавок'!$B$2284:'Расчет сбытовых надбавок'!$G$3028,6)</f>
        <v>190.51</v>
      </c>
      <c r="P885" s="106">
        <f>VLOOKUP($A885+ROUND((COLUMN()-2)/24,5),АТС!$A$41:$F$784,5)+VLOOKUP($A885+ROUND((COLUMN()-2)/24,5),'Расчет сбытовых надбавок'!$B$2284:'Расчет сбытовых надбавок'!$G$3028,6)</f>
        <v>57.86</v>
      </c>
      <c r="Q885" s="106">
        <f>VLOOKUP($A885+ROUND((COLUMN()-2)/24,5),АТС!$A$41:$F$784,5)+VLOOKUP($A885+ROUND((COLUMN()-2)/24,5),'Расчет сбытовых надбавок'!$B$2284:'Расчет сбытовых надбавок'!$G$3028,6)</f>
        <v>88.19</v>
      </c>
      <c r="R885" s="106">
        <f>VLOOKUP($A885+ROUND((COLUMN()-2)/24,5),АТС!$A$41:$F$784,5)+VLOOKUP($A885+ROUND((COLUMN()-2)/24,5),'Расчет сбытовых надбавок'!$B$2284:'Расчет сбытовых надбавок'!$G$3028,6)</f>
        <v>207.47</v>
      </c>
      <c r="S885" s="106">
        <f>VLOOKUP($A885+ROUND((COLUMN()-2)/24,5),АТС!$A$41:$F$784,5)+VLOOKUP($A885+ROUND((COLUMN()-2)/24,5),'Расчет сбытовых надбавок'!$B$2284:'Расчет сбытовых надбавок'!$G$3028,6)</f>
        <v>128.68</v>
      </c>
      <c r="T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U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V885" s="106">
        <f>VLOOKUP($A885+ROUND((COLUMN()-2)/24,5),АТС!$A$41:$F$784,5)+VLOOKUP($A885+ROUND((COLUMN()-2)/24,5),'Расчет сбытовых надбавок'!$B$2284:'Расчет сбытовых надбавок'!$G$3028,6)</f>
        <v>12.049999999999999</v>
      </c>
      <c r="W885" s="106">
        <f>VLOOKUP($A885+ROUND((COLUMN()-2)/24,5),АТС!$A$41:$F$784,5)+VLOOKUP($A885+ROUND((COLUMN()-2)/24,5),'Расчет сбытовых надбавок'!$B$2284:'Расчет сбытовых надбавок'!$G$3028,6)</f>
        <v>153.44</v>
      </c>
      <c r="X885" s="106">
        <f>VLOOKUP($A885+ROUND((COLUMN()-2)/24,5),АТС!$A$41:$F$784,5)+VLOOKUP($A885+ROUND((COLUMN()-2)/24,5),'Расчет сбытовых надбавок'!$B$2284:'Расчет сбытовых надбавок'!$G$3028,6)</f>
        <v>273.5</v>
      </c>
      <c r="Y885" s="106">
        <f>VLOOKUP($A885+ROUND((COLUMN()-2)/24,5),АТС!$A$41:$F$784,5)+VLOOKUP($A885+ROUND((COLUMN()-2)/24,5),'Расчет сбытовых надбавок'!$B$2284:'Расчет сбытовых надбавок'!$G$3028,6)</f>
        <v>298.44</v>
      </c>
      <c r="Z885" s="145"/>
    </row>
    <row r="886" spans="1:26" x14ac:dyDescent="0.2">
      <c r="A886" s="86">
        <f t="shared" si="25"/>
        <v>41930</v>
      </c>
      <c r="B886" s="106">
        <f>VLOOKUP($A886+ROUND((COLUMN()-2)/24,5),АТС!$A$41:$F$784,5)+VLOOKUP($A886+ROUND((COLUMN()-2)/24,5),'Расчет сбытовых надбавок'!$B$2284:'Расчет сбытовых надбавок'!$G$3028,6)</f>
        <v>280.29000000000002</v>
      </c>
      <c r="C886" s="106">
        <f>VLOOKUP($A886+ROUND((COLUMN()-2)/24,5),АТС!$A$41:$F$784,5)+VLOOKUP($A886+ROUND((COLUMN()-2)/24,5),'Расчет сбытовых надбавок'!$B$2284:'Расчет сбытовых надбавок'!$G$3028,6)</f>
        <v>56.59</v>
      </c>
      <c r="D886" s="106">
        <f>VLOOKUP($A886+ROUND((COLUMN()-2)/24,5),АТС!$A$41:$F$784,5)+VLOOKUP($A886+ROUND((COLUMN()-2)/24,5),'Расчет сбытовых надбавок'!$B$2284:'Расчет сбытовых надбавок'!$G$3028,6)</f>
        <v>32.049999999999997</v>
      </c>
      <c r="E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F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G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H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I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J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K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L886" s="106">
        <f>VLOOKUP($A886+ROUND((COLUMN()-2)/24,5),АТС!$A$41:$F$784,5)+VLOOKUP($A886+ROUND((COLUMN()-2)/24,5),'Расчет сбытовых надбавок'!$B$2284:'Расчет сбытовых надбавок'!$G$3028,6)</f>
        <v>221.81</v>
      </c>
      <c r="M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N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O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P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Q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R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S886" s="106">
        <f>VLOOKUP($A886+ROUND((COLUMN()-2)/24,5),АТС!$A$41:$F$784,5)+VLOOKUP($A886+ROUND((COLUMN()-2)/24,5),'Расчет сбытовых надбавок'!$B$2284:'Расчет сбытовых надбавок'!$G$3028,6)</f>
        <v>0.01</v>
      </c>
      <c r="T886" s="106">
        <f>VLOOKUP($A886+ROUND((COLUMN()-2)/24,5),АТС!$A$41:$F$784,5)+VLOOKUP($A886+ROUND((COLUMN()-2)/24,5),'Расчет сбытовых надбавок'!$B$2284:'Расчет сбытовых надбавок'!$G$3028,6)</f>
        <v>0.01</v>
      </c>
      <c r="U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V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W886" s="106">
        <f>VLOOKUP($A886+ROUND((COLUMN()-2)/24,5),АТС!$A$41:$F$784,5)+VLOOKUP($A886+ROUND((COLUMN()-2)/24,5),'Расчет сбытовых надбавок'!$B$2284:'Расчет сбытовых надбавок'!$G$3028,6)</f>
        <v>184.82000000000002</v>
      </c>
      <c r="X886" s="106">
        <f>VLOOKUP($A886+ROUND((COLUMN()-2)/24,5),АТС!$A$41:$F$784,5)+VLOOKUP($A886+ROUND((COLUMN()-2)/24,5),'Расчет сбытовых надбавок'!$B$2284:'Расчет сбытовых надбавок'!$G$3028,6)</f>
        <v>171.09</v>
      </c>
      <c r="Y886" s="106">
        <f>VLOOKUP($A886+ROUND((COLUMN()-2)/24,5),АТС!$A$41:$F$784,5)+VLOOKUP($A886+ROUND((COLUMN()-2)/24,5),'Расчет сбытовых надбавок'!$B$2284:'Расчет сбытовых надбавок'!$G$3028,6)</f>
        <v>469.34</v>
      </c>
      <c r="Z886" s="145"/>
    </row>
    <row r="887" spans="1:26" x14ac:dyDescent="0.2">
      <c r="A887" s="86">
        <f t="shared" si="25"/>
        <v>41931</v>
      </c>
      <c r="B887" s="106">
        <f>VLOOKUP($A887+ROUND((COLUMN()-2)/24,5),АТС!$A$41:$F$784,5)+VLOOKUP($A887+ROUND((COLUMN()-2)/24,5),'Расчет сбытовых надбавок'!$B$2284:'Расчет сбытовых надбавок'!$G$3028,6)</f>
        <v>506.01</v>
      </c>
      <c r="C887" s="106">
        <f>VLOOKUP($A887+ROUND((COLUMN()-2)/24,5),АТС!$A$41:$F$784,5)+VLOOKUP($A887+ROUND((COLUMN()-2)/24,5),'Расчет сбытовых надбавок'!$B$2284:'Расчет сбытовых надбавок'!$G$3028,6)</f>
        <v>611.74</v>
      </c>
      <c r="D887" s="106">
        <f>VLOOKUP($A887+ROUND((COLUMN()-2)/24,5),АТС!$A$41:$F$784,5)+VLOOKUP($A887+ROUND((COLUMN()-2)/24,5),'Расчет сбытовых надбавок'!$B$2284:'Расчет сбытовых надбавок'!$G$3028,6)</f>
        <v>315.36</v>
      </c>
      <c r="E887" s="106">
        <f>VLOOKUP($A887+ROUND((COLUMN()-2)/24,5),АТС!$A$41:$F$784,5)+VLOOKUP($A887+ROUND((COLUMN()-2)/24,5),'Расчет сбытовых надбавок'!$B$2284:'Расчет сбытовых надбавок'!$G$3028,6)</f>
        <v>54.489999999999995</v>
      </c>
      <c r="F887" s="106">
        <f>VLOOKUP($A887+ROUND((COLUMN()-2)/24,5),АТС!$A$41:$F$784,5)+VLOOKUP($A887+ROUND((COLUMN()-2)/24,5),'Расчет сбытовых надбавок'!$B$2284:'Расчет сбытовых надбавок'!$G$3028,6)</f>
        <v>489.46</v>
      </c>
      <c r="G887" s="106">
        <f>VLOOKUP($A887+ROUND((COLUMN()-2)/24,5),АТС!$A$41:$F$784,5)+VLOOKUP($A887+ROUND((COLUMN()-2)/24,5),'Расчет сбытовых надбавок'!$B$2284:'Расчет сбытовых надбавок'!$G$3028,6)</f>
        <v>162.96</v>
      </c>
      <c r="H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I887" s="106">
        <f>VLOOKUP($A887+ROUND((COLUMN()-2)/24,5),АТС!$A$41:$F$784,5)+VLOOKUP($A887+ROUND((COLUMN()-2)/24,5),'Расчет сбытовых надбавок'!$B$2284:'Расчет сбытовых надбавок'!$G$3028,6)</f>
        <v>81.3</v>
      </c>
      <c r="J887" s="106">
        <f>VLOOKUP($A887+ROUND((COLUMN()-2)/24,5),АТС!$A$41:$F$784,5)+VLOOKUP($A887+ROUND((COLUMN()-2)/24,5),'Расчет сбытовых надбавок'!$B$2284:'Расчет сбытовых надбавок'!$G$3028,6)</f>
        <v>92.72999999999999</v>
      </c>
      <c r="K887" s="106">
        <f>VLOOKUP($A887+ROUND((COLUMN()-2)/24,5),АТС!$A$41:$F$784,5)+VLOOKUP($A887+ROUND((COLUMN()-2)/24,5),'Расчет сбытовых надбавок'!$B$2284:'Расчет сбытовых надбавок'!$G$3028,6)</f>
        <v>308.75</v>
      </c>
      <c r="L887" s="106">
        <f>VLOOKUP($A887+ROUND((COLUMN()-2)/24,5),АТС!$A$41:$F$784,5)+VLOOKUP($A887+ROUND((COLUMN()-2)/24,5),'Расчет сбытовых надбавок'!$B$2284:'Расчет сбытовых надбавок'!$G$3028,6)</f>
        <v>337.54</v>
      </c>
      <c r="M887" s="106">
        <f>VLOOKUP($A887+ROUND((COLUMN()-2)/24,5),АТС!$A$41:$F$784,5)+VLOOKUP($A887+ROUND((COLUMN()-2)/24,5),'Расчет сбытовых надбавок'!$B$2284:'Расчет сбытовых надбавок'!$G$3028,6)</f>
        <v>378.79</v>
      </c>
      <c r="N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O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P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Q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R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S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T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U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V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W887" s="106">
        <f>VLOOKUP($A887+ROUND((COLUMN()-2)/24,5),АТС!$A$41:$F$784,5)+VLOOKUP($A887+ROUND((COLUMN()-2)/24,5),'Расчет сбытовых надбавок'!$B$2284:'Расчет сбытовых надбавок'!$G$3028,6)</f>
        <v>101.32000000000001</v>
      </c>
      <c r="X887" s="106">
        <f>VLOOKUP($A887+ROUND((COLUMN()-2)/24,5),АТС!$A$41:$F$784,5)+VLOOKUP($A887+ROUND((COLUMN()-2)/24,5),'Расчет сбытовых надбавок'!$B$2284:'Расчет сбытовых надбавок'!$G$3028,6)</f>
        <v>887.07999999999993</v>
      </c>
      <c r="Y887" s="106">
        <f>VLOOKUP($A887+ROUND((COLUMN()-2)/24,5),АТС!$A$41:$F$784,5)+VLOOKUP($A887+ROUND((COLUMN()-2)/24,5),'Расчет сбытовых надбавок'!$B$2284:'Расчет сбытовых надбавок'!$G$3028,6)</f>
        <v>671.58</v>
      </c>
      <c r="Z887" s="145"/>
    </row>
    <row r="888" spans="1:26" x14ac:dyDescent="0.2">
      <c r="A888" s="86">
        <f t="shared" si="25"/>
        <v>41932</v>
      </c>
      <c r="B888" s="106">
        <f>VLOOKUP($A888+ROUND((COLUMN()-2)/24,5),АТС!$A$41:$F$784,5)+VLOOKUP($A888+ROUND((COLUMN()-2)/24,5),'Расчет сбытовых надбавок'!$B$2284:'Расчет сбытовых надбавок'!$G$3028,6)</f>
        <v>31.34</v>
      </c>
      <c r="C888" s="106">
        <f>VLOOKUP($A888+ROUND((COLUMN()-2)/24,5),АТС!$A$41:$F$784,5)+VLOOKUP($A888+ROUND((COLUMN()-2)/24,5),'Расчет сбытовых надбавок'!$B$2284:'Расчет сбытовых надбавок'!$G$3028,6)</f>
        <v>45.92</v>
      </c>
      <c r="D888" s="106">
        <f>VLOOKUP($A888+ROUND((COLUMN()-2)/24,5),АТС!$A$41:$F$784,5)+VLOOKUP($A888+ROUND((COLUMN()-2)/24,5),'Расчет сбытовых надбавок'!$B$2284:'Расчет сбытовых надбавок'!$G$3028,6)</f>
        <v>101.92999999999999</v>
      </c>
      <c r="E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F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G888" s="106">
        <f>VLOOKUP($A888+ROUND((COLUMN()-2)/24,5),АТС!$A$41:$F$784,5)+VLOOKUP($A888+ROUND((COLUMN()-2)/24,5),'Расчет сбытовых надбавок'!$B$2284:'Расчет сбытовых надбавок'!$G$3028,6)</f>
        <v>0.32</v>
      </c>
      <c r="H888" s="106">
        <f>VLOOKUP($A888+ROUND((COLUMN()-2)/24,5),АТС!$A$41:$F$784,5)+VLOOKUP($A888+ROUND((COLUMN()-2)/24,5),'Расчет сбытовых надбавок'!$B$2284:'Расчет сбытовых надбавок'!$G$3028,6)</f>
        <v>0.01</v>
      </c>
      <c r="I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J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K888" s="106">
        <f>VLOOKUP($A888+ROUND((COLUMN()-2)/24,5),АТС!$A$41:$F$784,5)+VLOOKUP($A888+ROUND((COLUMN()-2)/24,5),'Расчет сбытовых надбавок'!$B$2284:'Расчет сбытовых надбавок'!$G$3028,6)</f>
        <v>27.35</v>
      </c>
      <c r="L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M888" s="106">
        <f>VLOOKUP($A888+ROUND((COLUMN()-2)/24,5),АТС!$A$41:$F$784,5)+VLOOKUP($A888+ROUND((COLUMN()-2)/24,5),'Расчет сбытовых надбавок'!$B$2284:'Расчет сбытовых надбавок'!$G$3028,6)</f>
        <v>12.9</v>
      </c>
      <c r="N888" s="106">
        <f>VLOOKUP($A888+ROUND((COLUMN()-2)/24,5),АТС!$A$41:$F$784,5)+VLOOKUP($A888+ROUND((COLUMN()-2)/24,5),'Расчет сбытовых надбавок'!$B$2284:'Расчет сбытовых надбавок'!$G$3028,6)</f>
        <v>22.78</v>
      </c>
      <c r="O888" s="106">
        <f>VLOOKUP($A888+ROUND((COLUMN()-2)/24,5),АТС!$A$41:$F$784,5)+VLOOKUP($A888+ROUND((COLUMN()-2)/24,5),'Расчет сбытовых надбавок'!$B$2284:'Расчет сбытовых надбавок'!$G$3028,6)</f>
        <v>34.6</v>
      </c>
      <c r="P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Q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R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S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T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U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V888" s="106">
        <f>VLOOKUP($A888+ROUND((COLUMN()-2)/24,5),АТС!$A$41:$F$784,5)+VLOOKUP($A888+ROUND((COLUMN()-2)/24,5),'Расчет сбытовых надбавок'!$B$2284:'Расчет сбытовых надбавок'!$G$3028,6)</f>
        <v>205.17000000000002</v>
      </c>
      <c r="W888" s="106">
        <f>VLOOKUP($A888+ROUND((COLUMN()-2)/24,5),АТС!$A$41:$F$784,5)+VLOOKUP($A888+ROUND((COLUMN()-2)/24,5),'Расчет сбытовых надбавок'!$B$2284:'Расчет сбытовых надбавок'!$G$3028,6)</f>
        <v>219.63</v>
      </c>
      <c r="X888" s="106">
        <f>VLOOKUP($A888+ROUND((COLUMN()-2)/24,5),АТС!$A$41:$F$784,5)+VLOOKUP($A888+ROUND((COLUMN()-2)/24,5),'Расчет сбытовых надбавок'!$B$2284:'Расчет сбытовых надбавок'!$G$3028,6)</f>
        <v>154.42000000000002</v>
      </c>
      <c r="Y888" s="106">
        <f>VLOOKUP($A888+ROUND((COLUMN()-2)/24,5),АТС!$A$41:$F$784,5)+VLOOKUP($A888+ROUND((COLUMN()-2)/24,5),'Расчет сбытовых надбавок'!$B$2284:'Расчет сбытовых надбавок'!$G$3028,6)</f>
        <v>75.41</v>
      </c>
      <c r="Z888" s="145"/>
    </row>
    <row r="889" spans="1:26" x14ac:dyDescent="0.2">
      <c r="A889" s="86">
        <f t="shared" si="25"/>
        <v>41933</v>
      </c>
      <c r="B889" s="106">
        <f>VLOOKUP($A889+ROUND((COLUMN()-2)/24,5),АТС!$A$41:$F$784,5)+VLOOKUP($A889+ROUND((COLUMN()-2)/24,5),'Расчет сбытовых надбавок'!$B$2284:'Расчет сбытовых надбавок'!$G$3028,6)</f>
        <v>50.980000000000004</v>
      </c>
      <c r="C889" s="106">
        <f>VLOOKUP($A889+ROUND((COLUMN()-2)/24,5),АТС!$A$41:$F$784,5)+VLOOKUP($A889+ROUND((COLUMN()-2)/24,5),'Расчет сбытовых надбавок'!$B$2284:'Расчет сбытовых надбавок'!$G$3028,6)</f>
        <v>19.399999999999999</v>
      </c>
      <c r="D889" s="106">
        <f>VLOOKUP($A889+ROUND((COLUMN()-2)/24,5),АТС!$A$41:$F$784,5)+VLOOKUP($A889+ROUND((COLUMN()-2)/24,5),'Расчет сбытовых надбавок'!$B$2284:'Расчет сбытовых надбавок'!$G$3028,6)</f>
        <v>1034.6300000000001</v>
      </c>
      <c r="E889" s="106">
        <f>VLOOKUP($A889+ROUND((COLUMN()-2)/24,5),АТС!$A$41:$F$784,5)+VLOOKUP($A889+ROUND((COLUMN()-2)/24,5),'Расчет сбытовых надбавок'!$B$2284:'Расчет сбытовых надбавок'!$G$3028,6)</f>
        <v>990.01</v>
      </c>
      <c r="F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G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H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I889" s="106">
        <f>VLOOKUP($A889+ROUND((COLUMN()-2)/24,5),АТС!$A$41:$F$784,5)+VLOOKUP($A889+ROUND((COLUMN()-2)/24,5),'Расчет сбытовых надбавок'!$B$2284:'Расчет сбытовых надбавок'!$G$3028,6)</f>
        <v>0.01</v>
      </c>
      <c r="J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K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L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M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N889" s="106">
        <f>VLOOKUP($A889+ROUND((COLUMN()-2)/24,5),АТС!$A$41:$F$784,5)+VLOOKUP($A889+ROUND((COLUMN()-2)/24,5),'Расчет сбытовых надбавок'!$B$2284:'Расчет сбытовых надбавок'!$G$3028,6)</f>
        <v>0.01</v>
      </c>
      <c r="O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P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Q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R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S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T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U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V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W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X889" s="106">
        <f>VLOOKUP($A889+ROUND((COLUMN()-2)/24,5),АТС!$A$41:$F$784,5)+VLOOKUP($A889+ROUND((COLUMN()-2)/24,5),'Расчет сбытовых надбавок'!$B$2284:'Расчет сбытовых надбавок'!$G$3028,6)</f>
        <v>156.87</v>
      </c>
      <c r="Y889" s="106">
        <f>VLOOKUP($A889+ROUND((COLUMN()-2)/24,5),АТС!$A$41:$F$784,5)+VLOOKUP($A889+ROUND((COLUMN()-2)/24,5),'Расчет сбытовых надбавок'!$B$2284:'Расчет сбытовых надбавок'!$G$3028,6)</f>
        <v>69.08</v>
      </c>
      <c r="Z889" s="145"/>
    </row>
    <row r="890" spans="1:26" x14ac:dyDescent="0.2">
      <c r="A890" s="86">
        <f t="shared" si="25"/>
        <v>41934</v>
      </c>
      <c r="B890" s="106">
        <f>VLOOKUP($A890+ROUND((COLUMN()-2)/24,5),АТС!$A$41:$F$784,5)+VLOOKUP($A890+ROUND((COLUMN()-2)/24,5),'Расчет сбытовых надбавок'!$B$2284:'Расчет сбытовых надбавок'!$G$3028,6)</f>
        <v>606.91999999999996</v>
      </c>
      <c r="C890" s="106">
        <f>VLOOKUP($A890+ROUND((COLUMN()-2)/24,5),АТС!$A$41:$F$784,5)+VLOOKUP($A890+ROUND((COLUMN()-2)/24,5),'Расчет сбытовых надбавок'!$B$2284:'Расчет сбытовых надбавок'!$G$3028,6)</f>
        <v>176.19</v>
      </c>
      <c r="D890" s="106">
        <f>VLOOKUP($A890+ROUND((COLUMN()-2)/24,5),АТС!$A$41:$F$784,5)+VLOOKUP($A890+ROUND((COLUMN()-2)/24,5),'Расчет сбытовых надбавок'!$B$2284:'Расчет сбытовых надбавок'!$G$3028,6)</f>
        <v>138.21</v>
      </c>
      <c r="E890" s="106">
        <f>VLOOKUP($A890+ROUND((COLUMN()-2)/24,5),АТС!$A$41:$F$784,5)+VLOOKUP($A890+ROUND((COLUMN()-2)/24,5),'Расчет сбытовых надбавок'!$B$2284:'Расчет сбытовых надбавок'!$G$3028,6)</f>
        <v>278.76</v>
      </c>
      <c r="F890" s="106">
        <f>VLOOKUP($A890+ROUND((COLUMN()-2)/24,5),АТС!$A$41:$F$784,5)+VLOOKUP($A890+ROUND((COLUMN()-2)/24,5),'Расчет сбытовых надбавок'!$B$2284:'Расчет сбытовых надбавок'!$G$3028,6)</f>
        <v>80.789999999999992</v>
      </c>
      <c r="G890" s="106">
        <f>VLOOKUP($A890+ROUND((COLUMN()-2)/24,5),АТС!$A$41:$F$784,5)+VLOOKUP($A890+ROUND((COLUMN()-2)/24,5),'Расчет сбытовых надбавок'!$B$2284:'Расчет сбытовых надбавок'!$G$3028,6)</f>
        <v>35.36</v>
      </c>
      <c r="H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I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J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K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L890" s="106">
        <f>VLOOKUP($A890+ROUND((COLUMN()-2)/24,5),АТС!$A$41:$F$784,5)+VLOOKUP($A890+ROUND((COLUMN()-2)/24,5),'Расчет сбытовых надбавок'!$B$2284:'Расчет сбытовых надбавок'!$G$3028,6)</f>
        <v>201.41</v>
      </c>
      <c r="M890" s="106">
        <f>VLOOKUP($A890+ROUND((COLUMN()-2)/24,5),АТС!$A$41:$F$784,5)+VLOOKUP($A890+ROUND((COLUMN()-2)/24,5),'Расчет сбытовых надбавок'!$B$2284:'Расчет сбытовых надбавок'!$G$3028,6)</f>
        <v>211.81</v>
      </c>
      <c r="N890" s="106">
        <f>VLOOKUP($A890+ROUND((COLUMN()-2)/24,5),АТС!$A$41:$F$784,5)+VLOOKUP($A890+ROUND((COLUMN()-2)/24,5),'Расчет сбытовых надбавок'!$B$2284:'Расчет сбытовых надбавок'!$G$3028,6)</f>
        <v>179.84</v>
      </c>
      <c r="O890" s="106">
        <f>VLOOKUP($A890+ROUND((COLUMN()-2)/24,5),АТС!$A$41:$F$784,5)+VLOOKUP($A890+ROUND((COLUMN()-2)/24,5),'Расчет сбытовых надбавок'!$B$2284:'Расчет сбытовых надбавок'!$G$3028,6)</f>
        <v>115.77000000000001</v>
      </c>
      <c r="P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Q890" s="106">
        <f>VLOOKUP($A890+ROUND((COLUMN()-2)/24,5),АТС!$A$41:$F$784,5)+VLOOKUP($A890+ROUND((COLUMN()-2)/24,5),'Расчет сбытовых надбавок'!$B$2284:'Расчет сбытовых надбавок'!$G$3028,6)</f>
        <v>91.48</v>
      </c>
      <c r="R890" s="106">
        <f>VLOOKUP($A890+ROUND((COLUMN()-2)/24,5),АТС!$A$41:$F$784,5)+VLOOKUP($A890+ROUND((COLUMN()-2)/24,5),'Расчет сбытовых надбавок'!$B$2284:'Расчет сбытовых надбавок'!$G$3028,6)</f>
        <v>34.17</v>
      </c>
      <c r="S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T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U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V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W890" s="106">
        <f>VLOOKUP($A890+ROUND((COLUMN()-2)/24,5),АТС!$A$41:$F$784,5)+VLOOKUP($A890+ROUND((COLUMN()-2)/24,5),'Расчет сбытовых надбавок'!$B$2284:'Расчет сбытовых надбавок'!$G$3028,6)</f>
        <v>469.26</v>
      </c>
      <c r="X890" s="106">
        <f>VLOOKUP($A890+ROUND((COLUMN()-2)/24,5),АТС!$A$41:$F$784,5)+VLOOKUP($A890+ROUND((COLUMN()-2)/24,5),'Расчет сбытовых надбавок'!$B$2284:'Расчет сбытовых надбавок'!$G$3028,6)</f>
        <v>467.31</v>
      </c>
      <c r="Y890" s="106">
        <f>VLOOKUP($A890+ROUND((COLUMN()-2)/24,5),АТС!$A$41:$F$784,5)+VLOOKUP($A890+ROUND((COLUMN()-2)/24,5),'Расчет сбытовых надбавок'!$B$2284:'Расчет сбытовых надбавок'!$G$3028,6)</f>
        <v>625.62</v>
      </c>
      <c r="Z890" s="145"/>
    </row>
    <row r="891" spans="1:26" x14ac:dyDescent="0.2">
      <c r="A891" s="86">
        <f t="shared" si="25"/>
        <v>41935</v>
      </c>
      <c r="B891" s="106">
        <f>VLOOKUP($A891+ROUND((COLUMN()-2)/24,5),АТС!$A$41:$F$784,5)+VLOOKUP($A891+ROUND((COLUMN()-2)/24,5),'Расчет сбытовых надбавок'!$B$2284:'Расчет сбытовых надбавок'!$G$3028,6)</f>
        <v>565.28000000000009</v>
      </c>
      <c r="C891" s="106">
        <f>VLOOKUP($A891+ROUND((COLUMN()-2)/24,5),АТС!$A$41:$F$784,5)+VLOOKUP($A891+ROUND((COLUMN()-2)/24,5),'Расчет сбытовых надбавок'!$B$2284:'Расчет сбытовых надбавок'!$G$3028,6)</f>
        <v>151.62</v>
      </c>
      <c r="D891" s="106">
        <f>VLOOKUP($A891+ROUND((COLUMN()-2)/24,5),АТС!$A$41:$F$784,5)+VLOOKUP($A891+ROUND((COLUMN()-2)/24,5),'Расчет сбытовых надбавок'!$B$2284:'Расчет сбытовых надбавок'!$G$3028,6)</f>
        <v>67.95</v>
      </c>
      <c r="E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F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G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H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I891" s="106">
        <f>VLOOKUP($A891+ROUND((COLUMN()-2)/24,5),АТС!$A$41:$F$784,5)+VLOOKUP($A891+ROUND((COLUMN()-2)/24,5),'Расчет сбытовых надбавок'!$B$2284:'Расчет сбытовых надбавок'!$G$3028,6)</f>
        <v>0.02</v>
      </c>
      <c r="J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K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L891" s="106">
        <f>VLOOKUP($A891+ROUND((COLUMN()-2)/24,5),АТС!$A$41:$F$784,5)+VLOOKUP($A891+ROUND((COLUMN()-2)/24,5),'Расчет сбытовых надбавок'!$B$2284:'Расчет сбытовых надбавок'!$G$3028,6)</f>
        <v>6.32</v>
      </c>
      <c r="M891" s="106">
        <f>VLOOKUP($A891+ROUND((COLUMN()-2)/24,5),АТС!$A$41:$F$784,5)+VLOOKUP($A891+ROUND((COLUMN()-2)/24,5),'Расчет сбытовых надбавок'!$B$2284:'Расчет сбытовых надбавок'!$G$3028,6)</f>
        <v>57.61</v>
      </c>
      <c r="N891" s="106">
        <f>VLOOKUP($A891+ROUND((COLUMN()-2)/24,5),АТС!$A$41:$F$784,5)+VLOOKUP($A891+ROUND((COLUMN()-2)/24,5),'Расчет сбытовых надбавок'!$B$2284:'Расчет сбытовых надбавок'!$G$3028,6)</f>
        <v>0.01</v>
      </c>
      <c r="O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P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Q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R891" s="106">
        <f>VLOOKUP($A891+ROUND((COLUMN()-2)/24,5),АТС!$A$41:$F$784,5)+VLOOKUP($A891+ROUND((COLUMN()-2)/24,5),'Расчет сбытовых надбавок'!$B$2284:'Расчет сбытовых надбавок'!$G$3028,6)</f>
        <v>44.809999999999995</v>
      </c>
      <c r="S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T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U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V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W891" s="106">
        <f>VLOOKUP($A891+ROUND((COLUMN()-2)/24,5),АТС!$A$41:$F$784,5)+VLOOKUP($A891+ROUND((COLUMN()-2)/24,5),'Расчет сбытовых надбавок'!$B$2284:'Расчет сбытовых надбавок'!$G$3028,6)</f>
        <v>66.490000000000009</v>
      </c>
      <c r="X891" s="106">
        <f>VLOOKUP($A891+ROUND((COLUMN()-2)/24,5),АТС!$A$41:$F$784,5)+VLOOKUP($A891+ROUND((COLUMN()-2)/24,5),'Расчет сбытовых надбавок'!$B$2284:'Расчет сбытовых надбавок'!$G$3028,6)</f>
        <v>155.38</v>
      </c>
      <c r="Y891" s="106">
        <f>VLOOKUP($A891+ROUND((COLUMN()-2)/24,5),АТС!$A$41:$F$784,5)+VLOOKUP($A891+ROUND((COLUMN()-2)/24,5),'Расчет сбытовых надбавок'!$B$2284:'Расчет сбытовых надбавок'!$G$3028,6)</f>
        <v>22.92</v>
      </c>
      <c r="Z891" s="145"/>
    </row>
    <row r="892" spans="1:26" x14ac:dyDescent="0.2">
      <c r="A892" s="86">
        <f t="shared" si="25"/>
        <v>41936</v>
      </c>
      <c r="B892" s="106">
        <f>VLOOKUP($A892+ROUND((COLUMN()-2)/24,5),АТС!$A$41:$F$784,5)+VLOOKUP($A892+ROUND((COLUMN()-2)/24,5),'Расчет сбытовых надбавок'!$B$2284:'Расчет сбытовых надбавок'!$G$3028,6)</f>
        <v>35.559999999999995</v>
      </c>
      <c r="C892" s="106">
        <f>VLOOKUP($A892+ROUND((COLUMN()-2)/24,5),АТС!$A$41:$F$784,5)+VLOOKUP($A892+ROUND((COLUMN()-2)/24,5),'Расчет сбытовых надбавок'!$B$2284:'Расчет сбытовых надбавок'!$G$3028,6)</f>
        <v>589.66000000000008</v>
      </c>
      <c r="D892" s="106">
        <f>VLOOKUP($A892+ROUND((COLUMN()-2)/24,5),АТС!$A$41:$F$784,5)+VLOOKUP($A892+ROUND((COLUMN()-2)/24,5),'Расчет сбытовых надбавок'!$B$2284:'Расчет сбытовых надбавок'!$G$3028,6)</f>
        <v>138.33000000000001</v>
      </c>
      <c r="E892" s="106">
        <f>VLOOKUP($A892+ROUND((COLUMN()-2)/24,5),АТС!$A$41:$F$784,5)+VLOOKUP($A892+ROUND((COLUMN()-2)/24,5),'Расчет сбытовых надбавок'!$B$2284:'Расчет сбытовых надбавок'!$G$3028,6)</f>
        <v>153.73999999999998</v>
      </c>
      <c r="F892" s="106">
        <f>VLOOKUP($A892+ROUND((COLUMN()-2)/24,5),АТС!$A$41:$F$784,5)+VLOOKUP($A892+ROUND((COLUMN()-2)/24,5),'Расчет сбытовых надбавок'!$B$2284:'Расчет сбытовых надбавок'!$G$3028,6)</f>
        <v>88.330000000000013</v>
      </c>
      <c r="G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H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I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J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K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L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M892" s="106">
        <f>VLOOKUP($A892+ROUND((COLUMN()-2)/24,5),АТС!$A$41:$F$784,5)+VLOOKUP($A892+ROUND((COLUMN()-2)/24,5),'Расчет сбытовых надбавок'!$B$2284:'Расчет сбытовых надбавок'!$G$3028,6)</f>
        <v>30.07</v>
      </c>
      <c r="N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O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P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Q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R892" s="106">
        <f>VLOOKUP($A892+ROUND((COLUMN()-2)/24,5),АТС!$A$41:$F$784,5)+VLOOKUP($A892+ROUND((COLUMN()-2)/24,5),'Расчет сбытовых надбавок'!$B$2284:'Расчет сбытовых надбавок'!$G$3028,6)</f>
        <v>25.220000000000002</v>
      </c>
      <c r="S892" s="106">
        <f>VLOOKUP($A892+ROUND((COLUMN()-2)/24,5),АТС!$A$41:$F$784,5)+VLOOKUP($A892+ROUND((COLUMN()-2)/24,5),'Расчет сбытовых надбавок'!$B$2284:'Расчет сбытовых надбавок'!$G$3028,6)</f>
        <v>0.01</v>
      </c>
      <c r="T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U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V892" s="106">
        <f>VLOOKUP($A892+ROUND((COLUMN()-2)/24,5),АТС!$A$41:$F$784,5)+VLOOKUP($A892+ROUND((COLUMN()-2)/24,5),'Расчет сбытовых надбавок'!$B$2284:'Расчет сбытовых надбавок'!$G$3028,6)</f>
        <v>151.23000000000002</v>
      </c>
      <c r="W892" s="106">
        <f>VLOOKUP($A892+ROUND((COLUMN()-2)/24,5),АТС!$A$41:$F$784,5)+VLOOKUP($A892+ROUND((COLUMN()-2)/24,5),'Расчет сбытовых надбавок'!$B$2284:'Расчет сбытовых надбавок'!$G$3028,6)</f>
        <v>206.79000000000002</v>
      </c>
      <c r="X892" s="106">
        <f>VLOOKUP($A892+ROUND((COLUMN()-2)/24,5),АТС!$A$41:$F$784,5)+VLOOKUP($A892+ROUND((COLUMN()-2)/24,5),'Расчет сбытовых надбавок'!$B$2284:'Расчет сбытовых надбавок'!$G$3028,6)</f>
        <v>98.539999999999992</v>
      </c>
      <c r="Y892" s="106">
        <f>VLOOKUP($A892+ROUND((COLUMN()-2)/24,5),АТС!$A$41:$F$784,5)+VLOOKUP($A892+ROUND((COLUMN()-2)/24,5),'Расчет сбытовых надбавок'!$B$2284:'Расчет сбытовых надбавок'!$G$3028,6)</f>
        <v>86.38</v>
      </c>
      <c r="Z892" s="145"/>
    </row>
    <row r="893" spans="1:26" x14ac:dyDescent="0.2">
      <c r="A893" s="86">
        <f t="shared" si="25"/>
        <v>41937</v>
      </c>
      <c r="B893" s="106">
        <f>VLOOKUP($A893+ROUND((COLUMN()-2)/24,5),АТС!$A$41:$F$784,5)+VLOOKUP($A893+ROUND((COLUMN()-2)/24,5),'Расчет сбытовых надбавок'!$B$2284:'Расчет сбытовых надбавок'!$G$3028,6)</f>
        <v>556.29999999999995</v>
      </c>
      <c r="C893" s="106">
        <f>VLOOKUP($A893+ROUND((COLUMN()-2)/24,5),АТС!$A$41:$F$784,5)+VLOOKUP($A893+ROUND((COLUMN()-2)/24,5),'Расчет сбытовых надбавок'!$B$2284:'Расчет сбытовых надбавок'!$G$3028,6)</f>
        <v>523.13</v>
      </c>
      <c r="D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E893" s="106">
        <f>VLOOKUP($A893+ROUND((COLUMN()-2)/24,5),АТС!$A$41:$F$784,5)+VLOOKUP($A893+ROUND((COLUMN()-2)/24,5),'Расчет сбытовых надбавок'!$B$2284:'Расчет сбытовых надбавок'!$G$3028,6)</f>
        <v>559.28</v>
      </c>
      <c r="F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G893" s="106">
        <f>VLOOKUP($A893+ROUND((COLUMN()-2)/24,5),АТС!$A$41:$F$784,5)+VLOOKUP($A893+ROUND((COLUMN()-2)/24,5),'Расчет сбытовых надбавок'!$B$2284:'Расчет сбытовых надбавок'!$G$3028,6)</f>
        <v>17.53</v>
      </c>
      <c r="H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I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J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K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L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M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N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O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P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Q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R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S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T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U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V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W893" s="106">
        <f>VLOOKUP($A893+ROUND((COLUMN()-2)/24,5),АТС!$A$41:$F$784,5)+VLOOKUP($A893+ROUND((COLUMN()-2)/24,5),'Расчет сбытовых надбавок'!$B$2284:'Расчет сбытовых надбавок'!$G$3028,6)</f>
        <v>253.78</v>
      </c>
      <c r="X893" s="106">
        <f>VLOOKUP($A893+ROUND((COLUMN()-2)/24,5),АТС!$A$41:$F$784,5)+VLOOKUP($A893+ROUND((COLUMN()-2)/24,5),'Расчет сбытовых надбавок'!$B$2284:'Расчет сбытовых надбавок'!$G$3028,6)</f>
        <v>68.38</v>
      </c>
      <c r="Y893" s="106">
        <f>VLOOKUP($A893+ROUND((COLUMN()-2)/24,5),АТС!$A$41:$F$784,5)+VLOOKUP($A893+ROUND((COLUMN()-2)/24,5),'Расчет сбытовых надбавок'!$B$2284:'Расчет сбытовых надбавок'!$G$3028,6)</f>
        <v>49.35</v>
      </c>
      <c r="Z893" s="145"/>
    </row>
    <row r="894" spans="1:26" x14ac:dyDescent="0.2">
      <c r="A894" s="86">
        <f t="shared" si="25"/>
        <v>41938</v>
      </c>
      <c r="B894" s="106">
        <f>VLOOKUP($A894+ROUND((COLUMN()-2)/24,5),АТС!$A$41:$F$784,5)+VLOOKUP($A894+ROUND((COLUMN()-2)/24,5),'Расчет сбытовых надбавок'!$B$2284:'Расчет сбытовых надбавок'!$G$3028,6)</f>
        <v>68.930000000000007</v>
      </c>
      <c r="C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D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E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F894" s="106">
        <f>VLOOKUP($A894+ROUND((COLUMN()-2)/24,5),АТС!$A$41:$F$784,5)+VLOOKUP($A894+ROUND((COLUMN()-2)/24,5),'Расчет сбытовых надбавок'!$B$2284:'Расчет сбытовых надбавок'!$G$3028,6)</f>
        <v>456.38</v>
      </c>
      <c r="G894" s="106">
        <f>VLOOKUP($A894+ROUND((COLUMN()-2)/24,5),АТС!$A$41:$F$784,5)+VLOOKUP($A894+ROUND((COLUMN()-2)/24,5),'Расчет сбытовых надбавок'!$B$2284:'Расчет сбытовых надбавок'!$G$3028,6)</f>
        <v>73.989999999999995</v>
      </c>
      <c r="H894" s="106">
        <f>VLOOKUP($A894+ROUND((COLUMN()-2)/24,5),АТС!$A$41:$F$784,5)+VLOOKUP($A894+ROUND((COLUMN()-2)/24,5),'Расчет сбытовых надбавок'!$B$2284:'Расчет сбытовых надбавок'!$G$3028,6)</f>
        <v>117.56</v>
      </c>
      <c r="I894" s="106">
        <f>VLOOKUP($A894+ROUND((COLUMN()-2)/24,5),АТС!$A$41:$F$784,5)+VLOOKUP($A894+ROUND((COLUMN()-2)/24,5),'Расчет сбытовых надбавок'!$B$2284:'Расчет сбытовых надбавок'!$G$3028,6)</f>
        <v>4.25</v>
      </c>
      <c r="J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K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L894" s="106">
        <f>VLOOKUP($A894+ROUND((COLUMN()-2)/24,5),АТС!$A$41:$F$784,5)+VLOOKUP($A894+ROUND((COLUMN()-2)/24,5),'Расчет сбытовых надбавок'!$B$2284:'Расчет сбытовых надбавок'!$G$3028,6)</f>
        <v>0.54</v>
      </c>
      <c r="M894" s="106">
        <f>VLOOKUP($A894+ROUND((COLUMN()-2)/24,5),АТС!$A$41:$F$784,5)+VLOOKUP($A894+ROUND((COLUMN()-2)/24,5),'Расчет сбытовых надбавок'!$B$2284:'Расчет сбытовых надбавок'!$G$3028,6)</f>
        <v>4.32</v>
      </c>
      <c r="N894" s="106">
        <f>VLOOKUP($A894+ROUND((COLUMN()-2)/24,5),АТС!$A$41:$F$784,5)+VLOOKUP($A894+ROUND((COLUMN()-2)/24,5),'Расчет сбытовых надбавок'!$B$2284:'Расчет сбытовых надбавок'!$G$3028,6)</f>
        <v>9.1999999999999993</v>
      </c>
      <c r="O894" s="106">
        <f>VLOOKUP($A894+ROUND((COLUMN()-2)/24,5),АТС!$A$41:$F$784,5)+VLOOKUP($A894+ROUND((COLUMN()-2)/24,5),'Расчет сбытовых надбавок'!$B$2284:'Расчет сбытовых надбавок'!$G$3028,6)</f>
        <v>9.129999999999999</v>
      </c>
      <c r="P894" s="106">
        <f>VLOOKUP($A894+ROUND((COLUMN()-2)/24,5),АТС!$A$41:$F$784,5)+VLOOKUP($A894+ROUND((COLUMN()-2)/24,5),'Расчет сбытовых надбавок'!$B$2284:'Расчет сбытовых надбавок'!$G$3028,6)</f>
        <v>8.06</v>
      </c>
      <c r="Q894" s="106">
        <f>VLOOKUP($A894+ROUND((COLUMN()-2)/24,5),АТС!$A$41:$F$784,5)+VLOOKUP($A894+ROUND((COLUMN()-2)/24,5),'Расчет сбытовых надбавок'!$B$2284:'Расчет сбытовых надбавок'!$G$3028,6)</f>
        <v>9.65</v>
      </c>
      <c r="R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S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T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U894" s="106">
        <f>VLOOKUP($A894+ROUND((COLUMN()-2)/24,5),АТС!$A$41:$F$784,5)+VLOOKUP($A894+ROUND((COLUMN()-2)/24,5),'Расчет сбытовых надбавок'!$B$2284:'Расчет сбытовых надбавок'!$G$3028,6)</f>
        <v>0.04</v>
      </c>
      <c r="V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W894" s="106">
        <f>VLOOKUP($A894+ROUND((COLUMN()-2)/24,5),АТС!$A$41:$F$784,5)+VLOOKUP($A894+ROUND((COLUMN()-2)/24,5),'Расчет сбытовых надбавок'!$B$2284:'Расчет сбытовых надбавок'!$G$3028,6)</f>
        <v>61.91</v>
      </c>
      <c r="X894" s="106">
        <f>VLOOKUP($A894+ROUND((COLUMN()-2)/24,5),АТС!$A$41:$F$784,5)+VLOOKUP($A894+ROUND((COLUMN()-2)/24,5),'Расчет сбытовых надбавок'!$B$2284:'Расчет сбытовых надбавок'!$G$3028,6)</f>
        <v>74.69</v>
      </c>
      <c r="Y894" s="106">
        <v>63.21</v>
      </c>
      <c r="Z894" s="106">
        <v>0</v>
      </c>
    </row>
    <row r="895" spans="1:26" x14ac:dyDescent="0.2">
      <c r="A895" s="86">
        <f t="shared" si="25"/>
        <v>41939</v>
      </c>
      <c r="B895" s="106">
        <f>VLOOKUP($A895+ROUND((COLUMN()-2)/24,5),АТС!$A$41:$F$784,5)+VLOOKUP($A895+ROUND((COLUMN()-2)/24,5),'Расчет сбытовых надбавок'!$B$2284:'Расчет сбытовых надбавок'!$G$3028,6)</f>
        <v>0.03</v>
      </c>
      <c r="C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D895" s="106">
        <f>VLOOKUP($A895+ROUND((COLUMN()-2)/24,5),АТС!$A$41:$F$784,5)+VLOOKUP($A895+ROUND((COLUMN()-2)/24,5),'Расчет сбытовых надбавок'!$B$2284:'Расчет сбытовых надбавок'!$G$3028,6)</f>
        <v>495.14</v>
      </c>
      <c r="E895" s="106">
        <f>VLOOKUP($A895+ROUND((COLUMN()-2)/24,5),АТС!$A$41:$F$784,5)+VLOOKUP($A895+ROUND((COLUMN()-2)/24,5),'Расчет сбытовых надбавок'!$B$2284:'Расчет сбытовых надбавок'!$G$3028,6)</f>
        <v>589.23</v>
      </c>
      <c r="F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G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H895" s="106">
        <f>VLOOKUP($A895+ROUND((COLUMN()-2)/24,5),АТС!$A$41:$F$784,5)+VLOOKUP($A895+ROUND((COLUMN()-2)/24,5),'Расчет сбытовых надбавок'!$B$2284:'Расчет сбытовых надбавок'!$G$3028,6)</f>
        <v>34.14</v>
      </c>
      <c r="I895" s="106">
        <f>VLOOKUP($A895+ROUND((COLUMN()-2)/24,5),АТС!$A$41:$F$784,5)+VLOOKUP($A895+ROUND((COLUMN()-2)/24,5),'Расчет сбытовых надбавок'!$B$2284:'Расчет сбытовых надбавок'!$G$3028,6)</f>
        <v>36.989999999999995</v>
      </c>
      <c r="J895" s="106">
        <f>VLOOKUP($A895+ROUND((COLUMN()-2)/24,5),АТС!$A$41:$F$784,5)+VLOOKUP($A895+ROUND((COLUMN()-2)/24,5),'Расчет сбытовых надбавок'!$B$2284:'Расчет сбытовых надбавок'!$G$3028,6)</f>
        <v>102.50999999999999</v>
      </c>
      <c r="K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L895" s="106">
        <f>VLOOKUP($A895+ROUND((COLUMN()-2)/24,5),АТС!$A$41:$F$784,5)+VLOOKUP($A895+ROUND((COLUMN()-2)/24,5),'Расчет сбытовых надбавок'!$B$2284:'Расчет сбытовых надбавок'!$G$3028,6)</f>
        <v>50.49</v>
      </c>
      <c r="M895" s="106">
        <f>VLOOKUP($A895+ROUND((COLUMN()-2)/24,5),АТС!$A$41:$F$784,5)+VLOOKUP($A895+ROUND((COLUMN()-2)/24,5),'Расчет сбытовых надбавок'!$B$2284:'Расчет сбытовых надбавок'!$G$3028,6)</f>
        <v>78.040000000000006</v>
      </c>
      <c r="N895" s="106">
        <f>VLOOKUP($A895+ROUND((COLUMN()-2)/24,5),АТС!$A$41:$F$784,5)+VLOOKUP($A895+ROUND((COLUMN()-2)/24,5),'Расчет сбытовых надбавок'!$B$2284:'Расчет сбытовых надбавок'!$G$3028,6)</f>
        <v>57.75</v>
      </c>
      <c r="O895" s="106">
        <f>VLOOKUP($A895+ROUND((COLUMN()-2)/24,5),АТС!$A$41:$F$784,5)+VLOOKUP($A895+ROUND((COLUMN()-2)/24,5),'Расчет сбытовых надбавок'!$B$2284:'Расчет сбытовых надбавок'!$G$3028,6)</f>
        <v>6.1</v>
      </c>
      <c r="P895" s="106">
        <f>VLOOKUP($A895+ROUND((COLUMN()-2)/24,5),АТС!$A$41:$F$784,5)+VLOOKUP($A895+ROUND((COLUMN()-2)/24,5),'Расчет сбытовых надбавок'!$B$2284:'Расчет сбытовых надбавок'!$G$3028,6)</f>
        <v>6.77</v>
      </c>
      <c r="Q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R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S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T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U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V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W895" s="106">
        <f>VLOOKUP($A895+ROUND((COLUMN()-2)/24,5),АТС!$A$41:$F$784,5)+VLOOKUP($A895+ROUND((COLUMN()-2)/24,5),'Расчет сбытовых надбавок'!$B$2284:'Расчет сбытовых надбавок'!$G$3028,6)</f>
        <v>143.73000000000002</v>
      </c>
      <c r="X895" s="106">
        <f>VLOOKUP($A895+ROUND((COLUMN()-2)/24,5),АТС!$A$41:$F$784,5)+VLOOKUP($A895+ROUND((COLUMN()-2)/24,5),'Расчет сбытовых надбавок'!$B$2284:'Расчет сбытовых надбавок'!$G$3028,6)</f>
        <v>662.26</v>
      </c>
      <c r="Y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Z895" s="145"/>
    </row>
    <row r="896" spans="1:26" x14ac:dyDescent="0.2">
      <c r="A896" s="86">
        <f t="shared" si="25"/>
        <v>41940</v>
      </c>
      <c r="B896" s="106">
        <f>VLOOKUP($A896+ROUND((COLUMN()-2)/24,5),АТС!$A$41:$F$784,5)+VLOOKUP($A896+ROUND((COLUMN()-2)/24,5),'Расчет сбытовых надбавок'!$B$2284:'Расчет сбытовых надбавок'!$G$3028,6)</f>
        <v>29.200000000000003</v>
      </c>
      <c r="C896" s="106">
        <f>VLOOKUP($A896+ROUND((COLUMN()-2)/24,5),АТС!$A$41:$F$784,5)+VLOOKUP($A896+ROUND((COLUMN()-2)/24,5),'Расчет сбытовых надбавок'!$B$2284:'Расчет сбытовых надбавок'!$G$3028,6)</f>
        <v>0.08</v>
      </c>
      <c r="D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E896" s="106">
        <f>VLOOKUP($A896+ROUND((COLUMN()-2)/24,5),АТС!$A$41:$F$784,5)+VLOOKUP($A896+ROUND((COLUMN()-2)/24,5),'Расчет сбытовых надбавок'!$B$2284:'Расчет сбытовых надбавок'!$G$3028,6)</f>
        <v>88.97</v>
      </c>
      <c r="F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G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H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I896" s="106">
        <f>VLOOKUP($A896+ROUND((COLUMN()-2)/24,5),АТС!$A$41:$F$784,5)+VLOOKUP($A896+ROUND((COLUMN()-2)/24,5),'Расчет сбытовых надбавок'!$B$2284:'Расчет сбытовых надбавок'!$G$3028,6)</f>
        <v>25.38</v>
      </c>
      <c r="J896" s="106">
        <f>VLOOKUP($A896+ROUND((COLUMN()-2)/24,5),АТС!$A$41:$F$784,5)+VLOOKUP($A896+ROUND((COLUMN()-2)/24,5),'Расчет сбытовых надбавок'!$B$2284:'Расчет сбытовых надбавок'!$G$3028,6)</f>
        <v>82.71</v>
      </c>
      <c r="K896" s="106">
        <f>VLOOKUP($A896+ROUND((COLUMN()-2)/24,5),АТС!$A$41:$F$784,5)+VLOOKUP($A896+ROUND((COLUMN()-2)/24,5),'Расчет сбытовых надбавок'!$B$2284:'Расчет сбытовых надбавок'!$G$3028,6)</f>
        <v>68.070000000000007</v>
      </c>
      <c r="L896" s="106">
        <f>VLOOKUP($A896+ROUND((COLUMN()-2)/24,5),АТС!$A$41:$F$784,5)+VLOOKUP($A896+ROUND((COLUMN()-2)/24,5),'Расчет сбытовых надбавок'!$B$2284:'Расчет сбытовых надбавок'!$G$3028,6)</f>
        <v>84.26</v>
      </c>
      <c r="M896" s="106">
        <f>VLOOKUP($A896+ROUND((COLUMN()-2)/24,5),АТС!$A$41:$F$784,5)+VLOOKUP($A896+ROUND((COLUMN()-2)/24,5),'Расчет сбытовых надбавок'!$B$2284:'Расчет сбытовых надбавок'!$G$3028,6)</f>
        <v>102.41000000000001</v>
      </c>
      <c r="N896" s="106">
        <f>VLOOKUP($A896+ROUND((COLUMN()-2)/24,5),АТС!$A$41:$F$784,5)+VLOOKUP($A896+ROUND((COLUMN()-2)/24,5),'Расчет сбытовых надбавок'!$B$2284:'Расчет сбытовых надбавок'!$G$3028,6)</f>
        <v>259.03000000000003</v>
      </c>
      <c r="O896" s="106">
        <f>VLOOKUP($A896+ROUND((COLUMN()-2)/24,5),АТС!$A$41:$F$784,5)+VLOOKUP($A896+ROUND((COLUMN()-2)/24,5),'Расчет сбытовых надбавок'!$B$2284:'Расчет сбытовых надбавок'!$G$3028,6)</f>
        <v>220.74</v>
      </c>
      <c r="P896" s="106">
        <f>VLOOKUP($A896+ROUND((COLUMN()-2)/24,5),АТС!$A$41:$F$784,5)+VLOOKUP($A896+ROUND((COLUMN()-2)/24,5),'Расчет сбытовых надбавок'!$B$2284:'Расчет сбытовых надбавок'!$G$3028,6)</f>
        <v>61.76</v>
      </c>
      <c r="Q896" s="106">
        <f>VLOOKUP($A896+ROUND((COLUMN()-2)/24,5),АТС!$A$41:$F$784,5)+VLOOKUP($A896+ROUND((COLUMN()-2)/24,5),'Расчет сбытовых надбавок'!$B$2284:'Расчет сбытовых надбавок'!$G$3028,6)</f>
        <v>5.62</v>
      </c>
      <c r="R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S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T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U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V896" s="106">
        <f>VLOOKUP($A896+ROUND((COLUMN()-2)/24,5),АТС!$A$41:$F$784,5)+VLOOKUP($A896+ROUND((COLUMN()-2)/24,5),'Расчет сбытовых надбавок'!$B$2284:'Расчет сбытовых надбавок'!$G$3028,6)</f>
        <v>153.37</v>
      </c>
      <c r="W896" s="106">
        <f>VLOOKUP($A896+ROUND((COLUMN()-2)/24,5),АТС!$A$41:$F$784,5)+VLOOKUP($A896+ROUND((COLUMN()-2)/24,5),'Расчет сбытовых надбавок'!$B$2284:'Расчет сбытовых надбавок'!$G$3028,6)</f>
        <v>375.83</v>
      </c>
      <c r="X896" s="106">
        <f>VLOOKUP($A896+ROUND((COLUMN()-2)/24,5),АТС!$A$41:$F$784,5)+VLOOKUP($A896+ROUND((COLUMN()-2)/24,5),'Расчет сбытовых надбавок'!$B$2284:'Расчет сбытовых надбавок'!$G$3028,6)</f>
        <v>118.91</v>
      </c>
      <c r="Y896" s="106">
        <f>VLOOKUP($A896+ROUND((COLUMN()-2)/24,5),АТС!$A$41:$F$784,5)+VLOOKUP($A896+ROUND((COLUMN()-2)/24,5),'Расчет сбытовых надбавок'!$B$2284:'Расчет сбытовых надбавок'!$G$3028,6)</f>
        <v>101.61</v>
      </c>
      <c r="Z896" s="145"/>
    </row>
    <row r="897" spans="1:26" x14ac:dyDescent="0.2">
      <c r="A897" s="86">
        <f t="shared" si="25"/>
        <v>41941</v>
      </c>
      <c r="B897" s="106">
        <f>VLOOKUP($A897+ROUND((COLUMN()-2)/24,5),АТС!$A$41:$F$784,5)+VLOOKUP($A897+ROUND((COLUMN()-2)/24,5),'Расчет сбытовых надбавок'!$B$2284:'Расчет сбытовых надбавок'!$G$3028,6)</f>
        <v>13.98</v>
      </c>
      <c r="C897" s="106">
        <f>VLOOKUP($A897+ROUND((COLUMN()-2)/24,5),АТС!$A$41:$F$784,5)+VLOOKUP($A897+ROUND((COLUMN()-2)/24,5),'Расчет сбытовых надбавок'!$B$2284:'Расчет сбытовых надбавок'!$G$3028,6)</f>
        <v>52.04</v>
      </c>
      <c r="D897" s="106">
        <f>VLOOKUP($A897+ROUND((COLUMN()-2)/24,5),АТС!$A$41:$F$784,5)+VLOOKUP($A897+ROUND((COLUMN()-2)/24,5),'Расчет сбытовых надбавок'!$B$2284:'Расчет сбытовых надбавок'!$G$3028,6)</f>
        <v>76</v>
      </c>
      <c r="E897" s="106">
        <f>VLOOKUP($A897+ROUND((COLUMN()-2)/24,5),АТС!$A$41:$F$784,5)+VLOOKUP($A897+ROUND((COLUMN()-2)/24,5),'Расчет сбытовых надбавок'!$B$2284:'Расчет сбытовых надбавок'!$G$3028,6)</f>
        <v>0.08</v>
      </c>
      <c r="F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G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H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I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J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K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L897" s="106">
        <f>VLOOKUP($A897+ROUND((COLUMN()-2)/24,5),АТС!$A$41:$F$784,5)+VLOOKUP($A897+ROUND((COLUMN()-2)/24,5),'Расчет сбытовых надбавок'!$B$2284:'Расчет сбытовых надбавок'!$G$3028,6)</f>
        <v>135.47</v>
      </c>
      <c r="M897" s="106">
        <f>VLOOKUP($A897+ROUND((COLUMN()-2)/24,5),АТС!$A$41:$F$784,5)+VLOOKUP($A897+ROUND((COLUMN()-2)/24,5),'Расчет сбытовых надбавок'!$B$2284:'Расчет сбытовых надбавок'!$G$3028,6)</f>
        <v>196.32</v>
      </c>
      <c r="N897" s="106">
        <f>VLOOKUP($A897+ROUND((COLUMN()-2)/24,5),АТС!$A$41:$F$784,5)+VLOOKUP($A897+ROUND((COLUMN()-2)/24,5),'Расчет сбытовых надбавок'!$B$2284:'Расчет сбытовых надбавок'!$G$3028,6)</f>
        <v>197.88</v>
      </c>
      <c r="O897" s="106">
        <f>VLOOKUP($A897+ROUND((COLUMN()-2)/24,5),АТС!$A$41:$F$784,5)+VLOOKUP($A897+ROUND((COLUMN()-2)/24,5),'Расчет сбытовых надбавок'!$B$2284:'Расчет сбытовых надбавок'!$G$3028,6)</f>
        <v>120.78</v>
      </c>
      <c r="P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Q897" s="106">
        <f>VLOOKUP($A897+ROUND((COLUMN()-2)/24,5),АТС!$A$41:$F$784,5)+VLOOKUP($A897+ROUND((COLUMN()-2)/24,5),'Расчет сбытовых надбавок'!$B$2284:'Расчет сбытовых надбавок'!$G$3028,6)</f>
        <v>0.01</v>
      </c>
      <c r="R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S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T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U897" s="106">
        <f>VLOOKUP($A897+ROUND((COLUMN()-2)/24,5),АТС!$A$41:$F$784,5)+VLOOKUP($A897+ROUND((COLUMN()-2)/24,5),'Расчет сбытовых надбавок'!$B$2284:'Расчет сбытовых надбавок'!$G$3028,6)</f>
        <v>154.73000000000002</v>
      </c>
      <c r="V897" s="106">
        <f>VLOOKUP($A897+ROUND((COLUMN()-2)/24,5),АТС!$A$41:$F$784,5)+VLOOKUP($A897+ROUND((COLUMN()-2)/24,5),'Расчет сбытовых надбавок'!$B$2284:'Расчет сбытовых надбавок'!$G$3028,6)</f>
        <v>193.45000000000002</v>
      </c>
      <c r="W897" s="106">
        <f>VLOOKUP($A897+ROUND((COLUMN()-2)/24,5),АТС!$A$41:$F$784,5)+VLOOKUP($A897+ROUND((COLUMN()-2)/24,5),'Расчет сбытовых надбавок'!$B$2284:'Расчет сбытовых надбавок'!$G$3028,6)</f>
        <v>346.86</v>
      </c>
      <c r="X897" s="106">
        <f>VLOOKUP($A897+ROUND((COLUMN()-2)/24,5),АТС!$A$41:$F$784,5)+VLOOKUP($A897+ROUND((COLUMN()-2)/24,5),'Расчет сбытовых надбавок'!$B$2284:'Расчет сбытовых надбавок'!$G$3028,6)</f>
        <v>705.25</v>
      </c>
      <c r="Y897" s="106">
        <f>VLOOKUP($A897+ROUND((COLUMN()-2)/24,5),АТС!$A$41:$F$784,5)+VLOOKUP($A897+ROUND((COLUMN()-2)/24,5),'Расчет сбытовых надбавок'!$B$2284:'Расчет сбытовых надбавок'!$G$3028,6)</f>
        <v>711.01</v>
      </c>
      <c r="Z897" s="145"/>
    </row>
    <row r="898" spans="1:26" x14ac:dyDescent="0.2">
      <c r="A898" s="86">
        <f t="shared" si="25"/>
        <v>41942</v>
      </c>
      <c r="B898" s="106">
        <f>VLOOKUP($A898+ROUND((COLUMN()-2)/24,5),АТС!$A$41:$F$784,5)+VLOOKUP($A898+ROUND((COLUMN()-2)/24,5),'Расчет сбытовых надбавок'!$B$2284:'Расчет сбытовых надбавок'!$G$3028,6)</f>
        <v>28.490000000000002</v>
      </c>
      <c r="C898" s="106">
        <f>VLOOKUP($A898+ROUND((COLUMN()-2)/24,5),АТС!$A$41:$F$784,5)+VLOOKUP($A898+ROUND((COLUMN()-2)/24,5),'Расчет сбытовых надбавок'!$B$2284:'Расчет сбытовых надбавок'!$G$3028,6)</f>
        <v>534.34</v>
      </c>
      <c r="D898" s="106">
        <f>VLOOKUP($A898+ROUND((COLUMN()-2)/24,5),АТС!$A$41:$F$784,5)+VLOOKUP($A898+ROUND((COLUMN()-2)/24,5),'Расчет сбытовых надбавок'!$B$2284:'Расчет сбытовых надбавок'!$G$3028,6)</f>
        <v>700.76</v>
      </c>
      <c r="E898" s="106">
        <f>VLOOKUP($A898+ROUND((COLUMN()-2)/24,5),АТС!$A$41:$F$784,5)+VLOOKUP($A898+ROUND((COLUMN()-2)/24,5),'Расчет сбытовых надбавок'!$B$2284:'Расчет сбытовых надбавок'!$G$3028,6)</f>
        <v>1574.51</v>
      </c>
      <c r="F898" s="106">
        <f>VLOOKUP($A898+ROUND((COLUMN()-2)/24,5),АТС!$A$41:$F$784,5)+VLOOKUP($A898+ROUND((COLUMN()-2)/24,5),'Расчет сбытовых надбавок'!$B$2284:'Расчет сбытовых надбавок'!$G$3028,6)</f>
        <v>556.58999999999992</v>
      </c>
      <c r="G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H898" s="106">
        <f>VLOOKUP($A898+ROUND((COLUMN()-2)/24,5),АТС!$A$41:$F$784,5)+VLOOKUP($A898+ROUND((COLUMN()-2)/24,5),'Расчет сбытовых надбавок'!$B$2284:'Расчет сбытовых надбавок'!$G$3028,6)</f>
        <v>53.81</v>
      </c>
      <c r="I898" s="106">
        <f>VLOOKUP($A898+ROUND((COLUMN()-2)/24,5),АТС!$A$41:$F$784,5)+VLOOKUP($A898+ROUND((COLUMN()-2)/24,5),'Расчет сбытовых надбавок'!$B$2284:'Расчет сбытовых надбавок'!$G$3028,6)</f>
        <v>85.22</v>
      </c>
      <c r="J898" s="106">
        <f>VLOOKUP($A898+ROUND((COLUMN()-2)/24,5),АТС!$A$41:$F$784,5)+VLOOKUP($A898+ROUND((COLUMN()-2)/24,5),'Расчет сбытовых надбавок'!$B$2284:'Расчет сбытовых надбавок'!$G$3028,6)</f>
        <v>0.37</v>
      </c>
      <c r="K898" s="106">
        <f>VLOOKUP($A898+ROUND((COLUMN()-2)/24,5),АТС!$A$41:$F$784,5)+VLOOKUP($A898+ROUND((COLUMN()-2)/24,5),'Расчет сбытовых надбавок'!$B$2284:'Расчет сбытовых надбавок'!$G$3028,6)</f>
        <v>117.8</v>
      </c>
      <c r="L898" s="106">
        <f>VLOOKUP($A898+ROUND((COLUMN()-2)/24,5),АТС!$A$41:$F$784,5)+VLOOKUP($A898+ROUND((COLUMN()-2)/24,5),'Расчет сбытовых надбавок'!$B$2284:'Расчет сбытовых надбавок'!$G$3028,6)</f>
        <v>166.9</v>
      </c>
      <c r="M898" s="106">
        <f>VLOOKUP($A898+ROUND((COLUMN()-2)/24,5),АТС!$A$41:$F$784,5)+VLOOKUP($A898+ROUND((COLUMN()-2)/24,5),'Расчет сбытовых надбавок'!$B$2284:'Расчет сбытовых надбавок'!$G$3028,6)</f>
        <v>179.51000000000002</v>
      </c>
      <c r="N898" s="106">
        <f>VLOOKUP($A898+ROUND((COLUMN()-2)/24,5),АТС!$A$41:$F$784,5)+VLOOKUP($A898+ROUND((COLUMN()-2)/24,5),'Расчет сбытовых надбавок'!$B$2284:'Расчет сбытовых надбавок'!$G$3028,6)</f>
        <v>252.01</v>
      </c>
      <c r="O898" s="106">
        <f>VLOOKUP($A898+ROUND((COLUMN()-2)/24,5),АТС!$A$41:$F$784,5)+VLOOKUP($A898+ROUND((COLUMN()-2)/24,5),'Расчет сбытовых надбавок'!$B$2284:'Расчет сбытовых надбавок'!$G$3028,6)</f>
        <v>254.23</v>
      </c>
      <c r="P898" s="106">
        <f>VLOOKUP($A898+ROUND((COLUMN()-2)/24,5),АТС!$A$41:$F$784,5)+VLOOKUP($A898+ROUND((COLUMN()-2)/24,5),'Расчет сбытовых надбавок'!$B$2284:'Расчет сбытовых надбавок'!$G$3028,6)</f>
        <v>167.87</v>
      </c>
      <c r="Q898" s="106">
        <f>VLOOKUP($A898+ROUND((COLUMN()-2)/24,5),АТС!$A$41:$F$784,5)+VLOOKUP($A898+ROUND((COLUMN()-2)/24,5),'Расчет сбытовых надбавок'!$B$2284:'Расчет сбытовых надбавок'!$G$3028,6)</f>
        <v>148.03</v>
      </c>
      <c r="R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S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T898" s="106">
        <f>VLOOKUP($A898+ROUND((COLUMN()-2)/24,5),АТС!$A$41:$F$784,5)+VLOOKUP($A898+ROUND((COLUMN()-2)/24,5),'Расчет сбытовых надбавок'!$B$2284:'Расчет сбытовых надбавок'!$G$3028,6)</f>
        <v>58.910000000000004</v>
      </c>
      <c r="U898" s="106">
        <f>VLOOKUP($A898+ROUND((COLUMN()-2)/24,5),АТС!$A$41:$F$784,5)+VLOOKUP($A898+ROUND((COLUMN()-2)/24,5),'Расчет сбытовых надбавок'!$B$2284:'Расчет сбытовых надбавок'!$G$3028,6)</f>
        <v>127.38999999999999</v>
      </c>
      <c r="V898" s="106">
        <f>VLOOKUP($A898+ROUND((COLUMN()-2)/24,5),АТС!$A$41:$F$784,5)+VLOOKUP($A898+ROUND((COLUMN()-2)/24,5),'Расчет сбытовых надбавок'!$B$2284:'Расчет сбытовых надбавок'!$G$3028,6)</f>
        <v>390.69000000000005</v>
      </c>
      <c r="W898" s="106">
        <f>VLOOKUP($A898+ROUND((COLUMN()-2)/24,5),АТС!$A$41:$F$784,5)+VLOOKUP($A898+ROUND((COLUMN()-2)/24,5),'Расчет сбытовых надбавок'!$B$2284:'Расчет сбытовых надбавок'!$G$3028,6)</f>
        <v>161.94</v>
      </c>
      <c r="X898" s="106">
        <f>VLOOKUP($A898+ROUND((COLUMN()-2)/24,5),АТС!$A$41:$F$784,5)+VLOOKUP($A898+ROUND((COLUMN()-2)/24,5),'Расчет сбытовых надбавок'!$B$2284:'Расчет сбытовых надбавок'!$G$3028,6)</f>
        <v>768.47</v>
      </c>
      <c r="Y898" s="106">
        <f>VLOOKUP($A898+ROUND((COLUMN()-2)/24,5),АТС!$A$41:$F$784,5)+VLOOKUP($A898+ROUND((COLUMN()-2)/24,5),'Расчет сбытовых надбавок'!$B$2284:'Расчет сбытовых надбавок'!$G$3028,6)</f>
        <v>739.46</v>
      </c>
      <c r="Z898" s="145"/>
    </row>
    <row r="899" spans="1:26" x14ac:dyDescent="0.2">
      <c r="A899" s="86">
        <f t="shared" si="25"/>
        <v>41943</v>
      </c>
      <c r="B899" s="106">
        <f>VLOOKUP($A899+ROUND((COLUMN()-2)/24,5),АТС!$A$41:$F$784,5)+VLOOKUP($A899+ROUND((COLUMN()-2)/24,5),'Расчет сбытовых надбавок'!$B$2284:'Расчет сбытовых надбавок'!$G$3028,6)</f>
        <v>146.69999999999999</v>
      </c>
      <c r="C899" s="106">
        <f>VLOOKUP($A899+ROUND((COLUMN()-2)/24,5),АТС!$A$41:$F$784,5)+VLOOKUP($A899+ROUND((COLUMN()-2)/24,5),'Расчет сбытовых надбавок'!$B$2284:'Расчет сбытовых надбавок'!$G$3028,6)</f>
        <v>107.77</v>
      </c>
      <c r="D899" s="106">
        <f>VLOOKUP($A899+ROUND((COLUMN()-2)/24,5),АТС!$A$41:$F$784,5)+VLOOKUP($A899+ROUND((COLUMN()-2)/24,5),'Расчет сбытовых надбавок'!$B$2284:'Расчет сбытовых надбавок'!$G$3028,6)</f>
        <v>175.79999999999998</v>
      </c>
      <c r="E899" s="106">
        <f>VLOOKUP($A899+ROUND((COLUMN()-2)/24,5),АТС!$A$41:$F$784,5)+VLOOKUP($A899+ROUND((COLUMN()-2)/24,5),'Расчет сбытовых надбавок'!$B$2284:'Расчет сбытовых надбавок'!$G$3028,6)</f>
        <v>857.42</v>
      </c>
      <c r="F899" s="106">
        <f>VLOOKUP($A899+ROUND((COLUMN()-2)/24,5),АТС!$A$41:$F$784,5)+VLOOKUP($A899+ROUND((COLUMN()-2)/24,5),'Расчет сбытовых надбавок'!$B$2284:'Расчет сбытовых надбавок'!$G$3028,6)</f>
        <v>275.98</v>
      </c>
      <c r="G899" s="106">
        <f>VLOOKUP($A899+ROUND((COLUMN()-2)/24,5),АТС!$A$41:$F$784,5)+VLOOKUP($A899+ROUND((COLUMN()-2)/24,5),'Расчет сбытовых надбавок'!$B$2284:'Расчет сбытовых надбавок'!$G$3028,6)</f>
        <v>3.49</v>
      </c>
      <c r="H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I899" s="106">
        <f>VLOOKUP($A899+ROUND((COLUMN()-2)/24,5),АТС!$A$41:$F$784,5)+VLOOKUP($A899+ROUND((COLUMN()-2)/24,5),'Расчет сбытовых надбавок'!$B$2284:'Расчет сбытовых надбавок'!$G$3028,6)</f>
        <v>195.86</v>
      </c>
      <c r="J899" s="106">
        <f>VLOOKUP($A899+ROUND((COLUMN()-2)/24,5),АТС!$A$41:$F$784,5)+VLOOKUP($A899+ROUND((COLUMN()-2)/24,5),'Расчет сбытовых надбавок'!$B$2284:'Расчет сбытовых надбавок'!$G$3028,6)</f>
        <v>48.67</v>
      </c>
      <c r="K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L899" s="106">
        <f>VLOOKUP($A899+ROUND((COLUMN()-2)/24,5),АТС!$A$41:$F$784,5)+VLOOKUP($A899+ROUND((COLUMN()-2)/24,5),'Расчет сбытовых надбавок'!$B$2284:'Расчет сбытовых надбавок'!$G$3028,6)</f>
        <v>89.16</v>
      </c>
      <c r="M899" s="106">
        <f>VLOOKUP($A899+ROUND((COLUMN()-2)/24,5),АТС!$A$41:$F$784,5)+VLOOKUP($A899+ROUND((COLUMN()-2)/24,5),'Расчет сбытовых надбавок'!$B$2284:'Расчет сбытовых надбавок'!$G$3028,6)</f>
        <v>244.23000000000002</v>
      </c>
      <c r="N899" s="106">
        <f>VLOOKUP($A899+ROUND((COLUMN()-2)/24,5),АТС!$A$41:$F$784,5)+VLOOKUP($A899+ROUND((COLUMN()-2)/24,5),'Расчет сбытовых надбавок'!$B$2284:'Расчет сбытовых надбавок'!$G$3028,6)</f>
        <v>587.41999999999996</v>
      </c>
      <c r="O899" s="106">
        <f>VLOOKUP($A899+ROUND((COLUMN()-2)/24,5),АТС!$A$41:$F$784,5)+VLOOKUP($A899+ROUND((COLUMN()-2)/24,5),'Расчет сбытовых надбавок'!$B$2284:'Расчет сбытовых надбавок'!$G$3028,6)</f>
        <v>552.82999999999993</v>
      </c>
      <c r="P899" s="106">
        <f>VLOOKUP($A899+ROUND((COLUMN()-2)/24,5),АТС!$A$41:$F$784,5)+VLOOKUP($A899+ROUND((COLUMN()-2)/24,5),'Расчет сбытовых надбавок'!$B$2284:'Расчет сбытовых надбавок'!$G$3028,6)</f>
        <v>499.43</v>
      </c>
      <c r="Q899" s="106">
        <f>VLOOKUP($A899+ROUND((COLUMN()-2)/24,5),АТС!$A$41:$F$784,5)+VLOOKUP($A899+ROUND((COLUMN()-2)/24,5),'Расчет сбытовых надбавок'!$B$2284:'Расчет сбытовых надбавок'!$G$3028,6)</f>
        <v>504.31</v>
      </c>
      <c r="R899" s="106">
        <f>VLOOKUP($A899+ROUND((COLUMN()-2)/24,5),АТС!$A$41:$F$784,5)+VLOOKUP($A899+ROUND((COLUMN()-2)/24,5),'Расчет сбытовых надбавок'!$B$2284:'Расчет сбытовых надбавок'!$G$3028,6)</f>
        <v>208.67999999999998</v>
      </c>
      <c r="S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T899" s="106">
        <f>VLOOKUP($A899+ROUND((COLUMN()-2)/24,5),АТС!$A$41:$F$784,5)+VLOOKUP($A899+ROUND((COLUMN()-2)/24,5),'Расчет сбытовых надбавок'!$B$2284:'Расчет сбытовых надбавок'!$G$3028,6)</f>
        <v>85.3</v>
      </c>
      <c r="U899" s="106">
        <f>VLOOKUP($A899+ROUND((COLUMN()-2)/24,5),АТС!$A$41:$F$784,5)+VLOOKUP($A899+ROUND((COLUMN()-2)/24,5),'Расчет сбытовых надбавок'!$B$2284:'Расчет сбытовых надбавок'!$G$3028,6)</f>
        <v>236.43</v>
      </c>
      <c r="V899" s="106">
        <f>VLOOKUP($A899+ROUND((COLUMN()-2)/24,5),АТС!$A$41:$F$784,5)+VLOOKUP($A899+ROUND((COLUMN()-2)/24,5),'Расчет сбытовых надбавок'!$B$2284:'Расчет сбытовых надбавок'!$G$3028,6)</f>
        <v>534.68999999999994</v>
      </c>
      <c r="W899" s="106">
        <f>VLOOKUP($A899+ROUND((COLUMN()-2)/24,5),АТС!$A$41:$F$784,5)+VLOOKUP($A899+ROUND((COLUMN()-2)/24,5),'Расчет сбытовых надбавок'!$B$2284:'Расчет сбытовых надбавок'!$G$3028,6)</f>
        <v>585.45000000000005</v>
      </c>
      <c r="X899" s="106">
        <f>VLOOKUP($A899+ROUND((COLUMN()-2)/24,5),АТС!$A$41:$F$784,5)+VLOOKUP($A899+ROUND((COLUMN()-2)/24,5),'Расчет сбытовых надбавок'!$B$2284:'Расчет сбытовых надбавок'!$G$3028,6)</f>
        <v>669.08999999999992</v>
      </c>
      <c r="Y899" s="106">
        <f>VLOOKUP($A899+ROUND((COLUMN()-2)/24,5),АТС!$A$41:$F$784,5)+VLOOKUP($A899+ROUND((COLUMN()-2)/24,5),'Расчет сбытовых надбавок'!$B$2284:'Расчет сбытовых надбавок'!$G$3028,6)</f>
        <v>665.04</v>
      </c>
      <c r="Z899" s="145"/>
    </row>
    <row r="900" spans="1:26" x14ac:dyDescent="0.2">
      <c r="A900" s="92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1:26" ht="21.75" customHeight="1" x14ac:dyDescent="0.2">
      <c r="A901" s="222" t="s">
        <v>167</v>
      </c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183" t="s">
        <v>100</v>
      </c>
      <c r="M901" s="183"/>
      <c r="N901" s="183" t="s">
        <v>101</v>
      </c>
      <c r="O901" s="183"/>
      <c r="P901" s="183" t="s">
        <v>102</v>
      </c>
      <c r="Q901" s="183"/>
      <c r="R901" s="183" t="s">
        <v>103</v>
      </c>
      <c r="S901" s="183"/>
      <c r="T901" s="107"/>
      <c r="U901" s="107"/>
      <c r="V901" s="107"/>
      <c r="W901" s="107"/>
      <c r="X901" s="107"/>
      <c r="Y901" s="107"/>
    </row>
    <row r="902" spans="1:26" s="108" customFormat="1" ht="36.75" customHeight="1" x14ac:dyDescent="0.2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183"/>
      <c r="M902" s="183"/>
      <c r="N902" s="183"/>
      <c r="O902" s="183"/>
      <c r="P902" s="183"/>
      <c r="Q902" s="183"/>
      <c r="R902" s="183"/>
      <c r="S902" s="183"/>
      <c r="T902" s="107"/>
      <c r="U902" s="107"/>
      <c r="V902" s="107"/>
      <c r="W902" s="107"/>
      <c r="X902" s="107"/>
      <c r="Y902" s="107"/>
    </row>
    <row r="903" spans="1:26" s="108" customFormat="1" ht="20.100000000000001" customHeight="1" x14ac:dyDescent="0.25">
      <c r="A903" s="221" t="s">
        <v>168</v>
      </c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19">
        <f>'Расчет сбытовых надбавок'!D3029+АТС!$B$37</f>
        <v>-5.2299999999999995</v>
      </c>
      <c r="M903" s="220"/>
      <c r="N903" s="219">
        <f>'Расчет сбытовых надбавок'!E3029+АТС!$B$37</f>
        <v>-5.1499999999999995</v>
      </c>
      <c r="O903" s="220"/>
      <c r="P903" s="219">
        <f>'Расчет сбытовых надбавок'!F3029+АТС!$B$37</f>
        <v>-4.87</v>
      </c>
      <c r="Q903" s="220"/>
      <c r="R903" s="219">
        <f>'Расчет сбытовых надбавок'!G3029+АТС!$B$37</f>
        <v>-4.6099999999999994</v>
      </c>
      <c r="S903" s="220"/>
      <c r="T903" s="107"/>
      <c r="U903" s="107"/>
      <c r="V903" s="107"/>
      <c r="W903" s="107"/>
      <c r="X903" s="107"/>
      <c r="Y903" s="107"/>
    </row>
    <row r="904" spans="1:26" ht="37.5" customHeight="1" x14ac:dyDescent="0.2">
      <c r="A904" s="221" t="s">
        <v>169</v>
      </c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17">
        <f>'Расчет сбытовых надбавок'!D3030+АТС!$B$38</f>
        <v>235.01</v>
      </c>
      <c r="M904" s="217"/>
      <c r="N904" s="217">
        <f>'Расчет сбытовых надбавок'!E3030+АТС!$B$38</f>
        <v>231.47</v>
      </c>
      <c r="O904" s="217"/>
      <c r="P904" s="217">
        <f>'Расчет сбытовых надбавок'!F3030+АТС!$B$38</f>
        <v>218.72</v>
      </c>
      <c r="Q904" s="217"/>
      <c r="R904" s="217">
        <f>'Расчет сбытовых надбавок'!G3030+АТС!$B$38</f>
        <v>207.42</v>
      </c>
      <c r="S904" s="217"/>
      <c r="T904" s="107"/>
      <c r="U904" s="107"/>
      <c r="V904" s="107"/>
      <c r="W904" s="107"/>
      <c r="X904" s="107"/>
      <c r="Y904" s="107"/>
    </row>
    <row r="905" spans="1:26" x14ac:dyDescent="0.2">
      <c r="A905" s="92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1:26" x14ac:dyDescent="0.2">
      <c r="A906" s="92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1:26" ht="15" customHeight="1" x14ac:dyDescent="0.2">
      <c r="A907" s="182" t="s">
        <v>171</v>
      </c>
      <c r="B907" s="182"/>
      <c r="C907" s="182"/>
      <c r="D907" s="182"/>
      <c r="E907" s="182"/>
      <c r="F907" s="182"/>
      <c r="G907" s="182"/>
      <c r="H907" s="182"/>
      <c r="I907" s="182"/>
      <c r="J907" s="182"/>
      <c r="K907" s="182"/>
      <c r="L907" s="182" t="s">
        <v>5</v>
      </c>
      <c r="M907" s="182"/>
      <c r="N907" s="183" t="s">
        <v>162</v>
      </c>
      <c r="O907" s="183"/>
      <c r="P907" s="183" t="s">
        <v>163</v>
      </c>
      <c r="Q907" s="183"/>
      <c r="R907" s="183" t="s">
        <v>164</v>
      </c>
      <c r="S907" s="183"/>
      <c r="T907" s="218"/>
      <c r="U907" s="218"/>
      <c r="V907" s="107"/>
      <c r="W907" s="107"/>
      <c r="X907" s="107"/>
      <c r="Y907" s="107"/>
    </row>
    <row r="908" spans="1:26" s="97" customFormat="1" ht="59.25" customHeight="1" x14ac:dyDescent="0.25">
      <c r="A908" s="182"/>
      <c r="B908" s="182"/>
      <c r="C908" s="182"/>
      <c r="D908" s="182"/>
      <c r="E908" s="182"/>
      <c r="F908" s="182"/>
      <c r="G908" s="182"/>
      <c r="H908" s="182"/>
      <c r="I908" s="182"/>
      <c r="J908" s="182"/>
      <c r="K908" s="182"/>
      <c r="L908" s="182"/>
      <c r="M908" s="182"/>
      <c r="N908" s="183"/>
      <c r="O908" s="183"/>
      <c r="P908" s="183"/>
      <c r="Q908" s="183"/>
      <c r="R908" s="183"/>
      <c r="S908" s="183"/>
      <c r="T908" s="218"/>
      <c r="U908" s="218"/>
      <c r="V908" s="95"/>
      <c r="W908" s="95"/>
      <c r="X908" s="95"/>
      <c r="Y908" s="95"/>
    </row>
    <row r="909" spans="1:26" s="108" customFormat="1" ht="21.75" customHeight="1" x14ac:dyDescent="0.25">
      <c r="A909" s="182"/>
      <c r="B909" s="182"/>
      <c r="C909" s="182"/>
      <c r="D909" s="182"/>
      <c r="E909" s="182"/>
      <c r="F909" s="182"/>
      <c r="G909" s="182"/>
      <c r="H909" s="182"/>
      <c r="I909" s="182"/>
      <c r="J909" s="182"/>
      <c r="K909" s="182"/>
      <c r="L909" s="215">
        <f>'Расчет сбытовых надбавок'!D3038+АТС!$B$24</f>
        <v>266700.78000000003</v>
      </c>
      <c r="M909" s="172"/>
      <c r="N909" s="215">
        <f>'Расчет сбытовых надбавок'!E3038+АТС!$B$24</f>
        <v>262687.84999999998</v>
      </c>
      <c r="O909" s="172"/>
      <c r="P909" s="215">
        <f>'Расчет сбытовых надбавок'!F3038+АТС!$B$24</f>
        <v>248210.18</v>
      </c>
      <c r="Q909" s="172"/>
      <c r="R909" s="215">
        <f>'Расчет сбытовых надбавок'!G3038+АТС!$B$24</f>
        <v>235393.03</v>
      </c>
      <c r="S909" s="172"/>
      <c r="T909" s="216"/>
      <c r="U909" s="176"/>
      <c r="V909" s="109"/>
      <c r="W909" s="109"/>
      <c r="X909" s="109"/>
      <c r="Y909" s="109"/>
    </row>
  </sheetData>
  <mergeCells count="678"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3:B14"/>
    <mergeCell ref="C13:C14"/>
    <mergeCell ref="D13:D14"/>
    <mergeCell ref="E13:E14"/>
    <mergeCell ref="X13:X14"/>
    <mergeCell ref="Y13:Y14"/>
    <mergeCell ref="B11:Z12"/>
    <mergeCell ref="Z13:Z14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Y50:Y51"/>
    <mergeCell ref="N50:N51"/>
    <mergeCell ref="O50:O51"/>
    <mergeCell ref="P50:P51"/>
    <mergeCell ref="Q50:Q51"/>
    <mergeCell ref="R50:R51"/>
    <mergeCell ref="S50:S51"/>
    <mergeCell ref="A48:A51"/>
    <mergeCell ref="B50:B51"/>
    <mergeCell ref="C50:C51"/>
    <mergeCell ref="D50:D51"/>
    <mergeCell ref="E50:E51"/>
    <mergeCell ref="F50:F51"/>
    <mergeCell ref="G50:G51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87:Y88"/>
    <mergeCell ref="A122:A125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7:B88"/>
    <mergeCell ref="C87:C88"/>
    <mergeCell ref="D87:D88"/>
    <mergeCell ref="E87:E88"/>
    <mergeCell ref="F87:F88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G87:G88"/>
    <mergeCell ref="H87:H88"/>
    <mergeCell ref="I87:I88"/>
    <mergeCell ref="K162:K163"/>
    <mergeCell ref="L162:L163"/>
    <mergeCell ref="M162:M163"/>
    <mergeCell ref="X124:X125"/>
    <mergeCell ref="Y124:Y125"/>
    <mergeCell ref="A160:A163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A197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X236:X237"/>
    <mergeCell ref="Y236:Y237"/>
    <mergeCell ref="A271:A274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L385:L386"/>
    <mergeCell ref="W608:W609"/>
    <mergeCell ref="X608:X609"/>
    <mergeCell ref="Y608:Y609"/>
    <mergeCell ref="A643:A646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Y645:Y646"/>
    <mergeCell ref="A680:A683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A717:A720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I682:I683"/>
    <mergeCell ref="J682:J683"/>
    <mergeCell ref="K682:K683"/>
    <mergeCell ref="L682:L683"/>
    <mergeCell ref="M682:M683"/>
    <mergeCell ref="N682:N683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T682:T683"/>
    <mergeCell ref="W719:W720"/>
    <mergeCell ref="X719:X720"/>
    <mergeCell ref="D793:D794"/>
    <mergeCell ref="E793:E794"/>
    <mergeCell ref="F793:F794"/>
    <mergeCell ref="G793:G794"/>
    <mergeCell ref="H793:H794"/>
    <mergeCell ref="B791:Z792"/>
    <mergeCell ref="Z793:Z794"/>
    <mergeCell ref="Y719:Y720"/>
    <mergeCell ref="A754:A757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U793:U794"/>
    <mergeCell ref="V793:V794"/>
    <mergeCell ref="W793:W794"/>
    <mergeCell ref="X793:X794"/>
    <mergeCell ref="Y793:Y794"/>
    <mergeCell ref="A828:A831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A791:A794"/>
    <mergeCell ref="B793:B794"/>
    <mergeCell ref="C793:C794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A865:A868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M867:M868"/>
    <mergeCell ref="G867:G868"/>
    <mergeCell ref="H867:H868"/>
    <mergeCell ref="I867:I868"/>
    <mergeCell ref="J867:J868"/>
    <mergeCell ref="K867:K868"/>
    <mergeCell ref="L867:L868"/>
    <mergeCell ref="G756:G757"/>
    <mergeCell ref="H756:H757"/>
    <mergeCell ref="A309:A312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83:A386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L348:L349"/>
    <mergeCell ref="M348:M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B383:Z384"/>
    <mergeCell ref="Z385:Z386"/>
    <mergeCell ref="A346:A349"/>
    <mergeCell ref="F422:F423"/>
    <mergeCell ref="G422:G423"/>
    <mergeCell ref="H422:H423"/>
    <mergeCell ref="I422:I423"/>
    <mergeCell ref="B420:Z421"/>
    <mergeCell ref="Z422:Z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T385:T386"/>
    <mergeCell ref="U385:U386"/>
    <mergeCell ref="V385:V386"/>
    <mergeCell ref="W385:W386"/>
    <mergeCell ref="X385:X386"/>
    <mergeCell ref="V422:V423"/>
    <mergeCell ref="W422:W423"/>
    <mergeCell ref="X422:X423"/>
    <mergeCell ref="Y422:Y423"/>
    <mergeCell ref="A458:A461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2:B423"/>
    <mergeCell ref="C422:C423"/>
    <mergeCell ref="D422:D423"/>
    <mergeCell ref="E422:E423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A569:A572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J534:J535"/>
    <mergeCell ref="K534:K535"/>
    <mergeCell ref="L534:L535"/>
    <mergeCell ref="M534:M535"/>
    <mergeCell ref="N534:N535"/>
    <mergeCell ref="O534:O535"/>
    <mergeCell ref="A532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T534:T535"/>
    <mergeCell ref="U534:U535"/>
    <mergeCell ref="B48:Z49"/>
    <mergeCell ref="Z50:Z51"/>
    <mergeCell ref="B85:Z86"/>
    <mergeCell ref="Z87:Z88"/>
    <mergeCell ref="B122:Z123"/>
    <mergeCell ref="Z124:Z125"/>
    <mergeCell ref="B160:Z161"/>
    <mergeCell ref="Z162:Z163"/>
    <mergeCell ref="B197:Z198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Z199:Z200"/>
    <mergeCell ref="B234:Z235"/>
    <mergeCell ref="Z236:Z237"/>
    <mergeCell ref="B271:Z272"/>
    <mergeCell ref="Z273:Z274"/>
    <mergeCell ref="B309:Z310"/>
    <mergeCell ref="Z311:Z312"/>
    <mergeCell ref="B346:Z347"/>
    <mergeCell ref="Z348:Z349"/>
    <mergeCell ref="X348:X349"/>
    <mergeCell ref="Y348:Y349"/>
    <mergeCell ref="T348:T349"/>
    <mergeCell ref="U348:U349"/>
    <mergeCell ref="V348:V349"/>
    <mergeCell ref="W348:W349"/>
    <mergeCell ref="W311:W312"/>
    <mergeCell ref="X311:X312"/>
    <mergeCell ref="Y311:Y312"/>
    <mergeCell ref="B348:B349"/>
    <mergeCell ref="C348:C349"/>
    <mergeCell ref="D348:D349"/>
    <mergeCell ref="E348:E349"/>
    <mergeCell ref="P311:P312"/>
    <mergeCell ref="Q311:Q312"/>
    <mergeCell ref="B458:Z459"/>
    <mergeCell ref="Z460:Z461"/>
    <mergeCell ref="B495:Z496"/>
    <mergeCell ref="Z497:Z498"/>
    <mergeCell ref="B532:Z533"/>
    <mergeCell ref="Z534:Z535"/>
    <mergeCell ref="B569:Z570"/>
    <mergeCell ref="Z571:Z572"/>
    <mergeCell ref="B606:Z607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B828:Z829"/>
    <mergeCell ref="Z830:Z831"/>
    <mergeCell ref="B865:Z866"/>
    <mergeCell ref="Z867:Z868"/>
    <mergeCell ref="Z608:Z609"/>
    <mergeCell ref="B643:Z644"/>
    <mergeCell ref="Z645:Z646"/>
    <mergeCell ref="B680:Z681"/>
    <mergeCell ref="Z682:Z683"/>
    <mergeCell ref="B717:Z718"/>
    <mergeCell ref="Z719:Z720"/>
    <mergeCell ref="B754:Z755"/>
    <mergeCell ref="Z756:Z757"/>
    <mergeCell ref="G719:G720"/>
    <mergeCell ref="H719:H720"/>
    <mergeCell ref="I719:I720"/>
    <mergeCell ref="J719:J720"/>
    <mergeCell ref="I645:I646"/>
    <mergeCell ref="J645:J646"/>
    <mergeCell ref="K645:K646"/>
    <mergeCell ref="W830:W831"/>
    <mergeCell ref="X830:X831"/>
    <mergeCell ref="Y830:Y831"/>
    <mergeCell ref="T830:T831"/>
  </mergeCells>
  <pageMargins left="0.19685039370078741" right="0.15748031496062992" top="0.43307086614173229" bottom="0.27559055118110237" header="0.31496062992125984" footer="0.15748031496062992"/>
  <pageSetup paperSize="9" scale="42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51" sqref="A151:XFD151"/>
    </sheetView>
  </sheetViews>
  <sheetFormatPr defaultRowHeight="15" x14ac:dyDescent="0.25"/>
  <cols>
    <col min="1" max="1" width="14.25" style="84" customWidth="1"/>
    <col min="2" max="5" width="12" style="84" customWidth="1"/>
    <col min="6" max="6" width="12.125" style="84" customWidth="1"/>
    <col min="7" max="7" width="12.625" style="84" customWidth="1"/>
    <col min="8" max="9" width="12" style="84" customWidth="1"/>
    <col min="10" max="10" width="12.375" style="84" customWidth="1"/>
    <col min="11" max="11" width="12.625" style="84" customWidth="1"/>
    <col min="12" max="12" width="11.75" style="84" customWidth="1"/>
    <col min="13" max="25" width="12" style="84" customWidth="1"/>
    <col min="26" max="26" width="9" style="46"/>
    <col min="27" max="27" width="11.25" style="46" customWidth="1"/>
    <col min="28" max="16384" width="9" style="46"/>
  </cols>
  <sheetData>
    <row r="1" spans="1:27" ht="41.25" customHeight="1" x14ac:dyDescent="0.2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</row>
    <row r="2" spans="1:27" ht="18.75" customHeight="1" x14ac:dyDescent="0.2">
      <c r="A2" s="191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октябре 2014 г.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170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55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84" t="s">
        <v>126</v>
      </c>
    </row>
    <row r="9" spans="1:27" s="97" customFormat="1" x14ac:dyDescent="0.25">
      <c r="A9" s="95" t="s">
        <v>127</v>
      </c>
      <c r="B9" s="95"/>
      <c r="C9" s="95"/>
      <c r="D9" s="96"/>
      <c r="E9" s="96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</row>
    <row r="10" spans="1:27" x14ac:dyDescent="0.25">
      <c r="A10" s="94" t="s">
        <v>156</v>
      </c>
      <c r="B10" s="85"/>
      <c r="C10" s="85"/>
      <c r="D10" s="85"/>
    </row>
    <row r="11" spans="1:27" ht="12.75" customHeight="1" x14ac:dyDescent="0.2">
      <c r="A11" s="184" t="s">
        <v>49</v>
      </c>
      <c r="B11" s="172" t="s">
        <v>128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7" ht="12.75" customHeight="1" x14ac:dyDescent="0.2">
      <c r="A12" s="185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7" ht="12.75" customHeight="1" x14ac:dyDescent="0.2">
      <c r="A13" s="185"/>
      <c r="B13" s="187" t="s">
        <v>129</v>
      </c>
      <c r="C13" s="173" t="s">
        <v>130</v>
      </c>
      <c r="D13" s="173" t="s">
        <v>131</v>
      </c>
      <c r="E13" s="173" t="s">
        <v>132</v>
      </c>
      <c r="F13" s="173" t="s">
        <v>133</v>
      </c>
      <c r="G13" s="173" t="s">
        <v>134</v>
      </c>
      <c r="H13" s="173" t="s">
        <v>135</v>
      </c>
      <c r="I13" s="173" t="s">
        <v>136</v>
      </c>
      <c r="J13" s="173" t="s">
        <v>137</v>
      </c>
      <c r="K13" s="173" t="s">
        <v>138</v>
      </c>
      <c r="L13" s="173" t="s">
        <v>139</v>
      </c>
      <c r="M13" s="173" t="s">
        <v>140</v>
      </c>
      <c r="N13" s="189" t="s">
        <v>141</v>
      </c>
      <c r="O13" s="173" t="s">
        <v>142</v>
      </c>
      <c r="P13" s="173" t="s">
        <v>143</v>
      </c>
      <c r="Q13" s="173" t="s">
        <v>144</v>
      </c>
      <c r="R13" s="173" t="s">
        <v>145</v>
      </c>
      <c r="S13" s="173" t="s">
        <v>146</v>
      </c>
      <c r="T13" s="173" t="s">
        <v>147</v>
      </c>
      <c r="U13" s="173" t="s">
        <v>148</v>
      </c>
      <c r="V13" s="173" t="s">
        <v>149</v>
      </c>
      <c r="W13" s="173" t="s">
        <v>150</v>
      </c>
      <c r="X13" s="173" t="s">
        <v>151</v>
      </c>
      <c r="Y13" s="173" t="s">
        <v>152</v>
      </c>
      <c r="Z13" s="173" t="s">
        <v>152</v>
      </c>
    </row>
    <row r="14" spans="1:27" ht="11.25" customHeight="1" x14ac:dyDescent="0.2">
      <c r="A14" s="186"/>
      <c r="B14" s="188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90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spans="1:27" ht="18.75" customHeight="1" x14ac:dyDescent="0.2">
      <c r="A15" s="86">
        <f>АТС!A41</f>
        <v>41913</v>
      </c>
      <c r="B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1881.28</v>
      </c>
      <c r="C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1875</v>
      </c>
      <c r="D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1898.44</v>
      </c>
      <c r="E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1910.8600000000001</v>
      </c>
      <c r="F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1915.15</v>
      </c>
      <c r="G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1894.83</v>
      </c>
      <c r="H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1869.27</v>
      </c>
      <c r="I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1889.1399999999999</v>
      </c>
      <c r="J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1892.77</v>
      </c>
      <c r="K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1890.5900000000001</v>
      </c>
      <c r="L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1890.39</v>
      </c>
      <c r="M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1890.4</v>
      </c>
      <c r="N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1882.5</v>
      </c>
      <c r="O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1883.96</v>
      </c>
      <c r="P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1884.44</v>
      </c>
      <c r="Q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1882.98</v>
      </c>
      <c r="R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1882.48</v>
      </c>
      <c r="S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1879.04</v>
      </c>
      <c r="T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1881.7</v>
      </c>
      <c r="U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1920.53</v>
      </c>
      <c r="V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1936.22</v>
      </c>
      <c r="W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1997.0300000000002</v>
      </c>
      <c r="X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2054.0299999999997</v>
      </c>
      <c r="Y15" s="114">
        <f>VLOOKUP($A15+ROUND((COLUMN()-2)/24,5),АТС!$A$41:$F$784,3)+VLOOKUP($A15+ROUND((COLUMN()-2)/24,5),'Расчет сбытовых надбавок'!$B$794:'Расчет сбытовых надбавок'!$G$1538,3)+'Иные услуги '!$C$5+'РСТ РСО-А'!$K$7</f>
        <v>1942.77</v>
      </c>
      <c r="Z15" s="143"/>
      <c r="AA15" s="87"/>
    </row>
    <row r="16" spans="1:27" x14ac:dyDescent="0.2">
      <c r="A16" s="86">
        <f>A15+1</f>
        <v>41914</v>
      </c>
      <c r="B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1880.49</v>
      </c>
      <c r="C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1868.3600000000001</v>
      </c>
      <c r="D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1875.2</v>
      </c>
      <c r="E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1882.72</v>
      </c>
      <c r="F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1871.5</v>
      </c>
      <c r="G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1861.27</v>
      </c>
      <c r="H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1873.69</v>
      </c>
      <c r="I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1889</v>
      </c>
      <c r="J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1892.48</v>
      </c>
      <c r="K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1893.3200000000002</v>
      </c>
      <c r="L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1895.18</v>
      </c>
      <c r="M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1893.9</v>
      </c>
      <c r="N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1885.5100000000002</v>
      </c>
      <c r="O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1885.65</v>
      </c>
      <c r="P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1885.69</v>
      </c>
      <c r="Q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1885.63</v>
      </c>
      <c r="R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1867.1100000000001</v>
      </c>
      <c r="S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1874.52</v>
      </c>
      <c r="T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1906.15</v>
      </c>
      <c r="U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1916.23</v>
      </c>
      <c r="V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1951.71</v>
      </c>
      <c r="W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2044.1599999999999</v>
      </c>
      <c r="X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2101.7799999999997</v>
      </c>
      <c r="Y16" s="114">
        <f>VLOOKUP($A16+ROUND((COLUMN()-2)/24,5),АТС!$A$41:$F$784,3)+VLOOKUP($A16+ROUND((COLUMN()-2)/24,5),'Расчет сбытовых надбавок'!$B$794:'Расчет сбытовых надбавок'!$G$1538,3)+'Иные услуги '!$C$5+'РСТ РСО-А'!$K$7</f>
        <v>1982.6100000000001</v>
      </c>
      <c r="Z16" s="143"/>
    </row>
    <row r="17" spans="1:26" x14ac:dyDescent="0.2">
      <c r="A17" s="86">
        <f t="shared" ref="A17:A45" si="0">A16+1</f>
        <v>41915</v>
      </c>
      <c r="B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1880.81</v>
      </c>
      <c r="C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1868.35</v>
      </c>
      <c r="D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1882.6</v>
      </c>
      <c r="E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1894.31</v>
      </c>
      <c r="F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1890.48</v>
      </c>
      <c r="G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1882.77</v>
      </c>
      <c r="H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1880.27</v>
      </c>
      <c r="I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1892.65</v>
      </c>
      <c r="J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1905.0500000000002</v>
      </c>
      <c r="K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1892.69</v>
      </c>
      <c r="L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1893.19</v>
      </c>
      <c r="M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1891.12</v>
      </c>
      <c r="N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1884.3899999999999</v>
      </c>
      <c r="O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1884.5500000000002</v>
      </c>
      <c r="P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1884.6</v>
      </c>
      <c r="Q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1884.67</v>
      </c>
      <c r="R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1866.97</v>
      </c>
      <c r="S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1874.15</v>
      </c>
      <c r="T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1906.5300000000002</v>
      </c>
      <c r="U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1889.68</v>
      </c>
      <c r="V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1965.2199999999998</v>
      </c>
      <c r="W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2028.23</v>
      </c>
      <c r="X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2086.1</v>
      </c>
      <c r="Y17" s="114">
        <f>VLOOKUP($A17+ROUND((COLUMN()-2)/24,5),АТС!$A$41:$F$784,3)+VLOOKUP($A17+ROUND((COLUMN()-2)/24,5),'Расчет сбытовых надбавок'!$B$794:'Расчет сбытовых надбавок'!$G$1538,3)+'Иные услуги '!$C$5+'РСТ РСО-А'!$K$7</f>
        <v>1957.8000000000002</v>
      </c>
      <c r="Z17" s="143"/>
    </row>
    <row r="18" spans="1:26" x14ac:dyDescent="0.2">
      <c r="A18" s="86">
        <f t="shared" si="0"/>
        <v>41916</v>
      </c>
      <c r="B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1913.7</v>
      </c>
      <c r="C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1868.97</v>
      </c>
      <c r="D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1864.85</v>
      </c>
      <c r="E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1861</v>
      </c>
      <c r="F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1869.1799999999998</v>
      </c>
      <c r="G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1868.37</v>
      </c>
      <c r="H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1867.67</v>
      </c>
      <c r="I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1867.9299999999998</v>
      </c>
      <c r="J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1900.47</v>
      </c>
      <c r="K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1888.46</v>
      </c>
      <c r="L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1892.29</v>
      </c>
      <c r="M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1891.0900000000001</v>
      </c>
      <c r="N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1884.2800000000002</v>
      </c>
      <c r="O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1870.71</v>
      </c>
      <c r="P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1868.48</v>
      </c>
      <c r="Q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1876.4</v>
      </c>
      <c r="R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1880.5900000000001</v>
      </c>
      <c r="S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1866.27</v>
      </c>
      <c r="T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1875.98</v>
      </c>
      <c r="U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1993.29</v>
      </c>
      <c r="V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2035.79</v>
      </c>
      <c r="W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1984.95</v>
      </c>
      <c r="X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1888.65</v>
      </c>
      <c r="Y18" s="114">
        <f>VLOOKUP($A18+ROUND((COLUMN()-2)/24,5),АТС!$A$41:$F$784,3)+VLOOKUP($A18+ROUND((COLUMN()-2)/24,5),'Расчет сбытовых надбавок'!$B$794:'Расчет сбытовых надбавок'!$G$1538,3)+'Иные услуги '!$C$5+'РСТ РСО-А'!$K$7</f>
        <v>2056</v>
      </c>
      <c r="Z18" s="143"/>
    </row>
    <row r="19" spans="1:26" x14ac:dyDescent="0.2">
      <c r="A19" s="86">
        <f t="shared" si="0"/>
        <v>41917</v>
      </c>
      <c r="B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1909.49</v>
      </c>
      <c r="C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1868.8400000000001</v>
      </c>
      <c r="D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1864.85</v>
      </c>
      <c r="E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1861.02</v>
      </c>
      <c r="F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1869.42</v>
      </c>
      <c r="G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1867.19</v>
      </c>
      <c r="H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1867.43</v>
      </c>
      <c r="I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1866.85</v>
      </c>
      <c r="J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1899.15</v>
      </c>
      <c r="K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1882.6100000000001</v>
      </c>
      <c r="L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1885.5700000000002</v>
      </c>
      <c r="M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1886.39</v>
      </c>
      <c r="N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1881.08</v>
      </c>
      <c r="O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1867.42</v>
      </c>
      <c r="P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1868.9</v>
      </c>
      <c r="Q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1877.75</v>
      </c>
      <c r="R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1882.1100000000001</v>
      </c>
      <c r="S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1867.01</v>
      </c>
      <c r="T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1874.88</v>
      </c>
      <c r="U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1992.06</v>
      </c>
      <c r="V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2034.0300000000002</v>
      </c>
      <c r="W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1992.94</v>
      </c>
      <c r="X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1890.9099999999999</v>
      </c>
      <c r="Y19" s="114">
        <f>VLOOKUP($A19+ROUND((COLUMN()-2)/24,5),АТС!$A$41:$F$784,3)+VLOOKUP($A19+ROUND((COLUMN()-2)/24,5),'Расчет сбытовых надбавок'!$B$794:'Расчет сбытовых надбавок'!$G$1538,3)+'Иные услуги '!$C$5+'РСТ РСО-А'!$K$7</f>
        <v>2032.6599999999999</v>
      </c>
      <c r="Z19" s="143"/>
    </row>
    <row r="20" spans="1:26" x14ac:dyDescent="0.2">
      <c r="A20" s="86">
        <f t="shared" si="0"/>
        <v>41918</v>
      </c>
      <c r="B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1874.17</v>
      </c>
      <c r="C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1868.0300000000002</v>
      </c>
      <c r="D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1890.6599999999999</v>
      </c>
      <c r="E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1898.48</v>
      </c>
      <c r="F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1902.58</v>
      </c>
      <c r="G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1896.68</v>
      </c>
      <c r="H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1873.38</v>
      </c>
      <c r="I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1878.1100000000001</v>
      </c>
      <c r="J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1889.99</v>
      </c>
      <c r="K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1891.13</v>
      </c>
      <c r="L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1892.2800000000002</v>
      </c>
      <c r="M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1883.5300000000002</v>
      </c>
      <c r="N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1947.0700000000002</v>
      </c>
      <c r="O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1919.6</v>
      </c>
      <c r="P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1884.3200000000002</v>
      </c>
      <c r="Q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1883.8400000000001</v>
      </c>
      <c r="R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1884.07</v>
      </c>
      <c r="S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1884.3200000000002</v>
      </c>
      <c r="T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1882.99</v>
      </c>
      <c r="U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2031.73</v>
      </c>
      <c r="V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2063.11</v>
      </c>
      <c r="W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2100.46</v>
      </c>
      <c r="X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2126.6800000000003</v>
      </c>
      <c r="Y20" s="114">
        <f>VLOOKUP($A20+ROUND((COLUMN()-2)/24,5),АТС!$A$41:$F$784,3)+VLOOKUP($A20+ROUND((COLUMN()-2)/24,5),'Расчет сбытовых надбавок'!$B$794:'Расчет сбытовых надбавок'!$G$1538,3)+'Иные услуги '!$C$5+'РСТ РСО-А'!$K$7</f>
        <v>1988.52</v>
      </c>
      <c r="Z20" s="143"/>
    </row>
    <row r="21" spans="1:26" x14ac:dyDescent="0.2">
      <c r="A21" s="86">
        <f t="shared" si="0"/>
        <v>41919</v>
      </c>
      <c r="B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1871.85</v>
      </c>
      <c r="C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1868.0500000000002</v>
      </c>
      <c r="D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1890.8</v>
      </c>
      <c r="E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1898.7</v>
      </c>
      <c r="F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1902.76</v>
      </c>
      <c r="G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1896.3700000000001</v>
      </c>
      <c r="H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1871.98</v>
      </c>
      <c r="I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1879.26</v>
      </c>
      <c r="J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1886.6399999999999</v>
      </c>
      <c r="K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1887.23</v>
      </c>
      <c r="L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1887.65</v>
      </c>
      <c r="M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1880.6</v>
      </c>
      <c r="N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1940.5500000000002</v>
      </c>
      <c r="O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1914.8899999999999</v>
      </c>
      <c r="P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1881.24</v>
      </c>
      <c r="Q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1880.7600000000002</v>
      </c>
      <c r="R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1880.56</v>
      </c>
      <c r="S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1877.5300000000002</v>
      </c>
      <c r="T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1878.12</v>
      </c>
      <c r="U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2006.51</v>
      </c>
      <c r="V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2023.63</v>
      </c>
      <c r="W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2067.98</v>
      </c>
      <c r="X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2115.23</v>
      </c>
      <c r="Y21" s="114">
        <f>VLOOKUP($A21+ROUND((COLUMN()-2)/24,5),АТС!$A$41:$F$784,3)+VLOOKUP($A21+ROUND((COLUMN()-2)/24,5),'Расчет сбытовых надбавок'!$B$794:'Расчет сбытовых надбавок'!$G$1538,3)+'Иные услуги '!$C$5+'РСТ РСО-А'!$K$7</f>
        <v>1987</v>
      </c>
      <c r="Z21" s="143"/>
    </row>
    <row r="22" spans="1:26" x14ac:dyDescent="0.2">
      <c r="A22" s="86">
        <f t="shared" si="0"/>
        <v>41920</v>
      </c>
      <c r="B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1872.56</v>
      </c>
      <c r="C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1868.21</v>
      </c>
      <c r="D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1883.1399999999999</v>
      </c>
      <c r="E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1890.85</v>
      </c>
      <c r="F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1890.9099999999999</v>
      </c>
      <c r="G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1892.13</v>
      </c>
      <c r="H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1871.76</v>
      </c>
      <c r="I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1873.45</v>
      </c>
      <c r="J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1886.53</v>
      </c>
      <c r="K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1887.31</v>
      </c>
      <c r="L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1887.81</v>
      </c>
      <c r="M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1887.75</v>
      </c>
      <c r="N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1965.71</v>
      </c>
      <c r="O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1966.1599999999999</v>
      </c>
      <c r="P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1978.4</v>
      </c>
      <c r="Q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1977.5</v>
      </c>
      <c r="R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1991.8200000000002</v>
      </c>
      <c r="S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1996.95</v>
      </c>
      <c r="T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1980.29</v>
      </c>
      <c r="U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2070.54</v>
      </c>
      <c r="V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2058.5700000000002</v>
      </c>
      <c r="W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2102.92</v>
      </c>
      <c r="X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2145.17</v>
      </c>
      <c r="Y22" s="114">
        <f>VLOOKUP($A22+ROUND((COLUMN()-2)/24,5),АТС!$A$41:$F$784,3)+VLOOKUP($A22+ROUND((COLUMN()-2)/24,5),'Расчет сбытовых надбавок'!$B$794:'Расчет сбытовых надбавок'!$G$1538,3)+'Иные услуги '!$C$5+'РСТ РСО-А'!$K$7</f>
        <v>2009.19</v>
      </c>
      <c r="Z22" s="143"/>
    </row>
    <row r="23" spans="1:26" x14ac:dyDescent="0.2">
      <c r="A23" s="86">
        <f t="shared" si="0"/>
        <v>41921</v>
      </c>
      <c r="B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1872.4</v>
      </c>
      <c r="C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1866.8000000000002</v>
      </c>
      <c r="D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1863.8</v>
      </c>
      <c r="E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1863.6</v>
      </c>
      <c r="F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1860.9099999999999</v>
      </c>
      <c r="G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1866.46</v>
      </c>
      <c r="H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1872.73</v>
      </c>
      <c r="I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1873.01</v>
      </c>
      <c r="J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1887.13</v>
      </c>
      <c r="K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1922.94</v>
      </c>
      <c r="L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1989.4099999999999</v>
      </c>
      <c r="M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1977.41</v>
      </c>
      <c r="N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2037</v>
      </c>
      <c r="O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2031.02</v>
      </c>
      <c r="P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2048.5700000000002</v>
      </c>
      <c r="Q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2043.88</v>
      </c>
      <c r="R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2041.96</v>
      </c>
      <c r="S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2015.27</v>
      </c>
      <c r="T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1971.5900000000001</v>
      </c>
      <c r="U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2077.5500000000002</v>
      </c>
      <c r="V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2084.27</v>
      </c>
      <c r="W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2129.58</v>
      </c>
      <c r="X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2176.7200000000003</v>
      </c>
      <c r="Y23" s="114">
        <f>VLOOKUP($A23+ROUND((COLUMN()-2)/24,5),АТС!$A$41:$F$784,3)+VLOOKUP($A23+ROUND((COLUMN()-2)/24,5),'Расчет сбытовых надбавок'!$B$794:'Расчет сбытовых надбавок'!$G$1538,3)+'Иные услуги '!$C$5+'РСТ РСО-А'!$K$7</f>
        <v>2037.0500000000002</v>
      </c>
      <c r="Z23" s="143"/>
    </row>
    <row r="24" spans="1:26" x14ac:dyDescent="0.2">
      <c r="A24" s="86">
        <f t="shared" si="0"/>
        <v>41922</v>
      </c>
      <c r="B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1879.24</v>
      </c>
      <c r="C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1868.04</v>
      </c>
      <c r="D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1864.53</v>
      </c>
      <c r="E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1865.0700000000002</v>
      </c>
      <c r="F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1860.96</v>
      </c>
      <c r="G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1868.3400000000001</v>
      </c>
      <c r="H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1874.6399999999999</v>
      </c>
      <c r="I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1874.33</v>
      </c>
      <c r="J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1887.96</v>
      </c>
      <c r="K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1887.72</v>
      </c>
      <c r="L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1888.2199999999998</v>
      </c>
      <c r="M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1889.04</v>
      </c>
      <c r="N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2001.7600000000002</v>
      </c>
      <c r="O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2001.5</v>
      </c>
      <c r="P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2001.9</v>
      </c>
      <c r="Q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2001.85</v>
      </c>
      <c r="R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2006.3400000000001</v>
      </c>
      <c r="S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2018.97</v>
      </c>
      <c r="T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1979.79</v>
      </c>
      <c r="U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2079.12</v>
      </c>
      <c r="V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2066.42</v>
      </c>
      <c r="W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2156.27</v>
      </c>
      <c r="X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2195.89</v>
      </c>
      <c r="Y24" s="114">
        <f>VLOOKUP($A24+ROUND((COLUMN()-2)/24,5),АТС!$A$41:$F$784,3)+VLOOKUP($A24+ROUND((COLUMN()-2)/24,5),'Расчет сбытовых надбавок'!$B$794:'Расчет сбытовых надбавок'!$G$1538,3)+'Иные услуги '!$C$5+'РСТ РСО-А'!$K$7</f>
        <v>2072.8000000000002</v>
      </c>
      <c r="Z24" s="143"/>
    </row>
    <row r="25" spans="1:26" x14ac:dyDescent="0.2">
      <c r="A25" s="86">
        <f t="shared" si="0"/>
        <v>41923</v>
      </c>
      <c r="B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1924.23</v>
      </c>
      <c r="C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1866.3600000000001</v>
      </c>
      <c r="D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1865.94</v>
      </c>
      <c r="E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1865.3000000000002</v>
      </c>
      <c r="F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1865.08</v>
      </c>
      <c r="G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1865.83</v>
      </c>
      <c r="H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1865.1599999999999</v>
      </c>
      <c r="I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1864.94</v>
      </c>
      <c r="J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1875.33</v>
      </c>
      <c r="K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1879.1399999999999</v>
      </c>
      <c r="L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1879.74</v>
      </c>
      <c r="M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1880.77</v>
      </c>
      <c r="N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1880.8600000000001</v>
      </c>
      <c r="O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1881.06</v>
      </c>
      <c r="P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1881.38</v>
      </c>
      <c r="Q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1880.8400000000001</v>
      </c>
      <c r="R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1880.24</v>
      </c>
      <c r="S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1877.58</v>
      </c>
      <c r="T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2009.42</v>
      </c>
      <c r="U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2172.84</v>
      </c>
      <c r="V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2145.67</v>
      </c>
      <c r="W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2119.04</v>
      </c>
      <c r="X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2016.1399999999999</v>
      </c>
      <c r="Y25" s="114">
        <f>VLOOKUP($A25+ROUND((COLUMN()-2)/24,5),АТС!$A$41:$F$784,3)+VLOOKUP($A25+ROUND((COLUMN()-2)/24,5),'Расчет сбытовых надбавок'!$B$794:'Расчет сбытовых надбавок'!$G$1538,3)+'Иные услуги '!$C$5+'РСТ РСО-А'!$K$7</f>
        <v>2075.85</v>
      </c>
      <c r="Z25" s="143"/>
    </row>
    <row r="26" spans="1:26" x14ac:dyDescent="0.2">
      <c r="A26" s="86">
        <f t="shared" si="0"/>
        <v>41924</v>
      </c>
      <c r="B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1973.96</v>
      </c>
      <c r="C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1869.12</v>
      </c>
      <c r="D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1868.97</v>
      </c>
      <c r="E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1869.01</v>
      </c>
      <c r="F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1869.12</v>
      </c>
      <c r="G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1866.8600000000001</v>
      </c>
      <c r="H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1866.92</v>
      </c>
      <c r="I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1867.76</v>
      </c>
      <c r="J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1875.8400000000001</v>
      </c>
      <c r="K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1878.89</v>
      </c>
      <c r="L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1881.37</v>
      </c>
      <c r="M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1882.0900000000001</v>
      </c>
      <c r="N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1882.33</v>
      </c>
      <c r="O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1881.58</v>
      </c>
      <c r="P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1882.13</v>
      </c>
      <c r="Q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1881.94</v>
      </c>
      <c r="R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1882.65</v>
      </c>
      <c r="S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1883.04</v>
      </c>
      <c r="T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1986.04</v>
      </c>
      <c r="U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2154.66</v>
      </c>
      <c r="V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2140.19</v>
      </c>
      <c r="W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2104.81</v>
      </c>
      <c r="X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2000.3600000000001</v>
      </c>
      <c r="Y26" s="114">
        <f>VLOOKUP($A26+ROUND((COLUMN()-2)/24,5),АТС!$A$41:$F$784,3)+VLOOKUP($A26+ROUND((COLUMN()-2)/24,5),'Расчет сбытовых надбавок'!$B$794:'Расчет сбытовых надбавок'!$G$1538,3)+'Иные услуги '!$C$5+'РСТ РСО-А'!$K$7</f>
        <v>2077.02</v>
      </c>
      <c r="Z26" s="143"/>
    </row>
    <row r="27" spans="1:26" x14ac:dyDescent="0.2">
      <c r="A27" s="86">
        <f t="shared" si="0"/>
        <v>41925</v>
      </c>
      <c r="B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1881.74</v>
      </c>
      <c r="C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1875.27</v>
      </c>
      <c r="D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1869.0700000000002</v>
      </c>
      <c r="E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1865.54</v>
      </c>
      <c r="F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1862.46</v>
      </c>
      <c r="G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1868.75</v>
      </c>
      <c r="H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1875.22</v>
      </c>
      <c r="I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1876.8200000000002</v>
      </c>
      <c r="J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1891.31</v>
      </c>
      <c r="K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1891.15</v>
      </c>
      <c r="L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1891.51</v>
      </c>
      <c r="M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1892.1999999999998</v>
      </c>
      <c r="N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1977.94</v>
      </c>
      <c r="O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1984.3600000000001</v>
      </c>
      <c r="P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1990.17</v>
      </c>
      <c r="Q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1998.83</v>
      </c>
      <c r="R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2000.67</v>
      </c>
      <c r="S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2012.63</v>
      </c>
      <c r="T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1996.73</v>
      </c>
      <c r="U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2098.9899999999998</v>
      </c>
      <c r="V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2112.88</v>
      </c>
      <c r="W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2135.69</v>
      </c>
      <c r="X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2179.1</v>
      </c>
      <c r="Y27" s="114">
        <f>VLOOKUP($A27+ROUND((COLUMN()-2)/24,5),АТС!$A$41:$F$784,3)+VLOOKUP($A27+ROUND((COLUMN()-2)/24,5),'Расчет сбытовых надбавок'!$B$794:'Расчет сбытовых надбавок'!$G$1538,3)+'Иные услуги '!$C$5+'РСТ РСО-А'!$K$7</f>
        <v>2049.92</v>
      </c>
      <c r="Z27" s="143"/>
    </row>
    <row r="28" spans="1:26" x14ac:dyDescent="0.2">
      <c r="A28" s="86">
        <f t="shared" si="0"/>
        <v>41926</v>
      </c>
      <c r="B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1871.9700000000003</v>
      </c>
      <c r="C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1867.27</v>
      </c>
      <c r="D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1864.3000000000002</v>
      </c>
      <c r="E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1864.16</v>
      </c>
      <c r="F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1861.25</v>
      </c>
      <c r="G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1868.58</v>
      </c>
      <c r="H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1874.19</v>
      </c>
      <c r="I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1875.37</v>
      </c>
      <c r="J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1892.05</v>
      </c>
      <c r="K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1891.26</v>
      </c>
      <c r="L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1891.37</v>
      </c>
      <c r="M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1877.15</v>
      </c>
      <c r="N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1891.3600000000001</v>
      </c>
      <c r="O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1891.47</v>
      </c>
      <c r="P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1891.25</v>
      </c>
      <c r="Q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1889.4099999999999</v>
      </c>
      <c r="R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1889.37</v>
      </c>
      <c r="S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1888.19</v>
      </c>
      <c r="T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1903.89</v>
      </c>
      <c r="U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2077.98</v>
      </c>
      <c r="V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2101.84</v>
      </c>
      <c r="W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2144.52</v>
      </c>
      <c r="X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2183.23</v>
      </c>
      <c r="Y28" s="114">
        <f>VLOOKUP($A28+ROUND((COLUMN()-2)/24,5),АТС!$A$41:$F$784,3)+VLOOKUP($A28+ROUND((COLUMN()-2)/24,5),'Расчет сбытовых надбавок'!$B$794:'Расчет сбытовых надбавок'!$G$1538,3)+'Иные услуги '!$C$5+'РСТ РСО-А'!$K$7</f>
        <v>2059</v>
      </c>
      <c r="Z28" s="143"/>
    </row>
    <row r="29" spans="1:26" x14ac:dyDescent="0.2">
      <c r="A29" s="86">
        <f t="shared" si="0"/>
        <v>41927</v>
      </c>
      <c r="B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1881.8000000000002</v>
      </c>
      <c r="C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1869.15</v>
      </c>
      <c r="D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1882.3899999999999</v>
      </c>
      <c r="E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1882.45</v>
      </c>
      <c r="F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1882.3600000000001</v>
      </c>
      <c r="G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1882.4</v>
      </c>
      <c r="H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1866.5</v>
      </c>
      <c r="I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1863.71</v>
      </c>
      <c r="J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1870.14</v>
      </c>
      <c r="K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1892.9699999999998</v>
      </c>
      <c r="L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1893.47</v>
      </c>
      <c r="M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1874.83</v>
      </c>
      <c r="N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1893.8000000000002</v>
      </c>
      <c r="O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1897.08</v>
      </c>
      <c r="P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1894.12</v>
      </c>
      <c r="Q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1894.27</v>
      </c>
      <c r="R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1894.1100000000001</v>
      </c>
      <c r="S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1892.1100000000001</v>
      </c>
      <c r="T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1893.9</v>
      </c>
      <c r="U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2007.9</v>
      </c>
      <c r="V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2021.8400000000001</v>
      </c>
      <c r="W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2090.5699999999997</v>
      </c>
      <c r="X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2150.69</v>
      </c>
      <c r="Y29" s="114">
        <f>VLOOKUP($A29+ROUND((COLUMN()-2)/24,5),АТС!$A$41:$F$784,3)+VLOOKUP($A29+ROUND((COLUMN()-2)/24,5),'Расчет сбытовых надбавок'!$B$794:'Расчет сбытовых надбавок'!$G$1538,3)+'Иные услуги '!$C$5+'РСТ РСО-А'!$K$7</f>
        <v>2019.04</v>
      </c>
      <c r="Z29" s="143"/>
    </row>
    <row r="30" spans="1:26" x14ac:dyDescent="0.2">
      <c r="A30" s="86">
        <f t="shared" si="0"/>
        <v>41928</v>
      </c>
      <c r="B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1887.8600000000001</v>
      </c>
      <c r="C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1875.1799999999998</v>
      </c>
      <c r="D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1882.33</v>
      </c>
      <c r="E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1886.3200000000002</v>
      </c>
      <c r="F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1890.29</v>
      </c>
      <c r="G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1890.8899999999999</v>
      </c>
      <c r="H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1861.38</v>
      </c>
      <c r="I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1877.62</v>
      </c>
      <c r="J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1872.23</v>
      </c>
      <c r="K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1877.5</v>
      </c>
      <c r="L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1878.22</v>
      </c>
      <c r="M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1867.21</v>
      </c>
      <c r="N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1894.87</v>
      </c>
      <c r="O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1881.8400000000001</v>
      </c>
      <c r="P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1866.35</v>
      </c>
      <c r="Q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1862.3</v>
      </c>
      <c r="R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1865.87</v>
      </c>
      <c r="S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1879.8000000000002</v>
      </c>
      <c r="T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1889.74</v>
      </c>
      <c r="U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2033.2200000000003</v>
      </c>
      <c r="V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2019.52</v>
      </c>
      <c r="W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2072.06</v>
      </c>
      <c r="X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2127.11</v>
      </c>
      <c r="Y30" s="114">
        <f>VLOOKUP($A30+ROUND((COLUMN()-2)/24,5),АТС!$A$41:$F$784,3)+VLOOKUP($A30+ROUND((COLUMN()-2)/24,5),'Расчет сбытовых надбавок'!$B$794:'Расчет сбытовых надбавок'!$G$1538,3)+'Иные услуги '!$C$5+'РСТ РСО-А'!$K$7</f>
        <v>2032.1</v>
      </c>
      <c r="Z30" s="143"/>
    </row>
    <row r="31" spans="1:26" x14ac:dyDescent="0.2">
      <c r="A31" s="86">
        <f t="shared" si="0"/>
        <v>41929</v>
      </c>
      <c r="B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1876.0300000000002</v>
      </c>
      <c r="C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1875.32</v>
      </c>
      <c r="D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1875.15</v>
      </c>
      <c r="E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1875.31</v>
      </c>
      <c r="F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1875.22</v>
      </c>
      <c r="G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1875.9</v>
      </c>
      <c r="H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1861.76</v>
      </c>
      <c r="I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1881.5100000000002</v>
      </c>
      <c r="J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1888.3400000000001</v>
      </c>
      <c r="K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1868.3600000000001</v>
      </c>
      <c r="L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1869.24</v>
      </c>
      <c r="M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1863.67</v>
      </c>
      <c r="N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1890.62</v>
      </c>
      <c r="O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1890.83</v>
      </c>
      <c r="P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1891.9</v>
      </c>
      <c r="Q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1890.87</v>
      </c>
      <c r="R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1890.71</v>
      </c>
      <c r="S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1888.67</v>
      </c>
      <c r="T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1889.73</v>
      </c>
      <c r="U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1991.54</v>
      </c>
      <c r="V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2007.75</v>
      </c>
      <c r="W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2052.66</v>
      </c>
      <c r="X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2131.2400000000002</v>
      </c>
      <c r="Y31" s="114">
        <f>VLOOKUP($A31+ROUND((COLUMN()-2)/24,5),АТС!$A$41:$F$784,3)+VLOOKUP($A31+ROUND((COLUMN()-2)/24,5),'Расчет сбытовых надбавок'!$B$794:'Расчет сбытовых надбавок'!$G$1538,3)+'Иные услуги '!$C$5+'РСТ РСО-А'!$K$7</f>
        <v>1994.7800000000002</v>
      </c>
      <c r="Z31" s="143"/>
    </row>
    <row r="32" spans="1:26" x14ac:dyDescent="0.2">
      <c r="A32" s="86">
        <f t="shared" si="0"/>
        <v>41930</v>
      </c>
      <c r="B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1920.38</v>
      </c>
      <c r="C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1872.1</v>
      </c>
      <c r="D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1871.02</v>
      </c>
      <c r="E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1869.44</v>
      </c>
      <c r="F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1869.2600000000002</v>
      </c>
      <c r="G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1870.0100000000002</v>
      </c>
      <c r="H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1870.3899999999999</v>
      </c>
      <c r="I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1872.57</v>
      </c>
      <c r="J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1889.0900000000001</v>
      </c>
      <c r="K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1891.62</v>
      </c>
      <c r="L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1891.97</v>
      </c>
      <c r="M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1892.1</v>
      </c>
      <c r="N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1893.02</v>
      </c>
      <c r="O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1893.8899999999999</v>
      </c>
      <c r="P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1893.67</v>
      </c>
      <c r="Q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1893.8200000000002</v>
      </c>
      <c r="R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1893.08</v>
      </c>
      <c r="S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1891.3899999999999</v>
      </c>
      <c r="T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1885.18</v>
      </c>
      <c r="U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2047.1</v>
      </c>
      <c r="V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2044.55</v>
      </c>
      <c r="W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2014.5900000000001</v>
      </c>
      <c r="X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1900.23</v>
      </c>
      <c r="Y32" s="114">
        <f>VLOOKUP($A32+ROUND((COLUMN()-2)/24,5),АТС!$A$41:$F$784,3)+VLOOKUP($A32+ROUND((COLUMN()-2)/24,5),'Расчет сбытовых надбавок'!$B$794:'Расчет сбытовых надбавок'!$G$1538,3)+'Иные услуги '!$C$5+'РСТ РСО-А'!$K$7</f>
        <v>2040.54</v>
      </c>
      <c r="Z32" s="143"/>
    </row>
    <row r="33" spans="1:26" x14ac:dyDescent="0.2">
      <c r="A33" s="86">
        <f t="shared" si="0"/>
        <v>41931</v>
      </c>
      <c r="B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1940.04</v>
      </c>
      <c r="C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1884.6100000000001</v>
      </c>
      <c r="D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1878.3000000000002</v>
      </c>
      <c r="E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1872.4099999999999</v>
      </c>
      <c r="F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1882.7600000000002</v>
      </c>
      <c r="G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1882.77</v>
      </c>
      <c r="H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1881.74</v>
      </c>
      <c r="I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1883.8400000000001</v>
      </c>
      <c r="J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1891.7800000000002</v>
      </c>
      <c r="K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1897.58</v>
      </c>
      <c r="L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1897.29</v>
      </c>
      <c r="M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1898.15</v>
      </c>
      <c r="N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1898.19</v>
      </c>
      <c r="O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1891.3899999999999</v>
      </c>
      <c r="P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1891.0100000000002</v>
      </c>
      <c r="Q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1890.83</v>
      </c>
      <c r="R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1890.43</v>
      </c>
      <c r="S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1889.46</v>
      </c>
      <c r="T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1884.3000000000002</v>
      </c>
      <c r="U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2244.98</v>
      </c>
      <c r="V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2226.3000000000002</v>
      </c>
      <c r="W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2222.69</v>
      </c>
      <c r="X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2113.9</v>
      </c>
      <c r="Y33" s="114">
        <f>VLOOKUP($A33+ROUND((COLUMN()-2)/24,5),АТС!$A$41:$F$784,3)+VLOOKUP($A33+ROUND((COLUMN()-2)/24,5),'Расчет сбытовых надбавок'!$B$794:'Расчет сбытовых надбавок'!$G$1538,3)+'Иные услуги '!$C$5+'РСТ РСО-А'!$K$7</f>
        <v>2155.9899999999998</v>
      </c>
      <c r="Z33" s="143"/>
    </row>
    <row r="34" spans="1:26" x14ac:dyDescent="0.2">
      <c r="A34" s="86">
        <f t="shared" si="0"/>
        <v>41932</v>
      </c>
      <c r="B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1882.29</v>
      </c>
      <c r="C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1869.13</v>
      </c>
      <c r="D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1869.88</v>
      </c>
      <c r="E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1865.8899999999999</v>
      </c>
      <c r="F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1866.26</v>
      </c>
      <c r="G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1869.12</v>
      </c>
      <c r="H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1889.24</v>
      </c>
      <c r="I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1878.56</v>
      </c>
      <c r="J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1892.21</v>
      </c>
      <c r="K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1891.8000000000002</v>
      </c>
      <c r="L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1891.79</v>
      </c>
      <c r="M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1893.0100000000002</v>
      </c>
      <c r="N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1921.2600000000002</v>
      </c>
      <c r="O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1921.68</v>
      </c>
      <c r="P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1920.4</v>
      </c>
      <c r="Q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1918.73</v>
      </c>
      <c r="R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1929.49</v>
      </c>
      <c r="S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1951.54</v>
      </c>
      <c r="T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1976.0100000000002</v>
      </c>
      <c r="U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2081.67</v>
      </c>
      <c r="V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2091.17</v>
      </c>
      <c r="W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2137.44</v>
      </c>
      <c r="X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2207.92</v>
      </c>
      <c r="Y34" s="114">
        <f>VLOOKUP($A34+ROUND((COLUMN()-2)/24,5),АТС!$A$41:$F$784,3)+VLOOKUP($A34+ROUND((COLUMN()-2)/24,5),'Расчет сбытовых надбавок'!$B$794:'Расчет сбытовых надбавок'!$G$1538,3)+'Иные услуги '!$C$5+'РСТ РСО-А'!$K$7</f>
        <v>2076.63</v>
      </c>
      <c r="Z34" s="143"/>
    </row>
    <row r="35" spans="1:26" x14ac:dyDescent="0.2">
      <c r="A35" s="86">
        <f t="shared" si="0"/>
        <v>41933</v>
      </c>
      <c r="B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1880.99</v>
      </c>
      <c r="C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1867.9299999999998</v>
      </c>
      <c r="D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1875.44</v>
      </c>
      <c r="E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1875.5700000000002</v>
      </c>
      <c r="F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1875.58</v>
      </c>
      <c r="G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1875.9099999999999</v>
      </c>
      <c r="H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1870.7400000000002</v>
      </c>
      <c r="I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1874.4099999999999</v>
      </c>
      <c r="J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1888.87</v>
      </c>
      <c r="K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1888.13</v>
      </c>
      <c r="L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1888.75</v>
      </c>
      <c r="M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1890.35</v>
      </c>
      <c r="N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1889.18</v>
      </c>
      <c r="O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1889.29</v>
      </c>
      <c r="P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1889.04</v>
      </c>
      <c r="Q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1889.13</v>
      </c>
      <c r="R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1888.71</v>
      </c>
      <c r="S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1887.3400000000001</v>
      </c>
      <c r="T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1986.93</v>
      </c>
      <c r="U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2031.2400000000002</v>
      </c>
      <c r="V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2039.5900000000001</v>
      </c>
      <c r="W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2084.64</v>
      </c>
      <c r="X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2138.2200000000003</v>
      </c>
      <c r="Y35" s="114">
        <f>VLOOKUP($A35+ROUND((COLUMN()-2)/24,5),АТС!$A$41:$F$784,3)+VLOOKUP($A35+ROUND((COLUMN()-2)/24,5),'Расчет сбытовых надбавок'!$B$794:'Расчет сбытовых надбавок'!$G$1538,3)+'Иные услуги '!$C$5+'РСТ РСО-А'!$K$7</f>
        <v>2013.62</v>
      </c>
      <c r="Z35" s="143"/>
    </row>
    <row r="36" spans="1:26" x14ac:dyDescent="0.2">
      <c r="A36" s="86">
        <f t="shared" si="0"/>
        <v>41934</v>
      </c>
      <c r="B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1878.99</v>
      </c>
      <c r="C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1861.08</v>
      </c>
      <c r="D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1868.29</v>
      </c>
      <c r="E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1875.85</v>
      </c>
      <c r="F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1876.02</v>
      </c>
      <c r="G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1865.21</v>
      </c>
      <c r="H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1870.6799999999998</v>
      </c>
      <c r="I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1867.3400000000001</v>
      </c>
      <c r="J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1887.9</v>
      </c>
      <c r="K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1889.19</v>
      </c>
      <c r="L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1889.7</v>
      </c>
      <c r="M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1890.1799999999998</v>
      </c>
      <c r="N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1890.13</v>
      </c>
      <c r="O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1888.77</v>
      </c>
      <c r="P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1888.1599999999999</v>
      </c>
      <c r="Q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1888.12</v>
      </c>
      <c r="R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1888.3200000000002</v>
      </c>
      <c r="S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1887.13</v>
      </c>
      <c r="T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1881.26</v>
      </c>
      <c r="U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1960.52</v>
      </c>
      <c r="V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1972.16</v>
      </c>
      <c r="W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2056.9299999999998</v>
      </c>
      <c r="X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2127.91</v>
      </c>
      <c r="Y36" s="114">
        <f>VLOOKUP($A36+ROUND((COLUMN()-2)/24,5),АТС!$A$41:$F$784,3)+VLOOKUP($A36+ROUND((COLUMN()-2)/24,5),'Расчет сбытовых надбавок'!$B$794:'Расчет сбытовых надбавок'!$G$1538,3)+'Иные услуги '!$C$5+'РСТ РСО-А'!$K$7</f>
        <v>2011.73</v>
      </c>
      <c r="Z36" s="143"/>
    </row>
    <row r="37" spans="1:26" x14ac:dyDescent="0.2">
      <c r="A37" s="86">
        <f t="shared" si="0"/>
        <v>41935</v>
      </c>
      <c r="B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1879.63</v>
      </c>
      <c r="C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1872.48</v>
      </c>
      <c r="D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1870.85</v>
      </c>
      <c r="E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1868.46</v>
      </c>
      <c r="F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1868.4099999999999</v>
      </c>
      <c r="G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1870.79</v>
      </c>
      <c r="H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1870.8000000000002</v>
      </c>
      <c r="I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1892.81</v>
      </c>
      <c r="J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1886.65</v>
      </c>
      <c r="K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1888.6599999999999</v>
      </c>
      <c r="L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1890.13</v>
      </c>
      <c r="M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1889.74</v>
      </c>
      <c r="N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1887.9099999999999</v>
      </c>
      <c r="O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1888.33</v>
      </c>
      <c r="P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1888.1599999999999</v>
      </c>
      <c r="Q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1888.3200000000002</v>
      </c>
      <c r="R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1888.2400000000002</v>
      </c>
      <c r="S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1886.54</v>
      </c>
      <c r="T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1961.58</v>
      </c>
      <c r="U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2067.9300000000003</v>
      </c>
      <c r="V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2082.4</v>
      </c>
      <c r="W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2123.81</v>
      </c>
      <c r="X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2189.3200000000002</v>
      </c>
      <c r="Y37" s="114">
        <f>VLOOKUP($A37+ROUND((COLUMN()-2)/24,5),АТС!$A$41:$F$784,3)+VLOOKUP($A37+ROUND((COLUMN()-2)/24,5),'Расчет сбытовых надбавок'!$B$794:'Расчет сбытовых надбавок'!$G$1538,3)+'Иные услуги '!$C$5+'РСТ РСО-А'!$K$7</f>
        <v>2064.35</v>
      </c>
      <c r="Z37" s="143"/>
    </row>
    <row r="38" spans="1:26" x14ac:dyDescent="0.2">
      <c r="A38" s="86">
        <f t="shared" si="0"/>
        <v>41936</v>
      </c>
      <c r="B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1886.75</v>
      </c>
      <c r="C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1886.5900000000001</v>
      </c>
      <c r="D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1875.49</v>
      </c>
      <c r="E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1875.63</v>
      </c>
      <c r="F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1875.65</v>
      </c>
      <c r="G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1869.43</v>
      </c>
      <c r="H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1871.3899999999999</v>
      </c>
      <c r="I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1894.54</v>
      </c>
      <c r="J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1889.3200000000002</v>
      </c>
      <c r="K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1890.29</v>
      </c>
      <c r="L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1945.4</v>
      </c>
      <c r="M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1931.78</v>
      </c>
      <c r="N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1963.55</v>
      </c>
      <c r="O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1889.3</v>
      </c>
      <c r="P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1888.73</v>
      </c>
      <c r="Q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1889.12</v>
      </c>
      <c r="R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1888.5500000000002</v>
      </c>
      <c r="S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1886.98</v>
      </c>
      <c r="T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1965.2800000000002</v>
      </c>
      <c r="U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2105.3000000000002</v>
      </c>
      <c r="V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2098.4</v>
      </c>
      <c r="W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2140.88</v>
      </c>
      <c r="X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2207.0300000000002</v>
      </c>
      <c r="Y38" s="114">
        <f>VLOOKUP($A38+ROUND((COLUMN()-2)/24,5),АТС!$A$41:$F$784,3)+VLOOKUP($A38+ROUND((COLUMN()-2)/24,5),'Расчет сбытовых надбавок'!$B$794:'Расчет сбытовых надбавок'!$G$1538,3)+'Иные услуги '!$C$5+'РСТ РСО-А'!$K$7</f>
        <v>2100</v>
      </c>
      <c r="Z38" s="143"/>
    </row>
    <row r="39" spans="1:26" x14ac:dyDescent="0.2">
      <c r="A39" s="86">
        <f t="shared" si="0"/>
        <v>41937</v>
      </c>
      <c r="B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1913.48</v>
      </c>
      <c r="C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1874.8000000000002</v>
      </c>
      <c r="D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1881.31</v>
      </c>
      <c r="E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1881.3600000000001</v>
      </c>
      <c r="F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1881.8899999999999</v>
      </c>
      <c r="G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1871.67</v>
      </c>
      <c r="H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1866.8899999999999</v>
      </c>
      <c r="I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1869</v>
      </c>
      <c r="J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1892.5300000000002</v>
      </c>
      <c r="K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1893.3200000000002</v>
      </c>
      <c r="L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1892.38</v>
      </c>
      <c r="M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1883.17</v>
      </c>
      <c r="N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1883.4299999999998</v>
      </c>
      <c r="O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1882.29</v>
      </c>
      <c r="P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1882.8600000000001</v>
      </c>
      <c r="Q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1882.1100000000001</v>
      </c>
      <c r="R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1880.6599999999999</v>
      </c>
      <c r="S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1881.4099999999999</v>
      </c>
      <c r="T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2110.21</v>
      </c>
      <c r="U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2162.44</v>
      </c>
      <c r="V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2143.1999999999998</v>
      </c>
      <c r="W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2113.69</v>
      </c>
      <c r="X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2045.72</v>
      </c>
      <c r="Y39" s="114">
        <f>VLOOKUP($A39+ROUND((COLUMN()-2)/24,5),АТС!$A$41:$F$784,3)+VLOOKUP($A39+ROUND((COLUMN()-2)/24,5),'Расчет сбытовых надбавок'!$B$794:'Расчет сбытовых надбавок'!$G$1538,3)+'Иные услуги '!$C$5+'РСТ РСО-А'!$K$7</f>
        <v>2161.19</v>
      </c>
      <c r="Z39" s="143"/>
    </row>
    <row r="40" spans="1:26" x14ac:dyDescent="0.2">
      <c r="A40" s="86">
        <f t="shared" si="0"/>
        <v>41938</v>
      </c>
      <c r="B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1940.38</v>
      </c>
      <c r="C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1880.23</v>
      </c>
      <c r="D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1874.51</v>
      </c>
      <c r="E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1882.94</v>
      </c>
      <c r="F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1891.96</v>
      </c>
      <c r="G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1892.65</v>
      </c>
      <c r="H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1884.1</v>
      </c>
      <c r="I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1867.9699999999998</v>
      </c>
      <c r="J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1974.0500000000002</v>
      </c>
      <c r="K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1908.22</v>
      </c>
      <c r="L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1877.5700000000002</v>
      </c>
      <c r="M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1870.0700000000002</v>
      </c>
      <c r="N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1861.79</v>
      </c>
      <c r="O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1861.6799999999998</v>
      </c>
      <c r="P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1865.8400000000001</v>
      </c>
      <c r="Q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1869.48</v>
      </c>
      <c r="R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1874.7199999999998</v>
      </c>
      <c r="S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1987.63</v>
      </c>
      <c r="T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2123.52</v>
      </c>
      <c r="U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2177.1800000000003</v>
      </c>
      <c r="V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2162.9499999999998</v>
      </c>
      <c r="W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2118.91</v>
      </c>
      <c r="X40" s="114">
        <f>VLOOKUP($A40+ROUND((COLUMN()-2)/24,5),АТС!$A$41:$F$784,3)+VLOOKUP($A40+ROUND((COLUMN()-2)/24,5),'Расчет сбытовых надбавок'!$B$794:'Расчет сбытовых надбавок'!$G$1538,3)+'Иные услуги '!$C$5+'РСТ РСО-А'!$K$7</f>
        <v>2041.7</v>
      </c>
      <c r="Y40" s="114">
        <v>2153.13</v>
      </c>
      <c r="Z40" s="143">
        <v>3001.92</v>
      </c>
    </row>
    <row r="41" spans="1:26" x14ac:dyDescent="0.2">
      <c r="A41" s="86">
        <f t="shared" si="0"/>
        <v>41939</v>
      </c>
      <c r="B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1922.08</v>
      </c>
      <c r="C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1878.71</v>
      </c>
      <c r="D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1864.97</v>
      </c>
      <c r="E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1876.02</v>
      </c>
      <c r="F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1876.29</v>
      </c>
      <c r="G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1866.37</v>
      </c>
      <c r="H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1914.46</v>
      </c>
      <c r="I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1861.72</v>
      </c>
      <c r="J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1863.1</v>
      </c>
      <c r="K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1932.56</v>
      </c>
      <c r="L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1966.62</v>
      </c>
      <c r="M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1951.12</v>
      </c>
      <c r="N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2035.8899999999999</v>
      </c>
      <c r="O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2016.44</v>
      </c>
      <c r="P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1998.0900000000001</v>
      </c>
      <c r="Q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1989.28</v>
      </c>
      <c r="R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1982.6599999999999</v>
      </c>
      <c r="S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1987.19</v>
      </c>
      <c r="T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2040.43</v>
      </c>
      <c r="U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2121.0100000000002</v>
      </c>
      <c r="V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2099.21</v>
      </c>
      <c r="W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2125.8900000000003</v>
      </c>
      <c r="X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2165.5500000000002</v>
      </c>
      <c r="Y41" s="114">
        <f>VLOOKUP($A41+ROUND((COLUMN()-2)/24,5),АТС!$A$41:$F$784,3)+VLOOKUP($A41+ROUND((COLUMN()-2)/24,5),'Расчет сбытовых надбавок'!$B$794:'Расчет сбытовых надбавок'!$G$1538,3)+'Иные услуги '!$C$5+'РСТ РСО-А'!$K$7</f>
        <v>2077.6799999999998</v>
      </c>
      <c r="Z41" s="143"/>
    </row>
    <row r="42" spans="1:26" x14ac:dyDescent="0.2">
      <c r="A42" s="86">
        <f t="shared" si="0"/>
        <v>41940</v>
      </c>
      <c r="B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1926.0900000000001</v>
      </c>
      <c r="C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1878.18</v>
      </c>
      <c r="D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1865.77</v>
      </c>
      <c r="E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1877.23</v>
      </c>
      <c r="F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1877.47</v>
      </c>
      <c r="G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1870.12</v>
      </c>
      <c r="H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1889.25</v>
      </c>
      <c r="I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1865.8</v>
      </c>
      <c r="J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1866.96</v>
      </c>
      <c r="K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1923.9299999999998</v>
      </c>
      <c r="L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1958.66</v>
      </c>
      <c r="M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1946.1599999999999</v>
      </c>
      <c r="N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2032.3600000000001</v>
      </c>
      <c r="O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2019.03</v>
      </c>
      <c r="P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1998.35</v>
      </c>
      <c r="Q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1986.27</v>
      </c>
      <c r="R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1983.04</v>
      </c>
      <c r="S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2007.22</v>
      </c>
      <c r="T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2047.3400000000001</v>
      </c>
      <c r="U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2125.1800000000003</v>
      </c>
      <c r="V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2099.06</v>
      </c>
      <c r="W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2131.64</v>
      </c>
      <c r="X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2198.5500000000002</v>
      </c>
      <c r="Y42" s="114">
        <f>VLOOKUP($A42+ROUND((COLUMN()-2)/24,5),АТС!$A$41:$F$784,3)+VLOOKUP($A42+ROUND((COLUMN()-2)/24,5),'Расчет сбытовых надбавок'!$B$794:'Расчет сбытовых надбавок'!$G$1538,3)+'Иные услуги '!$C$5+'РСТ РСО-А'!$K$7</f>
        <v>2082.29</v>
      </c>
      <c r="Z42" s="143"/>
    </row>
    <row r="43" spans="1:26" x14ac:dyDescent="0.2">
      <c r="A43" s="86">
        <f t="shared" si="0"/>
        <v>41941</v>
      </c>
      <c r="B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1956.9900000000002</v>
      </c>
      <c r="C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1885.73</v>
      </c>
      <c r="D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1885.5900000000001</v>
      </c>
      <c r="E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1883.5300000000002</v>
      </c>
      <c r="F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1872.55</v>
      </c>
      <c r="G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1874.35</v>
      </c>
      <c r="H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1914.12</v>
      </c>
      <c r="I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1879.5500000000002</v>
      </c>
      <c r="J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1885.64</v>
      </c>
      <c r="K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1928.45</v>
      </c>
      <c r="L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1986.27</v>
      </c>
      <c r="M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1988.1100000000001</v>
      </c>
      <c r="N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2078.62</v>
      </c>
      <c r="O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2036.3000000000002</v>
      </c>
      <c r="P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2034.73</v>
      </c>
      <c r="Q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2022.8899999999999</v>
      </c>
      <c r="R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2083.5</v>
      </c>
      <c r="S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2171.56</v>
      </c>
      <c r="T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2171.86</v>
      </c>
      <c r="U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2154.87</v>
      </c>
      <c r="V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2136.36</v>
      </c>
      <c r="W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2149.42</v>
      </c>
      <c r="X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2208.9499999999998</v>
      </c>
      <c r="Y43" s="114">
        <f>VLOOKUP($A43+ROUND((COLUMN()-2)/24,5),АТС!$A$41:$F$784,3)+VLOOKUP($A43+ROUND((COLUMN()-2)/24,5),'Расчет сбытовых надбавок'!$B$794:'Расчет сбытовых надбавок'!$G$1538,3)+'Иные услуги '!$C$5+'РСТ РСО-А'!$K$7</f>
        <v>2101.33</v>
      </c>
      <c r="Z43" s="143"/>
    </row>
    <row r="44" spans="1:26" x14ac:dyDescent="0.2">
      <c r="A44" s="86">
        <f t="shared" si="0"/>
        <v>41942</v>
      </c>
      <c r="B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2000.73</v>
      </c>
      <c r="C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1956.0500000000002</v>
      </c>
      <c r="D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1954.23</v>
      </c>
      <c r="E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1926.6</v>
      </c>
      <c r="F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1926.97</v>
      </c>
      <c r="G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1901.06</v>
      </c>
      <c r="H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2017.29</v>
      </c>
      <c r="I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2017.94</v>
      </c>
      <c r="J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1924.16</v>
      </c>
      <c r="K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2109.29</v>
      </c>
      <c r="L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2108.44</v>
      </c>
      <c r="M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2108.06</v>
      </c>
      <c r="N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2216.5700000000002</v>
      </c>
      <c r="O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2174.4299999999998</v>
      </c>
      <c r="P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2130.7200000000003</v>
      </c>
      <c r="Q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2129.0700000000002</v>
      </c>
      <c r="R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2169.54</v>
      </c>
      <c r="S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2222.19</v>
      </c>
      <c r="T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2245.42</v>
      </c>
      <c r="U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2263.7599999999998</v>
      </c>
      <c r="V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2225.38</v>
      </c>
      <c r="W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2218.75</v>
      </c>
      <c r="X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2257.77</v>
      </c>
      <c r="Y44" s="114">
        <f>VLOOKUP($A44+ROUND((COLUMN()-2)/24,5),АТС!$A$41:$F$784,3)+VLOOKUP($A44+ROUND((COLUMN()-2)/24,5),'Расчет сбытовых надбавок'!$B$794:'Расчет сбытовых надбавок'!$G$1538,3)+'Иные услуги '!$C$5+'РСТ РСО-А'!$K$7</f>
        <v>2152.06</v>
      </c>
      <c r="Z44" s="143"/>
    </row>
    <row r="45" spans="1:26" x14ac:dyDescent="0.2">
      <c r="A45" s="86">
        <f t="shared" si="0"/>
        <v>41943</v>
      </c>
      <c r="B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1961.6399999999999</v>
      </c>
      <c r="C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1905.7800000000002</v>
      </c>
      <c r="D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1884.98</v>
      </c>
      <c r="E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1878.6100000000001</v>
      </c>
      <c r="F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1881.67</v>
      </c>
      <c r="G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1896</v>
      </c>
      <c r="H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1935.64</v>
      </c>
      <c r="I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1927.75</v>
      </c>
      <c r="J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1920.73</v>
      </c>
      <c r="K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2032.2</v>
      </c>
      <c r="L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2074.61</v>
      </c>
      <c r="M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2083.5299999999997</v>
      </c>
      <c r="N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2136.8200000000002</v>
      </c>
      <c r="O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2131.67</v>
      </c>
      <c r="P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2139.46</v>
      </c>
      <c r="Q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2150.77</v>
      </c>
      <c r="R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2153.39</v>
      </c>
      <c r="S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2234.06</v>
      </c>
      <c r="T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2236.38</v>
      </c>
      <c r="U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2232.9299999999998</v>
      </c>
      <c r="V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2184.5100000000002</v>
      </c>
      <c r="W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2199.04</v>
      </c>
      <c r="X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2243.4499999999998</v>
      </c>
      <c r="Y45" s="114">
        <f>VLOOKUP($A45+ROUND((COLUMN()-2)/24,5),АТС!$A$41:$F$784,3)+VLOOKUP($A45+ROUND((COLUMN()-2)/24,5),'Расчет сбытовых надбавок'!$B$794:'Расчет сбытовых надбавок'!$G$1538,3)+'Иные услуги '!$C$5+'РСТ РСО-А'!$K$7</f>
        <v>2218.17</v>
      </c>
      <c r="Z45" s="143"/>
    </row>
    <row r="47" spans="1:26" x14ac:dyDescent="0.25">
      <c r="A47" s="94" t="s">
        <v>157</v>
      </c>
    </row>
    <row r="48" spans="1:26" ht="12.75" customHeight="1" x14ac:dyDescent="0.2">
      <c r="A48" s="184" t="s">
        <v>49</v>
      </c>
      <c r="B48" s="172" t="s">
        <v>128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27" ht="12.75" customHeight="1" x14ac:dyDescent="0.2">
      <c r="A49" s="185"/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1:27" ht="12.75" customHeight="1" x14ac:dyDescent="0.2">
      <c r="A50" s="185"/>
      <c r="B50" s="187" t="s">
        <v>129</v>
      </c>
      <c r="C50" s="173" t="s">
        <v>130</v>
      </c>
      <c r="D50" s="173" t="s">
        <v>131</v>
      </c>
      <c r="E50" s="173" t="s">
        <v>132</v>
      </c>
      <c r="F50" s="173" t="s">
        <v>133</v>
      </c>
      <c r="G50" s="173" t="s">
        <v>134</v>
      </c>
      <c r="H50" s="173" t="s">
        <v>135</v>
      </c>
      <c r="I50" s="173" t="s">
        <v>136</v>
      </c>
      <c r="J50" s="173" t="s">
        <v>137</v>
      </c>
      <c r="K50" s="173" t="s">
        <v>138</v>
      </c>
      <c r="L50" s="173" t="s">
        <v>139</v>
      </c>
      <c r="M50" s="173" t="s">
        <v>140</v>
      </c>
      <c r="N50" s="189" t="s">
        <v>141</v>
      </c>
      <c r="O50" s="173" t="s">
        <v>142</v>
      </c>
      <c r="P50" s="173" t="s">
        <v>143</v>
      </c>
      <c r="Q50" s="173" t="s">
        <v>144</v>
      </c>
      <c r="R50" s="173" t="s">
        <v>145</v>
      </c>
      <c r="S50" s="173" t="s">
        <v>146</v>
      </c>
      <c r="T50" s="173" t="s">
        <v>147</v>
      </c>
      <c r="U50" s="173" t="s">
        <v>148</v>
      </c>
      <c r="V50" s="173" t="s">
        <v>149</v>
      </c>
      <c r="W50" s="173" t="s">
        <v>150</v>
      </c>
      <c r="X50" s="173" t="s">
        <v>151</v>
      </c>
      <c r="Y50" s="173" t="s">
        <v>152</v>
      </c>
      <c r="Z50" s="173" t="s">
        <v>152</v>
      </c>
    </row>
    <row r="51" spans="1:27" ht="11.25" customHeight="1" x14ac:dyDescent="0.2">
      <c r="A51" s="186"/>
      <c r="B51" s="188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90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spans="1:27" ht="18.75" customHeight="1" x14ac:dyDescent="0.2">
      <c r="A52" s="86">
        <f t="shared" ref="A52:A79" si="1">A15</f>
        <v>41913</v>
      </c>
      <c r="B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1871.52</v>
      </c>
      <c r="C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1865.33</v>
      </c>
      <c r="D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1888.42</v>
      </c>
      <c r="E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1900.6599999999999</v>
      </c>
      <c r="F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1904.88</v>
      </c>
      <c r="G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1884.8700000000001</v>
      </c>
      <c r="H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1859.69</v>
      </c>
      <c r="I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1879.26</v>
      </c>
      <c r="J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1882.8400000000001</v>
      </c>
      <c r="K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1880.69</v>
      </c>
      <c r="L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1880.4900000000002</v>
      </c>
      <c r="M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1880.5100000000002</v>
      </c>
      <c r="N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1872.72</v>
      </c>
      <c r="O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1874.16</v>
      </c>
      <c r="P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1874.63</v>
      </c>
      <c r="Q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1873.19</v>
      </c>
      <c r="R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1872.7</v>
      </c>
      <c r="S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1869.31</v>
      </c>
      <c r="T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1871.94</v>
      </c>
      <c r="U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1910.1799999999998</v>
      </c>
      <c r="V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1925.63</v>
      </c>
      <c r="W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1985.5300000000002</v>
      </c>
      <c r="X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2041.67</v>
      </c>
      <c r="Y52" s="114">
        <f>VLOOKUP($A52+ROUND((COLUMN()-2)/24,5),АТС!$A$41:$F$784,3)+VLOOKUP($A52+ROUND((COLUMN()-2)/24,5),'Расчет сбытовых надбавок'!$B$794:'Расчет сбытовых надбавок'!$G$1538,4)+'Иные услуги '!$C$5+'РСТ РСО-А'!$K$7</f>
        <v>1932.0900000000001</v>
      </c>
      <c r="Z52" s="143"/>
      <c r="AA52" s="87"/>
    </row>
    <row r="53" spans="1:27" x14ac:dyDescent="0.2">
      <c r="A53" s="86">
        <f t="shared" si="1"/>
        <v>41914</v>
      </c>
      <c r="B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1870.74</v>
      </c>
      <c r="C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1858.79</v>
      </c>
      <c r="D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1865.5300000000002</v>
      </c>
      <c r="E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1872.94</v>
      </c>
      <c r="F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1861.8899999999999</v>
      </c>
      <c r="G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1851.81</v>
      </c>
      <c r="H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1864.04</v>
      </c>
      <c r="I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1879.13</v>
      </c>
      <c r="J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1882.55</v>
      </c>
      <c r="K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1883.38</v>
      </c>
      <c r="L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1885.21</v>
      </c>
      <c r="M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1883.9499999999998</v>
      </c>
      <c r="N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1875.68</v>
      </c>
      <c r="O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1875.83</v>
      </c>
      <c r="P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1875.8600000000001</v>
      </c>
      <c r="Q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1875.8000000000002</v>
      </c>
      <c r="R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1857.56</v>
      </c>
      <c r="S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1864.8600000000001</v>
      </c>
      <c r="T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1896.02</v>
      </c>
      <c r="U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1905.94</v>
      </c>
      <c r="V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1940.8899999999999</v>
      </c>
      <c r="W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2031.95</v>
      </c>
      <c r="X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2088.6999999999998</v>
      </c>
      <c r="Y53" s="114">
        <f>VLOOKUP($A53+ROUND((COLUMN()-2)/24,5),АТС!$A$41:$F$784,3)+VLOOKUP($A53+ROUND((COLUMN()-2)/24,5),'Расчет сбытовых надбавок'!$B$794:'Расчет сбытовых надбавок'!$G$1538,4)+'Иные услуги '!$C$5+'РСТ РСО-А'!$K$7</f>
        <v>1971.33</v>
      </c>
      <c r="Z53" s="143"/>
    </row>
    <row r="54" spans="1:27" x14ac:dyDescent="0.2">
      <c r="A54" s="86">
        <f t="shared" si="1"/>
        <v>41915</v>
      </c>
      <c r="B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1871.0500000000002</v>
      </c>
      <c r="C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1858.7800000000002</v>
      </c>
      <c r="D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1872.8200000000002</v>
      </c>
      <c r="E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1884.35</v>
      </c>
      <c r="F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1880.58</v>
      </c>
      <c r="G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1872.99</v>
      </c>
      <c r="H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1870.52</v>
      </c>
      <c r="I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1882.72</v>
      </c>
      <c r="J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1894.9299999999998</v>
      </c>
      <c r="K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1882.75</v>
      </c>
      <c r="L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1883.25</v>
      </c>
      <c r="M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1881.21</v>
      </c>
      <c r="N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1874.58</v>
      </c>
      <c r="O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1874.7400000000002</v>
      </c>
      <c r="P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1874.79</v>
      </c>
      <c r="Q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1874.8600000000001</v>
      </c>
      <c r="R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1857.43</v>
      </c>
      <c r="S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1864.5</v>
      </c>
      <c r="T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1896.3899999999999</v>
      </c>
      <c r="U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1879.79</v>
      </c>
      <c r="V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1954.1999999999998</v>
      </c>
      <c r="W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2016.26</v>
      </c>
      <c r="X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2073.2600000000002</v>
      </c>
      <c r="Y54" s="114">
        <f>VLOOKUP($A54+ROUND((COLUMN()-2)/24,5),АТС!$A$41:$F$784,3)+VLOOKUP($A54+ROUND((COLUMN()-2)/24,5),'Расчет сбытовых надбавок'!$B$794:'Расчет сбытовых надбавок'!$G$1538,4)+'Иные услуги '!$C$5+'РСТ РСО-А'!$K$7</f>
        <v>1946.8899999999999</v>
      </c>
      <c r="Z54" s="143"/>
    </row>
    <row r="55" spans="1:27" x14ac:dyDescent="0.2">
      <c r="A55" s="86">
        <f t="shared" si="1"/>
        <v>41916</v>
      </c>
      <c r="B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1903.45</v>
      </c>
      <c r="C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1859.4</v>
      </c>
      <c r="D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1855.3400000000001</v>
      </c>
      <c r="E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1851.54</v>
      </c>
      <c r="F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1859.6</v>
      </c>
      <c r="G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1858.81</v>
      </c>
      <c r="H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1858.1200000000001</v>
      </c>
      <c r="I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1858.37</v>
      </c>
      <c r="J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1890.42</v>
      </c>
      <c r="K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1878.6</v>
      </c>
      <c r="L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1882.37</v>
      </c>
      <c r="M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1881.1799999999998</v>
      </c>
      <c r="N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1874.47</v>
      </c>
      <c r="O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1861.1</v>
      </c>
      <c r="P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1858.92</v>
      </c>
      <c r="Q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1866.71</v>
      </c>
      <c r="R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1870.8400000000001</v>
      </c>
      <c r="S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1856.74</v>
      </c>
      <c r="T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1866.3000000000002</v>
      </c>
      <c r="U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1981.85</v>
      </c>
      <c r="V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2023.71</v>
      </c>
      <c r="W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1973.63</v>
      </c>
      <c r="X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1878.78</v>
      </c>
      <c r="Y55" s="114">
        <f>VLOOKUP($A55+ROUND((COLUMN()-2)/24,5),АТС!$A$41:$F$784,3)+VLOOKUP($A55+ROUND((COLUMN()-2)/24,5),'Расчет сбытовых надбавок'!$B$794:'Расчет сбытовых надбавок'!$G$1538,4)+'Иные услуги '!$C$5+'РСТ РСО-А'!$K$7</f>
        <v>2043.6100000000001</v>
      </c>
      <c r="Z55" s="143"/>
    </row>
    <row r="56" spans="1:27" x14ac:dyDescent="0.2">
      <c r="A56" s="86">
        <f t="shared" si="1"/>
        <v>41917</v>
      </c>
      <c r="B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1899.3000000000002</v>
      </c>
      <c r="C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1859.27</v>
      </c>
      <c r="D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1855.3400000000001</v>
      </c>
      <c r="E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1851.5700000000002</v>
      </c>
      <c r="F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1859.83</v>
      </c>
      <c r="G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1857.65</v>
      </c>
      <c r="H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1857.88</v>
      </c>
      <c r="I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1857.31</v>
      </c>
      <c r="J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1889.13</v>
      </c>
      <c r="K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1872.83</v>
      </c>
      <c r="L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1875.74</v>
      </c>
      <c r="M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1876.5500000000002</v>
      </c>
      <c r="N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1871.3200000000002</v>
      </c>
      <c r="O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1857.8600000000001</v>
      </c>
      <c r="P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1859.33</v>
      </c>
      <c r="Q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1868.04</v>
      </c>
      <c r="R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1872.33</v>
      </c>
      <c r="S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1857.47</v>
      </c>
      <c r="T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1865.21</v>
      </c>
      <c r="U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1980.6399999999999</v>
      </c>
      <c r="V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2021.97</v>
      </c>
      <c r="W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1981.5</v>
      </c>
      <c r="X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1881</v>
      </c>
      <c r="Y56" s="114">
        <f>VLOOKUP($A56+ROUND((COLUMN()-2)/24,5),АТС!$A$41:$F$784,3)+VLOOKUP($A56+ROUND((COLUMN()-2)/24,5),'Расчет сбытовых надбавок'!$B$794:'Расчет сбытовых надбавок'!$G$1538,4)+'Иные услуги '!$C$5+'РСТ РСО-А'!$K$7</f>
        <v>2020.63</v>
      </c>
      <c r="Z56" s="143"/>
    </row>
    <row r="57" spans="1:27" x14ac:dyDescent="0.2">
      <c r="A57" s="86">
        <f t="shared" si="1"/>
        <v>41918</v>
      </c>
      <c r="B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1864.5100000000002</v>
      </c>
      <c r="C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1858.47</v>
      </c>
      <c r="D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1880.76</v>
      </c>
      <c r="E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1888.46</v>
      </c>
      <c r="F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1892.5</v>
      </c>
      <c r="G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1886.68</v>
      </c>
      <c r="H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1863.74</v>
      </c>
      <c r="I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1868.39</v>
      </c>
      <c r="J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1880.1</v>
      </c>
      <c r="K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1881.2199999999998</v>
      </c>
      <c r="L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1882.3600000000001</v>
      </c>
      <c r="M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1873.74</v>
      </c>
      <c r="N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1936.3200000000002</v>
      </c>
      <c r="O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1909.27</v>
      </c>
      <c r="P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1874.51</v>
      </c>
      <c r="Q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1874.04</v>
      </c>
      <c r="R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1874.27</v>
      </c>
      <c r="S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1874.51</v>
      </c>
      <c r="T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1873.1999999999998</v>
      </c>
      <c r="U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2019.71</v>
      </c>
      <c r="V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2050.62</v>
      </c>
      <c r="W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2087.4</v>
      </c>
      <c r="X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2113.23</v>
      </c>
      <c r="Y57" s="114">
        <f>VLOOKUP($A57+ROUND((COLUMN()-2)/24,5),АТС!$A$41:$F$784,3)+VLOOKUP($A57+ROUND((COLUMN()-2)/24,5),'Расчет сбытовых надбавок'!$B$794:'Расчет сбытовых надбавок'!$G$1538,4)+'Иные услуги '!$C$5+'РСТ РСО-А'!$K$7</f>
        <v>1977.1399999999999</v>
      </c>
      <c r="Z57" s="143"/>
    </row>
    <row r="58" spans="1:27" x14ac:dyDescent="0.2">
      <c r="A58" s="86">
        <f t="shared" si="1"/>
        <v>41919</v>
      </c>
      <c r="B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1862.23</v>
      </c>
      <c r="C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1858.49</v>
      </c>
      <c r="D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1880.8899999999999</v>
      </c>
      <c r="E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1888.68</v>
      </c>
      <c r="F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1892.6799999999998</v>
      </c>
      <c r="G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1886.38</v>
      </c>
      <c r="H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1862.3600000000001</v>
      </c>
      <c r="I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1869.53</v>
      </c>
      <c r="J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1876.79</v>
      </c>
      <c r="K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1877.38</v>
      </c>
      <c r="L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1877.8000000000002</v>
      </c>
      <c r="M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1870.85</v>
      </c>
      <c r="N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1929.9</v>
      </c>
      <c r="O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1904.62</v>
      </c>
      <c r="P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1871.48</v>
      </c>
      <c r="Q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1871</v>
      </c>
      <c r="R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1870.81</v>
      </c>
      <c r="S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1867.83</v>
      </c>
      <c r="T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1868.41</v>
      </c>
      <c r="U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1994.87</v>
      </c>
      <c r="V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2011.73</v>
      </c>
      <c r="W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2055.41</v>
      </c>
      <c r="X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2101.9499999999998</v>
      </c>
      <c r="Y58" s="114">
        <f>VLOOKUP($A58+ROUND((COLUMN()-2)/24,5),АТС!$A$41:$F$784,3)+VLOOKUP($A58+ROUND((COLUMN()-2)/24,5),'Расчет сбытовых надбавок'!$B$794:'Расчет сбытовых надбавок'!$G$1538,4)+'Иные услуги '!$C$5+'РСТ РСО-А'!$K$7</f>
        <v>1975.6399999999999</v>
      </c>
      <c r="Z58" s="143"/>
    </row>
    <row r="59" spans="1:27" x14ac:dyDescent="0.2">
      <c r="A59" s="86">
        <f t="shared" si="1"/>
        <v>41920</v>
      </c>
      <c r="B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1862.9299999999998</v>
      </c>
      <c r="C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1858.65</v>
      </c>
      <c r="D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1873.35</v>
      </c>
      <c r="E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1880.94</v>
      </c>
      <c r="F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1881</v>
      </c>
      <c r="G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1882.21</v>
      </c>
      <c r="H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1862.1399999999999</v>
      </c>
      <c r="I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1863.81</v>
      </c>
      <c r="J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1876.69</v>
      </c>
      <c r="K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1877.46</v>
      </c>
      <c r="L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1877.96</v>
      </c>
      <c r="M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1877.9</v>
      </c>
      <c r="N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1954.68</v>
      </c>
      <c r="O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1955.12</v>
      </c>
      <c r="P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1967.1799999999998</v>
      </c>
      <c r="Q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1966.29</v>
      </c>
      <c r="R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1980.4</v>
      </c>
      <c r="S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1985.45</v>
      </c>
      <c r="T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1969.04</v>
      </c>
      <c r="U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2057.9300000000003</v>
      </c>
      <c r="V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2046.15</v>
      </c>
      <c r="W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2089.8200000000002</v>
      </c>
      <c r="X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2131.44</v>
      </c>
      <c r="Y59" s="114">
        <f>VLOOKUP($A59+ROUND((COLUMN()-2)/24,5),АТС!$A$41:$F$784,3)+VLOOKUP($A59+ROUND((COLUMN()-2)/24,5),'Расчет сбытовых надбавок'!$B$794:'Расчет сбытовых надбавок'!$G$1538,4)+'Иные услуги '!$C$5+'РСТ РСО-А'!$K$7</f>
        <v>1997.5</v>
      </c>
      <c r="Z59" s="143"/>
    </row>
    <row r="60" spans="1:27" x14ac:dyDescent="0.2">
      <c r="A60" s="86">
        <f t="shared" si="1"/>
        <v>41921</v>
      </c>
      <c r="B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1862.77</v>
      </c>
      <c r="C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1857.2600000000002</v>
      </c>
      <c r="D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1854.3</v>
      </c>
      <c r="E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1854.1</v>
      </c>
      <c r="F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1851.46</v>
      </c>
      <c r="G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1856.92</v>
      </c>
      <c r="H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1863.1</v>
      </c>
      <c r="I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1863.38</v>
      </c>
      <c r="J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1877.28</v>
      </c>
      <c r="K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1912.5500000000002</v>
      </c>
      <c r="L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1978.0300000000002</v>
      </c>
      <c r="M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1966.2</v>
      </c>
      <c r="N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2024.8899999999999</v>
      </c>
      <c r="O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2019.01</v>
      </c>
      <c r="P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2036.29</v>
      </c>
      <c r="Q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2031.6799999999998</v>
      </c>
      <c r="R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2029.7800000000002</v>
      </c>
      <c r="S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2003.5</v>
      </c>
      <c r="T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1960.47</v>
      </c>
      <c r="U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2064.83</v>
      </c>
      <c r="V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2071.46</v>
      </c>
      <c r="W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2116.08</v>
      </c>
      <c r="X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2162.5100000000002</v>
      </c>
      <c r="Y60" s="114">
        <f>VLOOKUP($A60+ROUND((COLUMN()-2)/24,5),АТС!$A$41:$F$784,3)+VLOOKUP($A60+ROUND((COLUMN()-2)/24,5),'Расчет сбытовых надбавок'!$B$794:'Расчет сбытовых надбавок'!$G$1538,4)+'Иные услуги '!$C$5+'РСТ РСО-А'!$K$7</f>
        <v>2024.94</v>
      </c>
      <c r="Z60" s="143"/>
    </row>
    <row r="61" spans="1:27" x14ac:dyDescent="0.2">
      <c r="A61" s="86">
        <f t="shared" si="1"/>
        <v>41922</v>
      </c>
      <c r="B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1869.51</v>
      </c>
      <c r="C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1858.48</v>
      </c>
      <c r="D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1855.02</v>
      </c>
      <c r="E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1855.56</v>
      </c>
      <c r="F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1851.5100000000002</v>
      </c>
      <c r="G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1858.77</v>
      </c>
      <c r="H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1864.98</v>
      </c>
      <c r="I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1864.67</v>
      </c>
      <c r="J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1878.1</v>
      </c>
      <c r="K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1877.8600000000001</v>
      </c>
      <c r="L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1878.35</v>
      </c>
      <c r="M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1879.16</v>
      </c>
      <c r="N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1990.19</v>
      </c>
      <c r="O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1989.93</v>
      </c>
      <c r="P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1990.32</v>
      </c>
      <c r="Q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1990.27</v>
      </c>
      <c r="R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1994.6999999999998</v>
      </c>
      <c r="S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2007.14</v>
      </c>
      <c r="T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1968.55</v>
      </c>
      <c r="U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2066.38</v>
      </c>
      <c r="V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2053.87</v>
      </c>
      <c r="W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2142.37</v>
      </c>
      <c r="X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2181.39</v>
      </c>
      <c r="Y61" s="114">
        <f>VLOOKUP($A61+ROUND((COLUMN()-2)/24,5),АТС!$A$41:$F$784,3)+VLOOKUP($A61+ROUND((COLUMN()-2)/24,5),'Расчет сбытовых надбавок'!$B$794:'Расчет сбытовых надбавок'!$G$1538,4)+'Иные услуги '!$C$5+'РСТ РСО-А'!$K$7</f>
        <v>2060.16</v>
      </c>
      <c r="Z61" s="143"/>
    </row>
    <row r="62" spans="1:27" x14ac:dyDescent="0.2">
      <c r="A62" s="86">
        <f t="shared" si="1"/>
        <v>41923</v>
      </c>
      <c r="B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1913.8200000000002</v>
      </c>
      <c r="C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1856.8200000000002</v>
      </c>
      <c r="D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1856.4099999999999</v>
      </c>
      <c r="E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1855.78</v>
      </c>
      <c r="F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1855.5700000000002</v>
      </c>
      <c r="G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1856.3000000000002</v>
      </c>
      <c r="H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1855.6399999999999</v>
      </c>
      <c r="I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1855.42</v>
      </c>
      <c r="J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1865.6599999999999</v>
      </c>
      <c r="K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1869.4099999999999</v>
      </c>
      <c r="L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1870</v>
      </c>
      <c r="M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1871.02</v>
      </c>
      <c r="N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1871.1</v>
      </c>
      <c r="O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1871.31</v>
      </c>
      <c r="P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1871.62</v>
      </c>
      <c r="Q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1871.0900000000001</v>
      </c>
      <c r="R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1870.5</v>
      </c>
      <c r="S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1867.87</v>
      </c>
      <c r="T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1997.73</v>
      </c>
      <c r="U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2158.69</v>
      </c>
      <c r="V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2131.9300000000003</v>
      </c>
      <c r="W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2105.71</v>
      </c>
      <c r="X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2004.35</v>
      </c>
      <c r="Y62" s="114">
        <f>VLOOKUP($A62+ROUND((COLUMN()-2)/24,5),АТС!$A$41:$F$784,3)+VLOOKUP($A62+ROUND((COLUMN()-2)/24,5),'Расчет сбытовых надбавок'!$B$794:'Расчет сбытовых надбавок'!$G$1538,4)+'Иные услуги '!$C$5+'РСТ РСО-А'!$K$7</f>
        <v>2063.17</v>
      </c>
      <c r="Z62" s="143"/>
    </row>
    <row r="63" spans="1:27" x14ac:dyDescent="0.2">
      <c r="A63" s="86">
        <f t="shared" si="1"/>
        <v>41924</v>
      </c>
      <c r="B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1962.81</v>
      </c>
      <c r="C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1859.54</v>
      </c>
      <c r="D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1859.4</v>
      </c>
      <c r="E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1859.44</v>
      </c>
      <c r="F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1859.54</v>
      </c>
      <c r="G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1857.3200000000002</v>
      </c>
      <c r="H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1857.38</v>
      </c>
      <c r="I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1858.2</v>
      </c>
      <c r="J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1866.16</v>
      </c>
      <c r="K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1869.17</v>
      </c>
      <c r="L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1871.6100000000001</v>
      </c>
      <c r="M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1872.3200000000002</v>
      </c>
      <c r="N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1872.5500000000002</v>
      </c>
      <c r="O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1871.81</v>
      </c>
      <c r="P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1872.3600000000001</v>
      </c>
      <c r="Q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1872.1599999999999</v>
      </c>
      <c r="R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1872.87</v>
      </c>
      <c r="S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1873.25</v>
      </c>
      <c r="T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1974.7</v>
      </c>
      <c r="U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2140.79</v>
      </c>
      <c r="V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2126.54</v>
      </c>
      <c r="W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2091.6799999999998</v>
      </c>
      <c r="X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1988.81</v>
      </c>
      <c r="Y63" s="114">
        <f>VLOOKUP($A63+ROUND((COLUMN()-2)/24,5),АТС!$A$41:$F$784,3)+VLOOKUP($A63+ROUND((COLUMN()-2)/24,5),'Расчет сбытовых надбавок'!$B$794:'Расчет сбытовых надбавок'!$G$1538,4)+'Иные услуги '!$C$5+'РСТ РСО-А'!$K$7</f>
        <v>2064.31</v>
      </c>
      <c r="Z63" s="143"/>
    </row>
    <row r="64" spans="1:27" x14ac:dyDescent="0.2">
      <c r="A64" s="86">
        <f t="shared" si="1"/>
        <v>41925</v>
      </c>
      <c r="B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1871.97</v>
      </c>
      <c r="C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1865.6</v>
      </c>
      <c r="D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1859.5</v>
      </c>
      <c r="E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1856.0100000000002</v>
      </c>
      <c r="F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1852.98</v>
      </c>
      <c r="G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1859.18</v>
      </c>
      <c r="H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1865.5500000000002</v>
      </c>
      <c r="I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1867.12</v>
      </c>
      <c r="J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1881.4</v>
      </c>
      <c r="K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1881.2400000000002</v>
      </c>
      <c r="L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1881.5900000000001</v>
      </c>
      <c r="M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1882.27</v>
      </c>
      <c r="N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1966.72</v>
      </c>
      <c r="O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1973.0500000000002</v>
      </c>
      <c r="P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1978.7800000000002</v>
      </c>
      <c r="Q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1987.3</v>
      </c>
      <c r="R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1989.1100000000001</v>
      </c>
      <c r="S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2000.9</v>
      </c>
      <c r="T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1985.23</v>
      </c>
      <c r="U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2085.9499999999998</v>
      </c>
      <c r="V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2099.64</v>
      </c>
      <c r="W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2122.1</v>
      </c>
      <c r="X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2164.86</v>
      </c>
      <c r="Y64" s="114">
        <f>VLOOKUP($A64+ROUND((COLUMN()-2)/24,5),АТС!$A$41:$F$784,3)+VLOOKUP($A64+ROUND((COLUMN()-2)/24,5),'Расчет сбытовых надбавок'!$B$794:'Расчет сбытовых надбавок'!$G$1538,4)+'Иные услуги '!$C$5+'РСТ РСО-А'!$K$7</f>
        <v>2037.62</v>
      </c>
      <c r="Z64" s="143"/>
    </row>
    <row r="65" spans="1:26" x14ac:dyDescent="0.2">
      <c r="A65" s="86">
        <f t="shared" si="1"/>
        <v>41926</v>
      </c>
      <c r="B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1862.35</v>
      </c>
      <c r="C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1857.72</v>
      </c>
      <c r="D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1854.79</v>
      </c>
      <c r="E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1854.66</v>
      </c>
      <c r="F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1851.8000000000002</v>
      </c>
      <c r="G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1859.01</v>
      </c>
      <c r="H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1864.54</v>
      </c>
      <c r="I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1865.7</v>
      </c>
      <c r="J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1882.13</v>
      </c>
      <c r="K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1881.35</v>
      </c>
      <c r="L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1881.46</v>
      </c>
      <c r="M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1867.4499999999998</v>
      </c>
      <c r="N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1881.45</v>
      </c>
      <c r="O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1881.56</v>
      </c>
      <c r="P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1881.3400000000001</v>
      </c>
      <c r="Q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1879.53</v>
      </c>
      <c r="R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1879.49</v>
      </c>
      <c r="S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1878.33</v>
      </c>
      <c r="T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1893.79</v>
      </c>
      <c r="U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2065.2600000000002</v>
      </c>
      <c r="V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2088.7600000000002</v>
      </c>
      <c r="W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2130.8000000000002</v>
      </c>
      <c r="X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2168.9299999999998</v>
      </c>
      <c r="Y65" s="114">
        <f>VLOOKUP($A65+ROUND((COLUMN()-2)/24,5),АТС!$A$41:$F$784,3)+VLOOKUP($A65+ROUND((COLUMN()-2)/24,5),'Расчет сбытовых надбавок'!$B$794:'Расчет сбытовых надбавок'!$G$1538,4)+'Иные услуги '!$C$5+'РСТ РСО-А'!$K$7</f>
        <v>2046.5700000000002</v>
      </c>
      <c r="Z65" s="143"/>
    </row>
    <row r="66" spans="1:26" x14ac:dyDescent="0.2">
      <c r="A66" s="86">
        <f t="shared" si="1"/>
        <v>41927</v>
      </c>
      <c r="B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1872.0300000000002</v>
      </c>
      <c r="C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1859.5700000000002</v>
      </c>
      <c r="D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1872.6100000000001</v>
      </c>
      <c r="E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1872.67</v>
      </c>
      <c r="F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1872.5900000000001</v>
      </c>
      <c r="G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1872.6200000000001</v>
      </c>
      <c r="H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1856.96</v>
      </c>
      <c r="I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1854.21</v>
      </c>
      <c r="J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1860.5500000000002</v>
      </c>
      <c r="K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1883.03</v>
      </c>
      <c r="L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1883.5300000000002</v>
      </c>
      <c r="M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1865.17</v>
      </c>
      <c r="N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1883.85</v>
      </c>
      <c r="O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1887.08</v>
      </c>
      <c r="P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1884.17</v>
      </c>
      <c r="Q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1884.31</v>
      </c>
      <c r="R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1884.16</v>
      </c>
      <c r="S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1882.19</v>
      </c>
      <c r="T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1883.9499999999998</v>
      </c>
      <c r="U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1996.23</v>
      </c>
      <c r="V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2009.96</v>
      </c>
      <c r="W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2077.66</v>
      </c>
      <c r="X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2136.87</v>
      </c>
      <c r="Y66" s="114">
        <f>VLOOKUP($A66+ROUND((COLUMN()-2)/24,5),АТС!$A$41:$F$784,3)+VLOOKUP($A66+ROUND((COLUMN()-2)/24,5),'Расчет сбытовых надбавок'!$B$794:'Расчет сбытовых надбавок'!$G$1538,4)+'Иные услуги '!$C$5+'РСТ РСО-А'!$K$7</f>
        <v>2007.21</v>
      </c>
      <c r="Z66" s="143"/>
    </row>
    <row r="67" spans="1:26" x14ac:dyDescent="0.2">
      <c r="A67" s="86">
        <f t="shared" si="1"/>
        <v>41928</v>
      </c>
      <c r="B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1878</v>
      </c>
      <c r="C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1865.52</v>
      </c>
      <c r="D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1872.5500000000002</v>
      </c>
      <c r="E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1876.48</v>
      </c>
      <c r="F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1880.4</v>
      </c>
      <c r="G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1880.99</v>
      </c>
      <c r="H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1851.92</v>
      </c>
      <c r="I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1867.9099999999999</v>
      </c>
      <c r="J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1862.6</v>
      </c>
      <c r="K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1867.8000000000002</v>
      </c>
      <c r="L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1868.5</v>
      </c>
      <c r="M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1857.6599999999999</v>
      </c>
      <c r="N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1884.91</v>
      </c>
      <c r="O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1872.0700000000002</v>
      </c>
      <c r="P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1856.81</v>
      </c>
      <c r="Q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1852.82</v>
      </c>
      <c r="R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1856.3400000000001</v>
      </c>
      <c r="S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1870.06</v>
      </c>
      <c r="T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1879.85</v>
      </c>
      <c r="U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2021.17</v>
      </c>
      <c r="V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2007.6799999999998</v>
      </c>
      <c r="W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2059.4300000000003</v>
      </c>
      <c r="X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2113.65</v>
      </c>
      <c r="Y67" s="114">
        <f>VLOOKUP($A67+ROUND((COLUMN()-2)/24,5),АТС!$A$41:$F$784,3)+VLOOKUP($A67+ROUND((COLUMN()-2)/24,5),'Расчет сбытовых надбавок'!$B$794:'Расчет сбытовых надбавок'!$G$1538,4)+'Иные услуги '!$C$5+'РСТ РСО-А'!$K$7</f>
        <v>2020.0700000000002</v>
      </c>
      <c r="Z67" s="143"/>
    </row>
    <row r="68" spans="1:26" x14ac:dyDescent="0.2">
      <c r="A68" s="86">
        <f t="shared" si="1"/>
        <v>41929</v>
      </c>
      <c r="B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1866.35</v>
      </c>
      <c r="C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1865.65</v>
      </c>
      <c r="D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1865.48</v>
      </c>
      <c r="E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1865.6399999999999</v>
      </c>
      <c r="F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1865.5500000000002</v>
      </c>
      <c r="G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1866.22</v>
      </c>
      <c r="H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1852.29</v>
      </c>
      <c r="I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1871.7400000000002</v>
      </c>
      <c r="J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1878.48</v>
      </c>
      <c r="K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1858.79</v>
      </c>
      <c r="L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1859.67</v>
      </c>
      <c r="M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1854.1799999999998</v>
      </c>
      <c r="N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1880.72</v>
      </c>
      <c r="O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1880.9299999999998</v>
      </c>
      <c r="P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1881.98</v>
      </c>
      <c r="Q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1880.97</v>
      </c>
      <c r="R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1880.81</v>
      </c>
      <c r="S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1878.8</v>
      </c>
      <c r="T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1879.8400000000001</v>
      </c>
      <c r="U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1980.12</v>
      </c>
      <c r="V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1996.0900000000001</v>
      </c>
      <c r="W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2040.3200000000002</v>
      </c>
      <c r="X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2117.7200000000003</v>
      </c>
      <c r="Y68" s="114">
        <f>VLOOKUP($A68+ROUND((COLUMN()-2)/24,5),АТС!$A$41:$F$784,3)+VLOOKUP($A68+ROUND((COLUMN()-2)/24,5),'Расчет сбытовых надбавок'!$B$794:'Расчет сбытовых надбавок'!$G$1538,4)+'Иные услуги '!$C$5+'РСТ РСО-А'!$K$7</f>
        <v>1983.31</v>
      </c>
      <c r="Z68" s="143"/>
    </row>
    <row r="69" spans="1:26" x14ac:dyDescent="0.2">
      <c r="A69" s="86">
        <f t="shared" si="1"/>
        <v>41930</v>
      </c>
      <c r="B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1910.03</v>
      </c>
      <c r="C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1862.48</v>
      </c>
      <c r="D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1861.42</v>
      </c>
      <c r="E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1859.8600000000001</v>
      </c>
      <c r="F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1859.68</v>
      </c>
      <c r="G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1860.41</v>
      </c>
      <c r="H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1860.79</v>
      </c>
      <c r="I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1862.94</v>
      </c>
      <c r="J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1879.21</v>
      </c>
      <c r="K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1881.7</v>
      </c>
      <c r="L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1882.0500000000002</v>
      </c>
      <c r="M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1882.17</v>
      </c>
      <c r="N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1883.08</v>
      </c>
      <c r="O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1883.94</v>
      </c>
      <c r="P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1883.72</v>
      </c>
      <c r="Q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1883.87</v>
      </c>
      <c r="R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1883.1399999999999</v>
      </c>
      <c r="S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1881.47</v>
      </c>
      <c r="T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1875.3600000000001</v>
      </c>
      <c r="U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2034.8400000000001</v>
      </c>
      <c r="V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2032.33</v>
      </c>
      <c r="W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2002.8200000000002</v>
      </c>
      <c r="X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1890.19</v>
      </c>
      <c r="Y69" s="114">
        <f>VLOOKUP($A69+ROUND((COLUMN()-2)/24,5),АТС!$A$41:$F$784,3)+VLOOKUP($A69+ROUND((COLUMN()-2)/24,5),'Расчет сбытовых надбавок'!$B$794:'Расчет сбытовых надбавок'!$G$1538,4)+'Иные услуги '!$C$5+'РСТ РСО-А'!$K$7</f>
        <v>2028.3899999999999</v>
      </c>
      <c r="Z69" s="143"/>
    </row>
    <row r="70" spans="1:26" x14ac:dyDescent="0.2">
      <c r="A70" s="86">
        <f t="shared" si="1"/>
        <v>41931</v>
      </c>
      <c r="B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1929.3899999999999</v>
      </c>
      <c r="C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1874.8000000000002</v>
      </c>
      <c r="D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1868.5900000000001</v>
      </c>
      <c r="E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1862.78</v>
      </c>
      <c r="F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1872.97</v>
      </c>
      <c r="G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1872.99</v>
      </c>
      <c r="H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1871.97</v>
      </c>
      <c r="I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1874.04</v>
      </c>
      <c r="J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1881.8600000000001</v>
      </c>
      <c r="K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1887.58</v>
      </c>
      <c r="L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1887.29</v>
      </c>
      <c r="M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1888.13</v>
      </c>
      <c r="N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1888.17</v>
      </c>
      <c r="O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1881.47</v>
      </c>
      <c r="P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1881.1</v>
      </c>
      <c r="Q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1880.9299999999998</v>
      </c>
      <c r="R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1880.5300000000002</v>
      </c>
      <c r="S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1879.58</v>
      </c>
      <c r="T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1874.5</v>
      </c>
      <c r="U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2229.75</v>
      </c>
      <c r="V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2211.35</v>
      </c>
      <c r="W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2207.8000000000002</v>
      </c>
      <c r="X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2100.64</v>
      </c>
      <c r="Y70" s="114">
        <f>VLOOKUP($A70+ROUND((COLUMN()-2)/24,5),АТС!$A$41:$F$784,3)+VLOOKUP($A70+ROUND((COLUMN()-2)/24,5),'Расчет сбытовых надбавок'!$B$794:'Расчет сбытовых надбавок'!$G$1538,4)+'Иные услуги '!$C$5+'РСТ РСО-А'!$K$7</f>
        <v>2142.09</v>
      </c>
      <c r="Z70" s="143"/>
    </row>
    <row r="71" spans="1:26" x14ac:dyDescent="0.2">
      <c r="A71" s="86">
        <f t="shared" si="1"/>
        <v>41932</v>
      </c>
      <c r="B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1872.52</v>
      </c>
      <c r="C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1859.56</v>
      </c>
      <c r="D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1860.29</v>
      </c>
      <c r="E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1856.37</v>
      </c>
      <c r="F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1856.73</v>
      </c>
      <c r="G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1859.54</v>
      </c>
      <c r="H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1879.3600000000001</v>
      </c>
      <c r="I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1868.8400000000001</v>
      </c>
      <c r="J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1882.28</v>
      </c>
      <c r="K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1881.88</v>
      </c>
      <c r="L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1881.87</v>
      </c>
      <c r="M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1883.0700000000002</v>
      </c>
      <c r="N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1910.9</v>
      </c>
      <c r="O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1911.31</v>
      </c>
      <c r="P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1910.05</v>
      </c>
      <c r="Q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1908.4099999999999</v>
      </c>
      <c r="R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1919.01</v>
      </c>
      <c r="S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1940.72</v>
      </c>
      <c r="T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1964.8200000000002</v>
      </c>
      <c r="U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2068.9</v>
      </c>
      <c r="V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2078.25</v>
      </c>
      <c r="W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2123.83</v>
      </c>
      <c r="X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2193.2399999999998</v>
      </c>
      <c r="Y71" s="114">
        <f>VLOOKUP($A71+ROUND((COLUMN()-2)/24,5),АТС!$A$41:$F$784,3)+VLOOKUP($A71+ROUND((COLUMN()-2)/24,5),'Расчет сбытовых надбавок'!$B$794:'Расчет сбытовых надбавок'!$G$1538,4)+'Иные услуги '!$C$5+'РСТ РСО-А'!$K$7</f>
        <v>2063.9300000000003</v>
      </c>
      <c r="Z71" s="143"/>
    </row>
    <row r="72" spans="1:26" x14ac:dyDescent="0.2">
      <c r="A72" s="86">
        <f t="shared" si="1"/>
        <v>41933</v>
      </c>
      <c r="B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1871.23</v>
      </c>
      <c r="C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1858.37</v>
      </c>
      <c r="D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1865.77</v>
      </c>
      <c r="E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1865.8899999999999</v>
      </c>
      <c r="F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1865.9</v>
      </c>
      <c r="G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1866.23</v>
      </c>
      <c r="H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1861.14</v>
      </c>
      <c r="I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1864.75</v>
      </c>
      <c r="J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1879</v>
      </c>
      <c r="K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1878.27</v>
      </c>
      <c r="L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1878.87</v>
      </c>
      <c r="M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1880.46</v>
      </c>
      <c r="N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1879.3000000000002</v>
      </c>
      <c r="O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1879.4099999999999</v>
      </c>
      <c r="P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1879.16</v>
      </c>
      <c r="Q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1879.25</v>
      </c>
      <c r="R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1878.8400000000001</v>
      </c>
      <c r="S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1877.48</v>
      </c>
      <c r="T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1975.58</v>
      </c>
      <c r="U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2019.22</v>
      </c>
      <c r="V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2027.44</v>
      </c>
      <c r="W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2071.8200000000002</v>
      </c>
      <c r="X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2124.59</v>
      </c>
      <c r="Y72" s="114">
        <f>VLOOKUP($A72+ROUND((COLUMN()-2)/24,5),АТС!$A$41:$F$784,3)+VLOOKUP($A72+ROUND((COLUMN()-2)/24,5),'Расчет сбытовых надбавок'!$B$794:'Расчет сбытовых надбавок'!$G$1538,4)+'Иные услуги '!$C$5+'РСТ РСО-А'!$K$7</f>
        <v>2001.8600000000001</v>
      </c>
      <c r="Z72" s="143"/>
    </row>
    <row r="73" spans="1:26" x14ac:dyDescent="0.2">
      <c r="A73" s="86">
        <f t="shared" si="1"/>
        <v>41934</v>
      </c>
      <c r="B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1869.26</v>
      </c>
      <c r="C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1851.63</v>
      </c>
      <c r="D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1858.7200000000003</v>
      </c>
      <c r="E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1866.17</v>
      </c>
      <c r="F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1866.3400000000001</v>
      </c>
      <c r="G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1855.69</v>
      </c>
      <c r="H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1861.08</v>
      </c>
      <c r="I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1857.79</v>
      </c>
      <c r="J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1878.04</v>
      </c>
      <c r="K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1879.31</v>
      </c>
      <c r="L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1879.8200000000002</v>
      </c>
      <c r="M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1880.29</v>
      </c>
      <c r="N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1880.24</v>
      </c>
      <c r="O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1878.9</v>
      </c>
      <c r="P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1878.29</v>
      </c>
      <c r="Q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1878.2600000000002</v>
      </c>
      <c r="R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1878.45</v>
      </c>
      <c r="S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1877.28</v>
      </c>
      <c r="T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1871.5</v>
      </c>
      <c r="U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1949.5700000000002</v>
      </c>
      <c r="V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1961.0300000000002</v>
      </c>
      <c r="W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2044.53</v>
      </c>
      <c r="X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2114.4300000000003</v>
      </c>
      <c r="Y73" s="114">
        <f>VLOOKUP($A73+ROUND((COLUMN()-2)/24,5),АТС!$A$41:$F$784,3)+VLOOKUP($A73+ROUND((COLUMN()-2)/24,5),'Расчет сбытовых надбавок'!$B$794:'Расчет сбытовых надбавок'!$G$1538,4)+'Иные услуги '!$C$5+'РСТ РСО-А'!$K$7</f>
        <v>2000</v>
      </c>
      <c r="Z73" s="143"/>
    </row>
    <row r="74" spans="1:26" x14ac:dyDescent="0.2">
      <c r="A74" s="86">
        <f t="shared" si="1"/>
        <v>41935</v>
      </c>
      <c r="B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1869.8899999999999</v>
      </c>
      <c r="C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1862.8600000000001</v>
      </c>
      <c r="D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1861.25</v>
      </c>
      <c r="E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1858.89</v>
      </c>
      <c r="F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1858.8400000000001</v>
      </c>
      <c r="G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1861.19</v>
      </c>
      <c r="H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1861.2</v>
      </c>
      <c r="I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1882.88</v>
      </c>
      <c r="J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1876.81</v>
      </c>
      <c r="K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1878.79</v>
      </c>
      <c r="L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1880.24</v>
      </c>
      <c r="M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1879.85</v>
      </c>
      <c r="N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1878.05</v>
      </c>
      <c r="O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1878.46</v>
      </c>
      <c r="P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1878.29</v>
      </c>
      <c r="Q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1878.45</v>
      </c>
      <c r="R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1878.38</v>
      </c>
      <c r="S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1876.6999999999998</v>
      </c>
      <c r="T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1950.6100000000001</v>
      </c>
      <c r="U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2055.36</v>
      </c>
      <c r="V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2069.61</v>
      </c>
      <c r="W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2110.4</v>
      </c>
      <c r="X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2174.9299999999998</v>
      </c>
      <c r="Y74" s="114">
        <f>VLOOKUP($A74+ROUND((COLUMN()-2)/24,5),АТС!$A$41:$F$784,3)+VLOOKUP($A74+ROUND((COLUMN()-2)/24,5),'Расчет сбытовых надбавок'!$B$794:'Расчет сбытовых надбавок'!$G$1538,4)+'Иные услуги '!$C$5+'РСТ РСО-А'!$K$7</f>
        <v>2051.84</v>
      </c>
      <c r="Z74" s="143"/>
    </row>
    <row r="75" spans="1:26" x14ac:dyDescent="0.2">
      <c r="A75" s="86">
        <f t="shared" si="1"/>
        <v>41936</v>
      </c>
      <c r="B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1876.9</v>
      </c>
      <c r="C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1876.75</v>
      </c>
      <c r="D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1865.82</v>
      </c>
      <c r="E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1865.9499999999998</v>
      </c>
      <c r="F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1865.98</v>
      </c>
      <c r="G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1859.85</v>
      </c>
      <c r="H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1861.7800000000002</v>
      </c>
      <c r="I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1884.58</v>
      </c>
      <c r="J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1879.44</v>
      </c>
      <c r="K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1880.4</v>
      </c>
      <c r="L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1934.6799999999998</v>
      </c>
      <c r="M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1921.26</v>
      </c>
      <c r="N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1952.55</v>
      </c>
      <c r="O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1879.42</v>
      </c>
      <c r="P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1878.8600000000001</v>
      </c>
      <c r="Q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1879.24</v>
      </c>
      <c r="R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1878.68</v>
      </c>
      <c r="S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1877.13</v>
      </c>
      <c r="T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1954.2600000000002</v>
      </c>
      <c r="U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2092.17</v>
      </c>
      <c r="V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2085.37</v>
      </c>
      <c r="W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2127.21</v>
      </c>
      <c r="X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2192.37</v>
      </c>
      <c r="Y75" s="114">
        <f>VLOOKUP($A75+ROUND((COLUMN()-2)/24,5),АТС!$A$41:$F$784,3)+VLOOKUP($A75+ROUND((COLUMN()-2)/24,5),'Расчет сбытовых надбавок'!$B$794:'Расчет сбытовых надбавок'!$G$1538,4)+'Иные услуги '!$C$5+'РСТ РСО-А'!$K$7</f>
        <v>2086.94</v>
      </c>
      <c r="Z75" s="143"/>
    </row>
    <row r="76" spans="1:26" x14ac:dyDescent="0.2">
      <c r="A76" s="86">
        <f t="shared" si="1"/>
        <v>41937</v>
      </c>
      <c r="B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1903.23</v>
      </c>
      <c r="C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1865.1399999999999</v>
      </c>
      <c r="D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1871.55</v>
      </c>
      <c r="E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1871.6</v>
      </c>
      <c r="F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1872.12</v>
      </c>
      <c r="G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1862.06</v>
      </c>
      <c r="H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1857.3400000000001</v>
      </c>
      <c r="I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1859.42</v>
      </c>
      <c r="J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1882.6</v>
      </c>
      <c r="K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1883.38</v>
      </c>
      <c r="L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1882.45</v>
      </c>
      <c r="M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1873.39</v>
      </c>
      <c r="N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1873.6399999999999</v>
      </c>
      <c r="O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1872.52</v>
      </c>
      <c r="P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1873.07</v>
      </c>
      <c r="Q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1872.33</v>
      </c>
      <c r="R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1870.9099999999999</v>
      </c>
      <c r="S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1871.65</v>
      </c>
      <c r="T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2097</v>
      </c>
      <c r="U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2148.4499999999998</v>
      </c>
      <c r="V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2129.5</v>
      </c>
      <c r="W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2100.44</v>
      </c>
      <c r="X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2033.49</v>
      </c>
      <c r="Y76" s="114">
        <f>VLOOKUP($A76+ROUND((COLUMN()-2)/24,5),АТС!$A$41:$F$784,3)+VLOOKUP($A76+ROUND((COLUMN()-2)/24,5),'Расчет сбытовых надбавок'!$B$794:'Расчет сбытовых надбавок'!$G$1538,4)+'Иные услуги '!$C$5+'РСТ РСО-А'!$K$7</f>
        <v>2147.2200000000003</v>
      </c>
      <c r="Z76" s="143"/>
    </row>
    <row r="77" spans="1:26" x14ac:dyDescent="0.2">
      <c r="A77" s="86">
        <f t="shared" si="1"/>
        <v>41938</v>
      </c>
      <c r="B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1929.73</v>
      </c>
      <c r="C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1870.48</v>
      </c>
      <c r="D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1864.85</v>
      </c>
      <c r="E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1873.1599999999999</v>
      </c>
      <c r="F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1882.04</v>
      </c>
      <c r="G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1882.72</v>
      </c>
      <c r="H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1874.29</v>
      </c>
      <c r="I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1858.4099999999999</v>
      </c>
      <c r="J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1962.8899999999999</v>
      </c>
      <c r="K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1898.06</v>
      </c>
      <c r="L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1867.8600000000001</v>
      </c>
      <c r="M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1860.48</v>
      </c>
      <c r="N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1852.33</v>
      </c>
      <c r="O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1852.2199999999998</v>
      </c>
      <c r="P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1856.3200000000002</v>
      </c>
      <c r="Q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1859.8899999999999</v>
      </c>
      <c r="R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1865.06</v>
      </c>
      <c r="S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1976.27</v>
      </c>
      <c r="T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2110.12</v>
      </c>
      <c r="U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2162.9700000000003</v>
      </c>
      <c r="V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2148.9499999999998</v>
      </c>
      <c r="W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2105.5700000000002</v>
      </c>
      <c r="X77" s="143">
        <f>VLOOKUP($A77+ROUND((COLUMN()-2)/24,5),АТС!$A$41:$F$784,3)+VLOOKUP($A77+ROUND((COLUMN()-2)/24,5),'Расчет сбытовых надбавок'!$B$794:'Расчет сбытовых надбавок'!$G$1538,4)+'Иные услуги '!$C$5+'РСТ РСО-А'!$K$7</f>
        <v>2029.52</v>
      </c>
      <c r="Y77" s="143">
        <v>2139.2799999999997</v>
      </c>
      <c r="Z77" s="143">
        <v>2975.3</v>
      </c>
    </row>
    <row r="78" spans="1:26" x14ac:dyDescent="0.2">
      <c r="A78" s="86">
        <f t="shared" si="1"/>
        <v>41939</v>
      </c>
      <c r="B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1911.71</v>
      </c>
      <c r="C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1868.99</v>
      </c>
      <c r="D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1855.46</v>
      </c>
      <c r="E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1866.3400000000001</v>
      </c>
      <c r="F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1866.6</v>
      </c>
      <c r="G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1856.8400000000001</v>
      </c>
      <c r="H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1904.1999999999998</v>
      </c>
      <c r="I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1852.25</v>
      </c>
      <c r="J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1853.6100000000001</v>
      </c>
      <c r="K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1922.03</v>
      </c>
      <c r="L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1955.58</v>
      </c>
      <c r="M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1940.31</v>
      </c>
      <c r="N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2023.81</v>
      </c>
      <c r="O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2004.65</v>
      </c>
      <c r="P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1986.5700000000002</v>
      </c>
      <c r="Q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1977.8899999999999</v>
      </c>
      <c r="R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1971.38</v>
      </c>
      <c r="S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1975.8400000000001</v>
      </c>
      <c r="T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2028.2800000000002</v>
      </c>
      <c r="U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2107.64</v>
      </c>
      <c r="V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2086.17</v>
      </c>
      <c r="W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2112.4499999999998</v>
      </c>
      <c r="X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2151.5100000000002</v>
      </c>
      <c r="Y78" s="143">
        <f>VLOOKUP($A78+ROUND((COLUMN()-2)/24,5),АТС!$A$41:$F$784,3)+VLOOKUP($A78+ROUND((COLUMN()-2)/24,5),'Расчет сбытовых надбавок'!$B$794:'Расчет сбытовых надбавок'!$G$1538,4)+'Иные услуги '!$C$5+'РСТ РСО-А'!$K$7</f>
        <v>2064.9699999999998</v>
      </c>
      <c r="Z78" s="143"/>
    </row>
    <row r="79" spans="1:26" x14ac:dyDescent="0.2">
      <c r="A79" s="86">
        <f t="shared" si="1"/>
        <v>41940</v>
      </c>
      <c r="B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1915.6599999999999</v>
      </c>
      <c r="C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1868.47</v>
      </c>
      <c r="D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1856.24</v>
      </c>
      <c r="E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1867.54</v>
      </c>
      <c r="F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1867.76</v>
      </c>
      <c r="G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1860.52</v>
      </c>
      <c r="H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1879.37</v>
      </c>
      <c r="I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1856.27</v>
      </c>
      <c r="J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1857.42</v>
      </c>
      <c r="K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1913.53</v>
      </c>
      <c r="L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1947.73</v>
      </c>
      <c r="M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1935.4299999999998</v>
      </c>
      <c r="N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2020.3200000000002</v>
      </c>
      <c r="O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2007.2</v>
      </c>
      <c r="P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1986.83</v>
      </c>
      <c r="Q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1974.93</v>
      </c>
      <c r="R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1971.75</v>
      </c>
      <c r="S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1995.5700000000002</v>
      </c>
      <c r="T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2035.08</v>
      </c>
      <c r="U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2111.75</v>
      </c>
      <c r="V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2086.0300000000002</v>
      </c>
      <c r="W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2118.11</v>
      </c>
      <c r="X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2184.02</v>
      </c>
      <c r="Y79" s="143">
        <f>VLOOKUP($A79+ROUND((COLUMN()-2)/24,5),АТС!$A$41:$F$784,3)+VLOOKUP($A79+ROUND((COLUMN()-2)/24,5),'Расчет сбытовых надбавок'!$B$794:'Расчет сбытовых надбавок'!$G$1538,4)+'Иные услуги '!$C$5+'РСТ РСО-А'!$K$7</f>
        <v>2069.5</v>
      </c>
      <c r="Z79" s="143"/>
    </row>
    <row r="80" spans="1:26" x14ac:dyDescent="0.2">
      <c r="A80" s="86">
        <f>A43</f>
        <v>41941</v>
      </c>
      <c r="B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1946.0900000000001</v>
      </c>
      <c r="C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1875.9</v>
      </c>
      <c r="D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1875.77</v>
      </c>
      <c r="E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1873.74</v>
      </c>
      <c r="F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1862.92</v>
      </c>
      <c r="G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1864.69</v>
      </c>
      <c r="H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1903.8600000000001</v>
      </c>
      <c r="I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1869.8200000000002</v>
      </c>
      <c r="J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1875.8200000000002</v>
      </c>
      <c r="K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1917.98</v>
      </c>
      <c r="L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1974.93</v>
      </c>
      <c r="M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1976.7400000000002</v>
      </c>
      <c r="N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2065.89</v>
      </c>
      <c r="O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2024.2</v>
      </c>
      <c r="P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2022.6599999999999</v>
      </c>
      <c r="Q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2011</v>
      </c>
      <c r="R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2070.6999999999998</v>
      </c>
      <c r="S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2157.4299999999998</v>
      </c>
      <c r="T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2157.7200000000003</v>
      </c>
      <c r="U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2140.9900000000002</v>
      </c>
      <c r="V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2122.7600000000002</v>
      </c>
      <c r="W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2135.63</v>
      </c>
      <c r="X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2194.2600000000002</v>
      </c>
      <c r="Y80" s="114">
        <f>VLOOKUP($A80+ROUND((COLUMN()-2)/24,5),АТС!$A$41:$F$784,3)+VLOOKUP($A80+ROUND((COLUMN()-2)/24,5),'Расчет сбытовых надбавок'!$B$794:'Расчет сбытовых надбавок'!$G$1538,4)+'Иные услуги '!$C$5+'РСТ РСО-А'!$K$7</f>
        <v>2088.2600000000002</v>
      </c>
      <c r="Z80" s="143"/>
    </row>
    <row r="81" spans="1:27" x14ac:dyDescent="0.2">
      <c r="A81" s="86">
        <f>A44</f>
        <v>41942</v>
      </c>
      <c r="B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1989.17</v>
      </c>
      <c r="C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1945.17</v>
      </c>
      <c r="D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1943.37</v>
      </c>
      <c r="E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1916.16</v>
      </c>
      <c r="F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1916.52</v>
      </c>
      <c r="G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1891</v>
      </c>
      <c r="H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2005.48</v>
      </c>
      <c r="I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2006.12</v>
      </c>
      <c r="J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1913.75</v>
      </c>
      <c r="K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2096.1</v>
      </c>
      <c r="L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2095.2600000000002</v>
      </c>
      <c r="M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2094.89</v>
      </c>
      <c r="N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2201.7600000000002</v>
      </c>
      <c r="O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2160.2600000000002</v>
      </c>
      <c r="P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2117.1999999999998</v>
      </c>
      <c r="Q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2115.58</v>
      </c>
      <c r="R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2155.44</v>
      </c>
      <c r="S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2207.3000000000002</v>
      </c>
      <c r="T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2230.1800000000003</v>
      </c>
      <c r="U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2248.2399999999998</v>
      </c>
      <c r="V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2210.44</v>
      </c>
      <c r="W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2203.92</v>
      </c>
      <c r="X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2242.35</v>
      </c>
      <c r="Y81" s="114">
        <f>VLOOKUP($A81+ROUND((COLUMN()-2)/24,5),АТС!$A$41:$F$784,3)+VLOOKUP($A81+ROUND((COLUMN()-2)/24,5),'Расчет сбытовых надбавок'!$B$794:'Расчет сбытовых надбавок'!$G$1538,4)+'Иные услуги '!$C$5+'РСТ РСО-А'!$K$7</f>
        <v>2138.23</v>
      </c>
      <c r="Z81" s="143"/>
    </row>
    <row r="82" spans="1:27" x14ac:dyDescent="0.2">
      <c r="A82" s="86">
        <f>A45</f>
        <v>41943</v>
      </c>
      <c r="B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1950.67</v>
      </c>
      <c r="C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1895.65</v>
      </c>
      <c r="D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1875.1599999999999</v>
      </c>
      <c r="E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1868.8899999999999</v>
      </c>
      <c r="F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1871.9</v>
      </c>
      <c r="G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1886.02</v>
      </c>
      <c r="H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1925.0700000000002</v>
      </c>
      <c r="I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1917.29</v>
      </c>
      <c r="J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1910.38</v>
      </c>
      <c r="K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2020.17</v>
      </c>
      <c r="L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2061.9499999999998</v>
      </c>
      <c r="M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2070.7199999999998</v>
      </c>
      <c r="N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2123.21</v>
      </c>
      <c r="O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2118.15</v>
      </c>
      <c r="P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2125.81</v>
      </c>
      <c r="Q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2136.96</v>
      </c>
      <c r="R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2139.5300000000002</v>
      </c>
      <c r="S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2218.9900000000002</v>
      </c>
      <c r="T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2221.27</v>
      </c>
      <c r="U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2217.88</v>
      </c>
      <c r="V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2170.19</v>
      </c>
      <c r="W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2184.5</v>
      </c>
      <c r="X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2228.2399999999998</v>
      </c>
      <c r="Y82" s="114">
        <f>VLOOKUP($A82+ROUND((COLUMN()-2)/24,5),АТС!$A$41:$F$784,3)+VLOOKUP($A82+ROUND((COLUMN()-2)/24,5),'Расчет сбытовых надбавок'!$B$794:'Расчет сбытовых надбавок'!$G$1538,4)+'Иные услуги '!$C$5+'РСТ РСО-А'!$K$7</f>
        <v>2205.0100000000002</v>
      </c>
      <c r="Z82" s="143"/>
    </row>
    <row r="83" spans="1:27" x14ac:dyDescent="0.2">
      <c r="A83" s="92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</row>
    <row r="84" spans="1:27" x14ac:dyDescent="0.25">
      <c r="A84" s="94" t="s">
        <v>158</v>
      </c>
    </row>
    <row r="85" spans="1:27" ht="12.75" customHeight="1" x14ac:dyDescent="0.2">
      <c r="A85" s="184" t="s">
        <v>49</v>
      </c>
      <c r="B85" s="172" t="s">
        <v>128</v>
      </c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</row>
    <row r="86" spans="1:27" ht="12.75" customHeight="1" x14ac:dyDescent="0.2">
      <c r="A86" s="185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</row>
    <row r="87" spans="1:27" ht="12.75" customHeight="1" x14ac:dyDescent="0.2">
      <c r="A87" s="185"/>
      <c r="B87" s="212" t="s">
        <v>129</v>
      </c>
      <c r="C87" s="198" t="s">
        <v>130</v>
      </c>
      <c r="D87" s="198" t="s">
        <v>131</v>
      </c>
      <c r="E87" s="198" t="s">
        <v>132</v>
      </c>
      <c r="F87" s="198" t="s">
        <v>133</v>
      </c>
      <c r="G87" s="198" t="s">
        <v>134</v>
      </c>
      <c r="H87" s="198" t="s">
        <v>135</v>
      </c>
      <c r="I87" s="198" t="s">
        <v>136</v>
      </c>
      <c r="J87" s="198" t="s">
        <v>137</v>
      </c>
      <c r="K87" s="198" t="s">
        <v>138</v>
      </c>
      <c r="L87" s="198" t="s">
        <v>139</v>
      </c>
      <c r="M87" s="198" t="s">
        <v>140</v>
      </c>
      <c r="N87" s="211" t="s">
        <v>141</v>
      </c>
      <c r="O87" s="198" t="s">
        <v>142</v>
      </c>
      <c r="P87" s="198" t="s">
        <v>143</v>
      </c>
      <c r="Q87" s="198" t="s">
        <v>144</v>
      </c>
      <c r="R87" s="198" t="s">
        <v>145</v>
      </c>
      <c r="S87" s="198" t="s">
        <v>146</v>
      </c>
      <c r="T87" s="198" t="s">
        <v>147</v>
      </c>
      <c r="U87" s="198" t="s">
        <v>148</v>
      </c>
      <c r="V87" s="198" t="s">
        <v>149</v>
      </c>
      <c r="W87" s="198" t="s">
        <v>150</v>
      </c>
      <c r="X87" s="198" t="s">
        <v>151</v>
      </c>
      <c r="Y87" s="198" t="s">
        <v>152</v>
      </c>
      <c r="Z87" s="198" t="s">
        <v>152</v>
      </c>
    </row>
    <row r="88" spans="1:27" ht="11.25" customHeight="1" x14ac:dyDescent="0.2">
      <c r="A88" s="186"/>
      <c r="B88" s="188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90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spans="1:27" ht="16.5" customHeight="1" x14ac:dyDescent="0.2">
      <c r="A89" s="86">
        <f>A52</f>
        <v>41913</v>
      </c>
      <c r="B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1836.31</v>
      </c>
      <c r="C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1830.46</v>
      </c>
      <c r="D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1852.28</v>
      </c>
      <c r="E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1863.8400000000001</v>
      </c>
      <c r="F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1867.83</v>
      </c>
      <c r="G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1848.92</v>
      </c>
      <c r="H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1825.13</v>
      </c>
      <c r="I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1843.62</v>
      </c>
      <c r="J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1847</v>
      </c>
      <c r="K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1844.97</v>
      </c>
      <c r="L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1844.79</v>
      </c>
      <c r="M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1844.8000000000002</v>
      </c>
      <c r="N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1837.44</v>
      </c>
      <c r="O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1838.8000000000002</v>
      </c>
      <c r="P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1839.25</v>
      </c>
      <c r="Q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1837.8899999999999</v>
      </c>
      <c r="R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1837.42</v>
      </c>
      <c r="S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1834.22</v>
      </c>
      <c r="T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1836.7</v>
      </c>
      <c r="U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1872.8400000000001</v>
      </c>
      <c r="V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1887.44</v>
      </c>
      <c r="W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1944.04</v>
      </c>
      <c r="X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1997.08</v>
      </c>
      <c r="Y89" s="114">
        <f>VLOOKUP($A89+ROUND((COLUMN()-2)/24,5),АТС!$A$41:$F$784,3)+VLOOKUP($A89+ROUND((COLUMN()-2)/24,5),'Расчет сбытовых надбавок'!$B$794:'Расчет сбытовых надбавок'!$G$1538,5)+'Иные услуги '!$C$5+'РСТ РСО-А'!$K$7</f>
        <v>1893.54</v>
      </c>
      <c r="Z89" s="143"/>
      <c r="AA89" s="87"/>
    </row>
    <row r="90" spans="1:27" x14ac:dyDescent="0.2">
      <c r="A90" s="86">
        <f>A53</f>
        <v>41914</v>
      </c>
      <c r="B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1835.5700000000002</v>
      </c>
      <c r="C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1824.2800000000002</v>
      </c>
      <c r="D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1830.65</v>
      </c>
      <c r="E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1837.65</v>
      </c>
      <c r="F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1827.21</v>
      </c>
      <c r="G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1817.68</v>
      </c>
      <c r="H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1829.24</v>
      </c>
      <c r="I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1843.5</v>
      </c>
      <c r="J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1846.73</v>
      </c>
      <c r="K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1847.52</v>
      </c>
      <c r="L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1849.24</v>
      </c>
      <c r="M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1848.05</v>
      </c>
      <c r="N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1840.24</v>
      </c>
      <c r="O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1840.38</v>
      </c>
      <c r="P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1840.4099999999999</v>
      </c>
      <c r="Q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1840.35</v>
      </c>
      <c r="R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1823.12</v>
      </c>
      <c r="S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1830.02</v>
      </c>
      <c r="T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1859.4499999999998</v>
      </c>
      <c r="U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1868.83</v>
      </c>
      <c r="V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1901.85</v>
      </c>
      <c r="W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1987.9</v>
      </c>
      <c r="X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2041.52</v>
      </c>
      <c r="Y90" s="114">
        <f>VLOOKUP($A90+ROUND((COLUMN()-2)/24,5),АТС!$A$41:$F$784,3)+VLOOKUP($A90+ROUND((COLUMN()-2)/24,5),'Расчет сбытовых надбавок'!$B$794:'Расчет сбытовых надбавок'!$G$1538,5)+'Иные услуги '!$C$5+'РСТ РСО-А'!$K$7</f>
        <v>1930.6100000000001</v>
      </c>
      <c r="Z90" s="143"/>
    </row>
    <row r="91" spans="1:27" x14ac:dyDescent="0.2">
      <c r="A91" s="86">
        <f>A54</f>
        <v>41915</v>
      </c>
      <c r="B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1835.87</v>
      </c>
      <c r="C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1824.27</v>
      </c>
      <c r="D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1837.5300000000002</v>
      </c>
      <c r="E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1848.4299999999998</v>
      </c>
      <c r="F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1844.87</v>
      </c>
      <c r="G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1837.69</v>
      </c>
      <c r="H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1835.3600000000001</v>
      </c>
      <c r="I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1846.8899999999999</v>
      </c>
      <c r="J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1858.42</v>
      </c>
      <c r="K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1846.92</v>
      </c>
      <c r="L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1847.3899999999999</v>
      </c>
      <c r="M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1845.46</v>
      </c>
      <c r="N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1839.1999999999998</v>
      </c>
      <c r="O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1839.35</v>
      </c>
      <c r="P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1839.3899999999999</v>
      </c>
      <c r="Q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1839.46</v>
      </c>
      <c r="R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1822.99</v>
      </c>
      <c r="S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1829.67</v>
      </c>
      <c r="T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1859.81</v>
      </c>
      <c r="U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1844.12</v>
      </c>
      <c r="V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1914.4299999999998</v>
      </c>
      <c r="W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1973.0700000000002</v>
      </c>
      <c r="X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2026.9299999999998</v>
      </c>
      <c r="Y91" s="114">
        <f>VLOOKUP($A91+ROUND((COLUMN()-2)/24,5),АТС!$A$41:$F$784,3)+VLOOKUP($A91+ROUND((COLUMN()-2)/24,5),'Расчет сбытовых надбавок'!$B$794:'Расчет сбытовых надбавок'!$G$1538,5)+'Иные услуги '!$C$5+'РСТ РСО-А'!$K$7</f>
        <v>1907.52</v>
      </c>
      <c r="Z91" s="143"/>
    </row>
    <row r="92" spans="1:27" x14ac:dyDescent="0.2">
      <c r="A92" s="86">
        <f>A55</f>
        <v>41916</v>
      </c>
      <c r="B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1866.48</v>
      </c>
      <c r="C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1824.85</v>
      </c>
      <c r="D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1821.02</v>
      </c>
      <c r="E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1817.43</v>
      </c>
      <c r="F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1825.05</v>
      </c>
      <c r="G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1824.29</v>
      </c>
      <c r="H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1823.64</v>
      </c>
      <c r="I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1823.88</v>
      </c>
      <c r="J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1854.1599999999999</v>
      </c>
      <c r="K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1842.99</v>
      </c>
      <c r="L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1846.56</v>
      </c>
      <c r="M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1845.44</v>
      </c>
      <c r="N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1839.1</v>
      </c>
      <c r="O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1826.46</v>
      </c>
      <c r="P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1824.4</v>
      </c>
      <c r="Q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1831.76</v>
      </c>
      <c r="R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1835.66</v>
      </c>
      <c r="S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1822.3400000000001</v>
      </c>
      <c r="T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1831.38</v>
      </c>
      <c r="U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1940.55</v>
      </c>
      <c r="V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1980.1100000000001</v>
      </c>
      <c r="W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1932.7800000000002</v>
      </c>
      <c r="X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1843.1599999999999</v>
      </c>
      <c r="Y92" s="114">
        <f>VLOOKUP($A92+ROUND((COLUMN()-2)/24,5),АТС!$A$41:$F$784,3)+VLOOKUP($A92+ROUND((COLUMN()-2)/24,5),'Расчет сбытовых надбавок'!$B$794:'Расчет сбытовых надбавок'!$G$1538,5)+'Иные услуги '!$C$5+'РСТ РСО-А'!$K$7</f>
        <v>1998.9099999999999</v>
      </c>
      <c r="Z92" s="143"/>
    </row>
    <row r="93" spans="1:27" x14ac:dyDescent="0.2">
      <c r="A93" s="86">
        <f>A56</f>
        <v>41917</v>
      </c>
      <c r="B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1862.56</v>
      </c>
      <c r="C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1824.73</v>
      </c>
      <c r="D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1821.02</v>
      </c>
      <c r="E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1817.45</v>
      </c>
      <c r="F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1825.27</v>
      </c>
      <c r="G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1823.1999999999998</v>
      </c>
      <c r="H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1823.4099999999999</v>
      </c>
      <c r="I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1822.88</v>
      </c>
      <c r="J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1852.94</v>
      </c>
      <c r="K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1837.54</v>
      </c>
      <c r="L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1840.3000000000002</v>
      </c>
      <c r="M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1841.06</v>
      </c>
      <c r="N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1836.12</v>
      </c>
      <c r="O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1823.4</v>
      </c>
      <c r="P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1824.79</v>
      </c>
      <c r="Q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1833.02</v>
      </c>
      <c r="R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1837.08</v>
      </c>
      <c r="S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1823.03</v>
      </c>
      <c r="T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1830.35</v>
      </c>
      <c r="U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1939.4099999999999</v>
      </c>
      <c r="V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1978.46</v>
      </c>
      <c r="W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1940.22</v>
      </c>
      <c r="X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1845.27</v>
      </c>
      <c r="Y93" s="114">
        <f>VLOOKUP($A93+ROUND((COLUMN()-2)/24,5),АТС!$A$41:$F$784,3)+VLOOKUP($A93+ROUND((COLUMN()-2)/24,5),'Расчет сбытовых надбавок'!$B$794:'Расчет сбытовых надбавок'!$G$1538,5)+'Иные услуги '!$C$5+'РСТ РСО-А'!$K$7</f>
        <v>1977.2</v>
      </c>
      <c r="Z93" s="143"/>
    </row>
    <row r="94" spans="1:27" x14ac:dyDescent="0.2">
      <c r="A94" s="86">
        <f>A57</f>
        <v>41918</v>
      </c>
      <c r="B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1829.69</v>
      </c>
      <c r="C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1823.97</v>
      </c>
      <c r="D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1845.04</v>
      </c>
      <c r="E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1852.31</v>
      </c>
      <c r="F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1856.13</v>
      </c>
      <c r="G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1850.63</v>
      </c>
      <c r="H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1828.95</v>
      </c>
      <c r="I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1833.35</v>
      </c>
      <c r="J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1844.4099999999999</v>
      </c>
      <c r="K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1845.4699999999998</v>
      </c>
      <c r="L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1846.5500000000002</v>
      </c>
      <c r="M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1838.4</v>
      </c>
      <c r="N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1897.54</v>
      </c>
      <c r="O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1871.97</v>
      </c>
      <c r="P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1839.13</v>
      </c>
      <c r="Q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1838.69</v>
      </c>
      <c r="R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1838.9</v>
      </c>
      <c r="S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1839.13</v>
      </c>
      <c r="T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1837.9</v>
      </c>
      <c r="U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1976.33</v>
      </c>
      <c r="V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2005.53</v>
      </c>
      <c r="W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2040.29</v>
      </c>
      <c r="X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2064.69</v>
      </c>
      <c r="Y94" s="114">
        <f>VLOOKUP($A94+ROUND((COLUMN()-2)/24,5),АТС!$A$41:$F$784,3)+VLOOKUP($A94+ROUND((COLUMN()-2)/24,5),'Расчет сбытовых надбавок'!$B$794:'Расчет сбытовых надбавок'!$G$1538,5)+'Иные услуги '!$C$5+'РСТ РСО-А'!$K$7</f>
        <v>1936.1100000000001</v>
      </c>
      <c r="Z94" s="143"/>
    </row>
    <row r="95" spans="1:27" x14ac:dyDescent="0.2">
      <c r="A95" s="86">
        <f>A58</f>
        <v>41919</v>
      </c>
      <c r="B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1827.5300000000002</v>
      </c>
      <c r="C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1824</v>
      </c>
      <c r="D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1845.1599999999999</v>
      </c>
      <c r="E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1852.52</v>
      </c>
      <c r="F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1856.3</v>
      </c>
      <c r="G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1850.35</v>
      </c>
      <c r="H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1827.65</v>
      </c>
      <c r="I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1834.43</v>
      </c>
      <c r="J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1841.29</v>
      </c>
      <c r="K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1841.8400000000001</v>
      </c>
      <c r="L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1842.24</v>
      </c>
      <c r="M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1835.67</v>
      </c>
      <c r="N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1891.47</v>
      </c>
      <c r="O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1867.5900000000001</v>
      </c>
      <c r="P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1836.27</v>
      </c>
      <c r="Q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1835.8200000000002</v>
      </c>
      <c r="R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1835.64</v>
      </c>
      <c r="S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1832.8200000000002</v>
      </c>
      <c r="T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1833.3600000000001</v>
      </c>
      <c r="U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1952.85</v>
      </c>
      <c r="V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1968.79</v>
      </c>
      <c r="W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2010.06</v>
      </c>
      <c r="X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2054.0299999999997</v>
      </c>
      <c r="Y95" s="114">
        <f>VLOOKUP($A95+ROUND((COLUMN()-2)/24,5),АТС!$A$41:$F$784,3)+VLOOKUP($A95+ROUND((COLUMN()-2)/24,5),'Расчет сбытовых надбавок'!$B$794:'Расчет сбытовых надбавок'!$G$1538,5)+'Иные услуги '!$C$5+'РСТ РСО-А'!$K$7</f>
        <v>1934.69</v>
      </c>
      <c r="Z95" s="143"/>
    </row>
    <row r="96" spans="1:27" x14ac:dyDescent="0.2">
      <c r="A96" s="86">
        <f>A59</f>
        <v>41920</v>
      </c>
      <c r="B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1828.19</v>
      </c>
      <c r="C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1824.15</v>
      </c>
      <c r="D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1838.04</v>
      </c>
      <c r="E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1845.21</v>
      </c>
      <c r="F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1845.27</v>
      </c>
      <c r="G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1846.4099999999999</v>
      </c>
      <c r="H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1827.45</v>
      </c>
      <c r="I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1829.02</v>
      </c>
      <c r="J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1841.19</v>
      </c>
      <c r="K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1841.92</v>
      </c>
      <c r="L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1842.3899999999999</v>
      </c>
      <c r="M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1842.33</v>
      </c>
      <c r="N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1914.89</v>
      </c>
      <c r="O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1915.3</v>
      </c>
      <c r="P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1926.6999999999998</v>
      </c>
      <c r="Q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1925.85</v>
      </c>
      <c r="R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1939.18</v>
      </c>
      <c r="S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1943.96</v>
      </c>
      <c r="T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1928.46</v>
      </c>
      <c r="U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2012.45</v>
      </c>
      <c r="V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2001.31</v>
      </c>
      <c r="W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2042.58</v>
      </c>
      <c r="X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2081.9</v>
      </c>
      <c r="Y96" s="114">
        <f>VLOOKUP($A96+ROUND((COLUMN()-2)/24,5),АТС!$A$41:$F$784,3)+VLOOKUP($A96+ROUND((COLUMN()-2)/24,5),'Расчет сбытовых надбавок'!$B$794:'Расчет сбытовых надбавок'!$G$1538,5)+'Иные услуги '!$C$5+'РСТ РСО-А'!$K$7</f>
        <v>1955.3400000000001</v>
      </c>
      <c r="Z96" s="143"/>
    </row>
    <row r="97" spans="1:26" x14ac:dyDescent="0.2">
      <c r="A97" s="86">
        <f>A60</f>
        <v>41921</v>
      </c>
      <c r="B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1828.04</v>
      </c>
      <c r="C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1822.83</v>
      </c>
      <c r="D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1820.03</v>
      </c>
      <c r="E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1819.85</v>
      </c>
      <c r="F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1817.35</v>
      </c>
      <c r="G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1822.5100000000002</v>
      </c>
      <c r="H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1828.35</v>
      </c>
      <c r="I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1828.6100000000001</v>
      </c>
      <c r="J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1841.75</v>
      </c>
      <c r="K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1875.08</v>
      </c>
      <c r="L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1936.94</v>
      </c>
      <c r="M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1925.77</v>
      </c>
      <c r="N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1981.23</v>
      </c>
      <c r="O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1975.6599999999999</v>
      </c>
      <c r="P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1992</v>
      </c>
      <c r="Q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1987.6399999999999</v>
      </c>
      <c r="R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1985.8400000000001</v>
      </c>
      <c r="S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1961.0100000000002</v>
      </c>
      <c r="T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1920.3600000000001</v>
      </c>
      <c r="U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2018.9700000000003</v>
      </c>
      <c r="V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2025.23</v>
      </c>
      <c r="W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2067.3900000000003</v>
      </c>
      <c r="X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2111.2600000000002</v>
      </c>
      <c r="Y97" s="114">
        <f>VLOOKUP($A97+ROUND((COLUMN()-2)/24,5),АТС!$A$41:$F$784,3)+VLOOKUP($A97+ROUND((COLUMN()-2)/24,5),'Расчет сбытовых надбавок'!$B$794:'Расчет сбытовых надбавок'!$G$1538,5)+'Иные услуги '!$C$5+'РСТ РСО-А'!$K$7</f>
        <v>1981.27</v>
      </c>
      <c r="Z97" s="143"/>
    </row>
    <row r="98" spans="1:26" x14ac:dyDescent="0.2">
      <c r="A98" s="86">
        <f>A61</f>
        <v>41922</v>
      </c>
      <c r="B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1834.4</v>
      </c>
      <c r="C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1823.99</v>
      </c>
      <c r="D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1820.72</v>
      </c>
      <c r="E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1821.22</v>
      </c>
      <c r="F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1817.4</v>
      </c>
      <c r="G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1824.2600000000002</v>
      </c>
      <c r="H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1830.13</v>
      </c>
      <c r="I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1829.83</v>
      </c>
      <c r="J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1842.52</v>
      </c>
      <c r="K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1842.3000000000002</v>
      </c>
      <c r="L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1842.76</v>
      </c>
      <c r="M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1843.5300000000002</v>
      </c>
      <c r="N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1948.43</v>
      </c>
      <c r="O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1948.19</v>
      </c>
      <c r="P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1948.56</v>
      </c>
      <c r="Q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1948.51</v>
      </c>
      <c r="R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1952.69</v>
      </c>
      <c r="S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1964.45</v>
      </c>
      <c r="T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1927.99</v>
      </c>
      <c r="U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2020.43</v>
      </c>
      <c r="V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2008.6100000000001</v>
      </c>
      <c r="W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2092.23</v>
      </c>
      <c r="X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2129.1</v>
      </c>
      <c r="Y98" s="114">
        <f>VLOOKUP($A98+ROUND((COLUMN()-2)/24,5),АТС!$A$41:$F$784,3)+VLOOKUP($A98+ROUND((COLUMN()-2)/24,5),'Расчет сбытовых надбавок'!$B$794:'Расчет сбытовых надбавок'!$G$1538,5)+'Иные услуги '!$C$5+'РСТ РСО-А'!$K$7</f>
        <v>2014.5500000000002</v>
      </c>
      <c r="Z98" s="143"/>
    </row>
    <row r="99" spans="1:26" x14ac:dyDescent="0.2">
      <c r="A99" s="86">
        <f>A62</f>
        <v>41923</v>
      </c>
      <c r="B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1876.28</v>
      </c>
      <c r="C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1822.42</v>
      </c>
      <c r="D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1822.03</v>
      </c>
      <c r="E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1821.44</v>
      </c>
      <c r="F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1821.23</v>
      </c>
      <c r="G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1821.93</v>
      </c>
      <c r="H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1821.3000000000002</v>
      </c>
      <c r="I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1821.1</v>
      </c>
      <c r="J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1830.77</v>
      </c>
      <c r="K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1834.31</v>
      </c>
      <c r="L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1834.87</v>
      </c>
      <c r="M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1835.83</v>
      </c>
      <c r="N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1835.9099999999999</v>
      </c>
      <c r="O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1836.1100000000001</v>
      </c>
      <c r="P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1836.4</v>
      </c>
      <c r="Q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1835.9</v>
      </c>
      <c r="R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1835.3400000000001</v>
      </c>
      <c r="S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1832.8600000000001</v>
      </c>
      <c r="T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1955.56</v>
      </c>
      <c r="U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2107.65</v>
      </c>
      <c r="V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2082.36</v>
      </c>
      <c r="W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2057.59</v>
      </c>
      <c r="X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1961.8200000000002</v>
      </c>
      <c r="Y99" s="114">
        <f>VLOOKUP($A99+ROUND((COLUMN()-2)/24,5),АТС!$A$41:$F$784,3)+VLOOKUP($A99+ROUND((COLUMN()-2)/24,5),'Расчет сбытовых надбавок'!$B$794:'Расчет сбытовых надбавок'!$G$1538,5)+'Иные услуги '!$C$5+'РСТ РСО-А'!$K$7</f>
        <v>2017.3899999999999</v>
      </c>
      <c r="Z99" s="143"/>
    </row>
    <row r="100" spans="1:26" x14ac:dyDescent="0.2">
      <c r="A100" s="86">
        <f>A63</f>
        <v>41924</v>
      </c>
      <c r="B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1922.56</v>
      </c>
      <c r="C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1824.99</v>
      </c>
      <c r="D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1824.85</v>
      </c>
      <c r="E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1824.8899999999999</v>
      </c>
      <c r="F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1824.99</v>
      </c>
      <c r="G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1822.8899999999999</v>
      </c>
      <c r="H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1822.95</v>
      </c>
      <c r="I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1823.72</v>
      </c>
      <c r="J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1831.24</v>
      </c>
      <c r="K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1834.08</v>
      </c>
      <c r="L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1836.3899999999999</v>
      </c>
      <c r="M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1837.06</v>
      </c>
      <c r="N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1837.28</v>
      </c>
      <c r="O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1836.58</v>
      </c>
      <c r="P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1837.1</v>
      </c>
      <c r="Q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1836.92</v>
      </c>
      <c r="R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1837.58</v>
      </c>
      <c r="S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1837.94</v>
      </c>
      <c r="T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1933.8000000000002</v>
      </c>
      <c r="U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2090.73</v>
      </c>
      <c r="V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2077.27</v>
      </c>
      <c r="W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2044.3400000000001</v>
      </c>
      <c r="X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1947.13</v>
      </c>
      <c r="Y100" s="114">
        <f>VLOOKUP($A100+ROUND((COLUMN()-2)/24,5),АТС!$A$41:$F$784,3)+VLOOKUP($A100+ROUND((COLUMN()-2)/24,5),'Расчет сбытовых надбавок'!$B$794:'Расчет сбытовых надбавок'!$G$1538,5)+'Иные услуги '!$C$5+'РСТ РСО-А'!$K$7</f>
        <v>2018.48</v>
      </c>
      <c r="Z100" s="143"/>
    </row>
    <row r="101" spans="1:26" x14ac:dyDescent="0.2">
      <c r="A101" s="86">
        <f>A64</f>
        <v>41925</v>
      </c>
      <c r="B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1836.73</v>
      </c>
      <c r="C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1830.71</v>
      </c>
      <c r="D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1824.95</v>
      </c>
      <c r="E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1821.66</v>
      </c>
      <c r="F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1818.79</v>
      </c>
      <c r="G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1824.65</v>
      </c>
      <c r="H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1830.67</v>
      </c>
      <c r="I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1832.15</v>
      </c>
      <c r="J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1845.64</v>
      </c>
      <c r="K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1845.4900000000002</v>
      </c>
      <c r="L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1845.83</v>
      </c>
      <c r="M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1846.47</v>
      </c>
      <c r="N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1926.26</v>
      </c>
      <c r="O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1932.24</v>
      </c>
      <c r="P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1937.65</v>
      </c>
      <c r="Q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1945.6999999999998</v>
      </c>
      <c r="R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1947.42</v>
      </c>
      <c r="S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1958.55</v>
      </c>
      <c r="T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1943.75</v>
      </c>
      <c r="U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2038.92</v>
      </c>
      <c r="V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2051.85</v>
      </c>
      <c r="W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2073.08</v>
      </c>
      <c r="X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2113.48</v>
      </c>
      <c r="Y101" s="114">
        <f>VLOOKUP($A101+ROUND((COLUMN()-2)/24,5),АТС!$A$41:$F$784,3)+VLOOKUP($A101+ROUND((COLUMN()-2)/24,5),'Расчет сбытовых надбавок'!$B$794:'Расчет сбытовых надбавок'!$G$1538,5)+'Иные услуги '!$C$5+'РСТ РСО-А'!$K$7</f>
        <v>1993.26</v>
      </c>
      <c r="Z101" s="143"/>
    </row>
    <row r="102" spans="1:26" x14ac:dyDescent="0.2">
      <c r="A102" s="86">
        <f>A65</f>
        <v>41926</v>
      </c>
      <c r="B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1827.64</v>
      </c>
      <c r="C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1823.27</v>
      </c>
      <c r="D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1820.5</v>
      </c>
      <c r="E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1820.38</v>
      </c>
      <c r="F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1817.67</v>
      </c>
      <c r="G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1824.49</v>
      </c>
      <c r="H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1829.71</v>
      </c>
      <c r="I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1830.81</v>
      </c>
      <c r="J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1846.33</v>
      </c>
      <c r="K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1845.6</v>
      </c>
      <c r="L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1845.7</v>
      </c>
      <c r="M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1832.46</v>
      </c>
      <c r="N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1845.69</v>
      </c>
      <c r="O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1845.79</v>
      </c>
      <c r="P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1845.5900000000001</v>
      </c>
      <c r="Q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1843.87</v>
      </c>
      <c r="R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1843.8400000000001</v>
      </c>
      <c r="S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1842.74</v>
      </c>
      <c r="T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1857.35</v>
      </c>
      <c r="U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2019.37</v>
      </c>
      <c r="V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2041.5700000000002</v>
      </c>
      <c r="W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2081.3000000000002</v>
      </c>
      <c r="X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2117.33</v>
      </c>
      <c r="Y102" s="114">
        <f>VLOOKUP($A102+ROUND((COLUMN()-2)/24,5),АТС!$A$41:$F$784,3)+VLOOKUP($A102+ROUND((COLUMN()-2)/24,5),'Расчет сбытовых надбавок'!$B$794:'Расчет сбытовых надбавок'!$G$1538,5)+'Иные услуги '!$C$5+'РСТ РСО-А'!$K$7</f>
        <v>2001.71</v>
      </c>
      <c r="Z102" s="143"/>
    </row>
    <row r="103" spans="1:26" x14ac:dyDescent="0.2">
      <c r="A103" s="86">
        <f>A66</f>
        <v>41927</v>
      </c>
      <c r="B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1836.79</v>
      </c>
      <c r="C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1825.01</v>
      </c>
      <c r="D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1837.3400000000001</v>
      </c>
      <c r="E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1837.4</v>
      </c>
      <c r="F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1837.3200000000002</v>
      </c>
      <c r="G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1837.35</v>
      </c>
      <c r="H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1822.5500000000002</v>
      </c>
      <c r="I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1819.95</v>
      </c>
      <c r="J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1825.94</v>
      </c>
      <c r="K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1847.19</v>
      </c>
      <c r="L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1847.65</v>
      </c>
      <c r="M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1830.3000000000002</v>
      </c>
      <c r="N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1847.96</v>
      </c>
      <c r="O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1851.01</v>
      </c>
      <c r="P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1848.26</v>
      </c>
      <c r="Q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1848.4</v>
      </c>
      <c r="R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1848.25</v>
      </c>
      <c r="S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1846.3899999999999</v>
      </c>
      <c r="T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1848.05</v>
      </c>
      <c r="U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1954.14</v>
      </c>
      <c r="V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1967.12</v>
      </c>
      <c r="W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2031.0900000000001</v>
      </c>
      <c r="X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2087.0299999999997</v>
      </c>
      <c r="Y103" s="114">
        <f>VLOOKUP($A103+ROUND((COLUMN()-2)/24,5),АТС!$A$41:$F$784,3)+VLOOKUP($A103+ROUND((COLUMN()-2)/24,5),'Расчет сбытовых надбавок'!$B$794:'Расчет сбытовых надбавок'!$G$1538,5)+'Иные услуги '!$C$5+'РСТ РСО-А'!$K$7</f>
        <v>1964.52</v>
      </c>
      <c r="Z103" s="143"/>
    </row>
    <row r="104" spans="1:26" x14ac:dyDescent="0.2">
      <c r="A104" s="86">
        <f>A67</f>
        <v>41928</v>
      </c>
      <c r="B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1842.4299999999998</v>
      </c>
      <c r="C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1830.63</v>
      </c>
      <c r="D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1837.28</v>
      </c>
      <c r="E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1840.99</v>
      </c>
      <c r="F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1844.69</v>
      </c>
      <c r="G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1845.25</v>
      </c>
      <c r="H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1817.78</v>
      </c>
      <c r="I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1832.9</v>
      </c>
      <c r="J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1827.88</v>
      </c>
      <c r="K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1832.79</v>
      </c>
      <c r="L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1833.46</v>
      </c>
      <c r="M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1823.21</v>
      </c>
      <c r="N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1848.96</v>
      </c>
      <c r="O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1836.8200000000002</v>
      </c>
      <c r="P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1822.41</v>
      </c>
      <c r="Q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1818.6399999999999</v>
      </c>
      <c r="R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1821.96</v>
      </c>
      <c r="S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1834.93</v>
      </c>
      <c r="T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1844.1799999999998</v>
      </c>
      <c r="U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1977.71</v>
      </c>
      <c r="V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1964.96</v>
      </c>
      <c r="W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2013.8600000000001</v>
      </c>
      <c r="X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2065.09</v>
      </c>
      <c r="Y104" s="114">
        <f>VLOOKUP($A104+ROUND((COLUMN()-2)/24,5),АТС!$A$41:$F$784,3)+VLOOKUP($A104+ROUND((COLUMN()-2)/24,5),'Расчет сбытовых надбавок'!$B$794:'Расчет сбытовых надбавок'!$G$1538,5)+'Иные услуги '!$C$5+'РСТ РСО-А'!$K$7</f>
        <v>1976.67</v>
      </c>
      <c r="Z104" s="143"/>
    </row>
    <row r="105" spans="1:26" x14ac:dyDescent="0.2">
      <c r="A105" s="86">
        <f>A68</f>
        <v>41929</v>
      </c>
      <c r="B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1831.42</v>
      </c>
      <c r="C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1830.76</v>
      </c>
      <c r="D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1830.6</v>
      </c>
      <c r="E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1830.75</v>
      </c>
      <c r="F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1830.67</v>
      </c>
      <c r="G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1831.3000000000002</v>
      </c>
      <c r="H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1818.1399999999999</v>
      </c>
      <c r="I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1836.52</v>
      </c>
      <c r="J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1842.88</v>
      </c>
      <c r="K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1824.2800000000002</v>
      </c>
      <c r="L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1825.1100000000001</v>
      </c>
      <c r="M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1819.92</v>
      </c>
      <c r="N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1845</v>
      </c>
      <c r="O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1845.1999999999998</v>
      </c>
      <c r="P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1846.19</v>
      </c>
      <c r="Q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1845.23</v>
      </c>
      <c r="R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1845.08</v>
      </c>
      <c r="S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1843.19</v>
      </c>
      <c r="T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1844.17</v>
      </c>
      <c r="U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1938.92</v>
      </c>
      <c r="V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1954.0100000000002</v>
      </c>
      <c r="W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1995.8</v>
      </c>
      <c r="X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2068.94</v>
      </c>
      <c r="Y105" s="114">
        <f>VLOOKUP($A105+ROUND((COLUMN()-2)/24,5),АТС!$A$41:$F$784,3)+VLOOKUP($A105+ROUND((COLUMN()-2)/24,5),'Расчет сбытовых надбавок'!$B$794:'Расчет сбытовых надбавок'!$G$1538,5)+'Иные услуги '!$C$5+'РСТ РСО-А'!$K$7</f>
        <v>1941.93</v>
      </c>
      <c r="Z105" s="143"/>
    </row>
    <row r="106" spans="1:26" x14ac:dyDescent="0.2">
      <c r="A106" s="86">
        <f>A69</f>
        <v>41930</v>
      </c>
      <c r="B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1872.69</v>
      </c>
      <c r="C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1827.77</v>
      </c>
      <c r="D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1826.76</v>
      </c>
      <c r="E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1825.29</v>
      </c>
      <c r="F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1825.12</v>
      </c>
      <c r="G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1825.81</v>
      </c>
      <c r="H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1826.17</v>
      </c>
      <c r="I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1828.1999999999998</v>
      </c>
      <c r="J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1843.58</v>
      </c>
      <c r="K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1845.93</v>
      </c>
      <c r="L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1846.26</v>
      </c>
      <c r="M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1846.37</v>
      </c>
      <c r="N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1847.23</v>
      </c>
      <c r="O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1848.04</v>
      </c>
      <c r="P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1847.8400000000001</v>
      </c>
      <c r="Q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1847.97</v>
      </c>
      <c r="R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1847.29</v>
      </c>
      <c r="S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1845.71</v>
      </c>
      <c r="T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1839.93</v>
      </c>
      <c r="U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1990.63</v>
      </c>
      <c r="V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1988.25</v>
      </c>
      <c r="W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1960.37</v>
      </c>
      <c r="X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1853.95</v>
      </c>
      <c r="Y106" s="114">
        <f>VLOOKUP($A106+ROUND((COLUMN()-2)/24,5),АТС!$A$41:$F$784,3)+VLOOKUP($A106+ROUND((COLUMN()-2)/24,5),'Расчет сбытовых надбавок'!$B$794:'Расчет сбытовых надбавок'!$G$1538,5)+'Иные услуги '!$C$5+'РСТ РСО-А'!$K$7</f>
        <v>1984.53</v>
      </c>
      <c r="Z106" s="143"/>
    </row>
    <row r="107" spans="1:26" x14ac:dyDescent="0.2">
      <c r="A107" s="86">
        <f>A70</f>
        <v>41931</v>
      </c>
      <c r="B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1890.99</v>
      </c>
      <c r="C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1839.4099999999999</v>
      </c>
      <c r="D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1833.54</v>
      </c>
      <c r="E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1828.05</v>
      </c>
      <c r="F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1837.68</v>
      </c>
      <c r="G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1837.69</v>
      </c>
      <c r="H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1836.73</v>
      </c>
      <c r="I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1838.69</v>
      </c>
      <c r="J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1846.08</v>
      </c>
      <c r="K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1851.48</v>
      </c>
      <c r="L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1851.21</v>
      </c>
      <c r="M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1852.01</v>
      </c>
      <c r="N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1852.04</v>
      </c>
      <c r="O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1845.71</v>
      </c>
      <c r="P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1845.3600000000001</v>
      </c>
      <c r="Q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1845.1999999999998</v>
      </c>
      <c r="R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1844.8200000000002</v>
      </c>
      <c r="S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1843.92</v>
      </c>
      <c r="T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1839.12</v>
      </c>
      <c r="U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2174.79</v>
      </c>
      <c r="V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2157.41</v>
      </c>
      <c r="W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2154.0500000000002</v>
      </c>
      <c r="X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2052.8000000000002</v>
      </c>
      <c r="Y107" s="114">
        <f>VLOOKUP($A107+ROUND((COLUMN()-2)/24,5),АТС!$A$41:$F$784,3)+VLOOKUP($A107+ROUND((COLUMN()-2)/24,5),'Расчет сбытовых надбавок'!$B$794:'Расчет сбытовых надбавок'!$G$1538,5)+'Иные услуги '!$C$5+'РСТ РСО-А'!$K$7</f>
        <v>2091.9700000000003</v>
      </c>
      <c r="Z107" s="143"/>
    </row>
    <row r="108" spans="1:26" x14ac:dyDescent="0.2">
      <c r="A108" s="86">
        <f>A71</f>
        <v>41932</v>
      </c>
      <c r="B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1837.25</v>
      </c>
      <c r="C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1825</v>
      </c>
      <c r="D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1825.7</v>
      </c>
      <c r="E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1821.99</v>
      </c>
      <c r="F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1822.33</v>
      </c>
      <c r="G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1824.99</v>
      </c>
      <c r="H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1843.71</v>
      </c>
      <c r="I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1833.78</v>
      </c>
      <c r="J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1846.48</v>
      </c>
      <c r="K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1846.1</v>
      </c>
      <c r="L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1846.0900000000001</v>
      </c>
      <c r="M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1847.22</v>
      </c>
      <c r="N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1873.5100000000002</v>
      </c>
      <c r="O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1873.9</v>
      </c>
      <c r="P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1872.71</v>
      </c>
      <c r="Q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1871.1599999999999</v>
      </c>
      <c r="R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1881.1799999999998</v>
      </c>
      <c r="S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1901.69</v>
      </c>
      <c r="T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1924.47</v>
      </c>
      <c r="U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2022.81</v>
      </c>
      <c r="V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2031.65</v>
      </c>
      <c r="W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2074.71</v>
      </c>
      <c r="X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2140.3000000000002</v>
      </c>
      <c r="Y108" s="114">
        <f>VLOOKUP($A108+ROUND((COLUMN()-2)/24,5),АТС!$A$41:$F$784,3)+VLOOKUP($A108+ROUND((COLUMN()-2)/24,5),'Расчет сбытовых надбавок'!$B$794:'Расчет сбытовых надбавок'!$G$1538,5)+'Иные услуги '!$C$5+'РСТ РСО-А'!$K$7</f>
        <v>2018.1100000000001</v>
      </c>
      <c r="Z108" s="143"/>
    </row>
    <row r="109" spans="1:26" x14ac:dyDescent="0.2">
      <c r="A109" s="86">
        <f>A72</f>
        <v>41933</v>
      </c>
      <c r="B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1836.04</v>
      </c>
      <c r="C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1823.88</v>
      </c>
      <c r="D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1830.87</v>
      </c>
      <c r="E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1830.99</v>
      </c>
      <c r="F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1831</v>
      </c>
      <c r="G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1831.31</v>
      </c>
      <c r="H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1826.5</v>
      </c>
      <c r="I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1829.9099999999999</v>
      </c>
      <c r="J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1843.37</v>
      </c>
      <c r="K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1842.68</v>
      </c>
      <c r="L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1843.26</v>
      </c>
      <c r="M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1844.75</v>
      </c>
      <c r="N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1843.66</v>
      </c>
      <c r="O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1843.76</v>
      </c>
      <c r="P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1843.5300000000002</v>
      </c>
      <c r="Q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1843.6100000000001</v>
      </c>
      <c r="R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1843.22</v>
      </c>
      <c r="S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1841.94</v>
      </c>
      <c r="T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1934.6399999999999</v>
      </c>
      <c r="U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1975.87</v>
      </c>
      <c r="V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1983.6399999999999</v>
      </c>
      <c r="W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2025.5700000000002</v>
      </c>
      <c r="X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2075.4300000000003</v>
      </c>
      <c r="Y109" s="114">
        <f>VLOOKUP($A109+ROUND((COLUMN()-2)/24,5),АТС!$A$41:$F$784,3)+VLOOKUP($A109+ROUND((COLUMN()-2)/24,5),'Расчет сбытовых надбавок'!$B$794:'Расчет сбытовых надбавок'!$G$1538,5)+'Иные услуги '!$C$5+'РСТ РСО-А'!$K$7</f>
        <v>1959.47</v>
      </c>
      <c r="Z109" s="143"/>
    </row>
    <row r="110" spans="1:26" x14ac:dyDescent="0.2">
      <c r="A110" s="86">
        <f>A73</f>
        <v>41934</v>
      </c>
      <c r="B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1834.17</v>
      </c>
      <c r="C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1817.5100000000002</v>
      </c>
      <c r="D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1824.21</v>
      </c>
      <c r="E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1831.25</v>
      </c>
      <c r="F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1831.4099999999999</v>
      </c>
      <c r="G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1821.35</v>
      </c>
      <c r="H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1826.44</v>
      </c>
      <c r="I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1823.33</v>
      </c>
      <c r="J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1842.47</v>
      </c>
      <c r="K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1843.67</v>
      </c>
      <c r="L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1844.15</v>
      </c>
      <c r="M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1844.5900000000001</v>
      </c>
      <c r="N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1844.5500000000002</v>
      </c>
      <c r="O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1843.28</v>
      </c>
      <c r="P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1842.71</v>
      </c>
      <c r="Q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1842.67</v>
      </c>
      <c r="R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1842.8600000000001</v>
      </c>
      <c r="S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1841.75</v>
      </c>
      <c r="T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1836.29</v>
      </c>
      <c r="U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1910.0500000000002</v>
      </c>
      <c r="V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1920.88</v>
      </c>
      <c r="W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1999.78</v>
      </c>
      <c r="X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2065.83</v>
      </c>
      <c r="Y110" s="114">
        <f>VLOOKUP($A110+ROUND((COLUMN()-2)/24,5),АТС!$A$41:$F$784,3)+VLOOKUP($A110+ROUND((COLUMN()-2)/24,5),'Расчет сбытовых надбавок'!$B$794:'Расчет сбытовых надбавок'!$G$1538,5)+'Иные услуги '!$C$5+'РСТ РСО-А'!$K$7</f>
        <v>1957.71</v>
      </c>
      <c r="Z110" s="143"/>
    </row>
    <row r="111" spans="1:26" x14ac:dyDescent="0.2">
      <c r="A111" s="86">
        <f>A74</f>
        <v>41935</v>
      </c>
      <c r="B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1834.77</v>
      </c>
      <c r="C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1828.12</v>
      </c>
      <c r="D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1826.6</v>
      </c>
      <c r="E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1824.37</v>
      </c>
      <c r="F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1824.33</v>
      </c>
      <c r="G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1826.54</v>
      </c>
      <c r="H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1826.56</v>
      </c>
      <c r="I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1847.04</v>
      </c>
      <c r="J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1841.3</v>
      </c>
      <c r="K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1843.1799999999998</v>
      </c>
      <c r="L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1844.5500000000002</v>
      </c>
      <c r="M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1844.1799999999998</v>
      </c>
      <c r="N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1842.48</v>
      </c>
      <c r="O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1842.87</v>
      </c>
      <c r="P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1842.71</v>
      </c>
      <c r="Q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1842.8600000000001</v>
      </c>
      <c r="R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1842.79</v>
      </c>
      <c r="S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1841.1999999999998</v>
      </c>
      <c r="T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1911.04</v>
      </c>
      <c r="U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2010.0100000000002</v>
      </c>
      <c r="V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2023.48</v>
      </c>
      <c r="W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2062.02</v>
      </c>
      <c r="X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2122.9899999999998</v>
      </c>
      <c r="Y111" s="114">
        <f>VLOOKUP($A111+ROUND((COLUMN()-2)/24,5),АТС!$A$41:$F$784,3)+VLOOKUP($A111+ROUND((COLUMN()-2)/24,5),'Расчет сбытовых надбавок'!$B$794:'Расчет сбытовых надбавок'!$G$1538,5)+'Иные услуги '!$C$5+'РСТ РСО-А'!$K$7</f>
        <v>2006.69</v>
      </c>
      <c r="Z111" s="143"/>
    </row>
    <row r="112" spans="1:26" x14ac:dyDescent="0.2">
      <c r="A112" s="86">
        <f>A75</f>
        <v>41936</v>
      </c>
      <c r="B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1841.3899999999999</v>
      </c>
      <c r="C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1841.25</v>
      </c>
      <c r="D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1830.92</v>
      </c>
      <c r="E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1831.05</v>
      </c>
      <c r="F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1831.0700000000002</v>
      </c>
      <c r="G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1825.2800000000002</v>
      </c>
      <c r="H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1827.1</v>
      </c>
      <c r="I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1848.65</v>
      </c>
      <c r="J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1843.79</v>
      </c>
      <c r="K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1844.69</v>
      </c>
      <c r="L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1895.98</v>
      </c>
      <c r="M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1883.3</v>
      </c>
      <c r="N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1912.88</v>
      </c>
      <c r="O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1843.77</v>
      </c>
      <c r="P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1843.24</v>
      </c>
      <c r="Q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1843.6</v>
      </c>
      <c r="R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1843.0700000000002</v>
      </c>
      <c r="S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1841.6100000000001</v>
      </c>
      <c r="T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1914.49</v>
      </c>
      <c r="U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2044.79</v>
      </c>
      <c r="V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2038.37</v>
      </c>
      <c r="W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2077.91</v>
      </c>
      <c r="X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2139.4700000000003</v>
      </c>
      <c r="Y112" s="114">
        <f>VLOOKUP($A112+ROUND((COLUMN()-2)/24,5),АТС!$A$41:$F$784,3)+VLOOKUP($A112+ROUND((COLUMN()-2)/24,5),'Расчет сбытовых надбавок'!$B$794:'Расчет сбытовых надбавок'!$G$1538,5)+'Иные услуги '!$C$5+'РСТ РСО-А'!$K$7</f>
        <v>2039.8600000000001</v>
      </c>
      <c r="Z112" s="143"/>
    </row>
    <row r="113" spans="1:27" x14ac:dyDescent="0.2">
      <c r="A113" s="86">
        <f>A76</f>
        <v>41937</v>
      </c>
      <c r="B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1866.27</v>
      </c>
      <c r="C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1830.2800000000002</v>
      </c>
      <c r="D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1836.33</v>
      </c>
      <c r="E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1836.38</v>
      </c>
      <c r="F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1836.87</v>
      </c>
      <c r="G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1827.37</v>
      </c>
      <c r="H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1822.9099999999999</v>
      </c>
      <c r="I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1824.88</v>
      </c>
      <c r="J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1846.77</v>
      </c>
      <c r="K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1847.52</v>
      </c>
      <c r="L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1846.64</v>
      </c>
      <c r="M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1838.0700000000002</v>
      </c>
      <c r="N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1838.31</v>
      </c>
      <c r="O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1837.25</v>
      </c>
      <c r="P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1837.77</v>
      </c>
      <c r="Q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1837.08</v>
      </c>
      <c r="R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1835.73</v>
      </c>
      <c r="S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1836.43</v>
      </c>
      <c r="T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2049.36</v>
      </c>
      <c r="U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2097.98</v>
      </c>
      <c r="V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2080.0699999999997</v>
      </c>
      <c r="W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2052.61</v>
      </c>
      <c r="X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1989.35</v>
      </c>
      <c r="Y113" s="114">
        <f>VLOOKUP($A113+ROUND((COLUMN()-2)/24,5),АТС!$A$41:$F$784,3)+VLOOKUP($A113+ROUND((COLUMN()-2)/24,5),'Расчет сбытовых надбавок'!$B$794:'Расчет сбытовых надбавок'!$G$1538,5)+'Иные услуги '!$C$5+'РСТ РСО-А'!$K$7</f>
        <v>2096.81</v>
      </c>
      <c r="Z113" s="143"/>
    </row>
    <row r="114" spans="1:27" x14ac:dyDescent="0.2">
      <c r="A114" s="86">
        <f t="shared" ref="A114:A116" si="2">A77</f>
        <v>41938</v>
      </c>
      <c r="B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1891.31</v>
      </c>
      <c r="C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1835.33</v>
      </c>
      <c r="D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1830.01</v>
      </c>
      <c r="E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1837.85</v>
      </c>
      <c r="F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1846.25</v>
      </c>
      <c r="G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1846.8899999999999</v>
      </c>
      <c r="H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1838.93</v>
      </c>
      <c r="I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1823.92</v>
      </c>
      <c r="J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1922.6399999999999</v>
      </c>
      <c r="K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1861.38</v>
      </c>
      <c r="L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1832.85</v>
      </c>
      <c r="M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1825.87</v>
      </c>
      <c r="N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1818.17</v>
      </c>
      <c r="O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1818.07</v>
      </c>
      <c r="P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1821.94</v>
      </c>
      <c r="Q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1825.3200000000002</v>
      </c>
      <c r="R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1830.1999999999998</v>
      </c>
      <c r="S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1935.29</v>
      </c>
      <c r="T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2061.7600000000002</v>
      </c>
      <c r="U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2111.69</v>
      </c>
      <c r="V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2098.44</v>
      </c>
      <c r="W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2057.46</v>
      </c>
      <c r="X114" s="143">
        <f>VLOOKUP($A114+ROUND((COLUMN()-2)/24,5),АТС!$A$41:$F$784,3)+VLOOKUP($A114+ROUND((COLUMN()-2)/24,5),'Расчет сбытовых надбавок'!$B$794:'Расчет сбытовых надбавок'!$G$1538,5)+'Иные услуги '!$C$5+'РСТ РСО-А'!$K$7</f>
        <v>1985.6</v>
      </c>
      <c r="Y114" s="143">
        <v>2089.31</v>
      </c>
      <c r="Z114" s="143">
        <v>2754.1</v>
      </c>
    </row>
    <row r="115" spans="1:27" x14ac:dyDescent="0.2">
      <c r="A115" s="86">
        <f t="shared" si="2"/>
        <v>41939</v>
      </c>
      <c r="B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1874.28</v>
      </c>
      <c r="C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1833.9099999999999</v>
      </c>
      <c r="D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1821.13</v>
      </c>
      <c r="E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1831.4099999999999</v>
      </c>
      <c r="F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1831.66</v>
      </c>
      <c r="G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1822.43</v>
      </c>
      <c r="H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1867.19</v>
      </c>
      <c r="I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1818.1</v>
      </c>
      <c r="J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1819.38</v>
      </c>
      <c r="K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1884.03</v>
      </c>
      <c r="L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1915.73</v>
      </c>
      <c r="M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1901.3</v>
      </c>
      <c r="N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1980.2</v>
      </c>
      <c r="O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1962.0900000000001</v>
      </c>
      <c r="P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1945.02</v>
      </c>
      <c r="Q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1936.8200000000002</v>
      </c>
      <c r="R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1930.6599999999999</v>
      </c>
      <c r="S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1934.88</v>
      </c>
      <c r="T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1984.43</v>
      </c>
      <c r="U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2059.41</v>
      </c>
      <c r="V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2039.13</v>
      </c>
      <c r="W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2063.96</v>
      </c>
      <c r="X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2100.87</v>
      </c>
      <c r="Y115" s="143">
        <f>VLOOKUP($A115+ROUND((COLUMN()-2)/24,5),АТС!$A$41:$F$784,3)+VLOOKUP($A115+ROUND((COLUMN()-2)/24,5),'Расчет сбытовых надбавок'!$B$794:'Расчет сбытовых надбавок'!$G$1538,5)+'Иные услуги '!$C$5+'РСТ РСО-А'!$K$7</f>
        <v>2019.0900000000001</v>
      </c>
      <c r="Z115" s="143"/>
    </row>
    <row r="116" spans="1:27" x14ac:dyDescent="0.2">
      <c r="A116" s="86">
        <f t="shared" si="2"/>
        <v>41940</v>
      </c>
      <c r="B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1878.01</v>
      </c>
      <c r="C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1833.42</v>
      </c>
      <c r="D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1821.87</v>
      </c>
      <c r="E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1832.54</v>
      </c>
      <c r="F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1832.76</v>
      </c>
      <c r="G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1825.92</v>
      </c>
      <c r="H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1843.72</v>
      </c>
      <c r="I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1821.9</v>
      </c>
      <c r="J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1822.98</v>
      </c>
      <c r="K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1876</v>
      </c>
      <c r="L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1908.3200000000002</v>
      </c>
      <c r="M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1896.69</v>
      </c>
      <c r="N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1976.9099999999999</v>
      </c>
      <c r="O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1964.51</v>
      </c>
      <c r="P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1945.26</v>
      </c>
      <c r="Q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1934.02</v>
      </c>
      <c r="R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1931.0100000000002</v>
      </c>
      <c r="S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1953.52</v>
      </c>
      <c r="T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1990.8600000000001</v>
      </c>
      <c r="U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2063.3000000000002</v>
      </c>
      <c r="V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2038.99</v>
      </c>
      <c r="W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2069.31</v>
      </c>
      <c r="X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2131.58</v>
      </c>
      <c r="Y116" s="143">
        <f>VLOOKUP($A116+ROUND((COLUMN()-2)/24,5),АТС!$A$41:$F$784,3)+VLOOKUP($A116+ROUND((COLUMN()-2)/24,5),'Расчет сбытовых надбавок'!$B$794:'Расчет сбытовых надбавок'!$G$1538,5)+'Иные услуги '!$C$5+'РСТ РСО-А'!$K$7</f>
        <v>2023.38</v>
      </c>
      <c r="Z116" s="143"/>
    </row>
    <row r="117" spans="1:27" x14ac:dyDescent="0.2">
      <c r="A117" s="86">
        <f>A80</f>
        <v>41941</v>
      </c>
      <c r="B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1906.7600000000002</v>
      </c>
      <c r="C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1840.45</v>
      </c>
      <c r="D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1840.3200000000002</v>
      </c>
      <c r="E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1838.4</v>
      </c>
      <c r="F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1828.1799999999998</v>
      </c>
      <c r="G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1829.8600000000001</v>
      </c>
      <c r="H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1866.87</v>
      </c>
      <c r="I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1834.7</v>
      </c>
      <c r="J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1840.37</v>
      </c>
      <c r="K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1880.21</v>
      </c>
      <c r="L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1934.02</v>
      </c>
      <c r="M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1935.73</v>
      </c>
      <c r="N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2019.96</v>
      </c>
      <c r="O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1980.58</v>
      </c>
      <c r="P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1979.1100000000001</v>
      </c>
      <c r="Q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1968.1</v>
      </c>
      <c r="R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2024.51</v>
      </c>
      <c r="S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2106.46</v>
      </c>
      <c r="T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2106.7399999999998</v>
      </c>
      <c r="U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2090.9300000000003</v>
      </c>
      <c r="V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2073.6999999999998</v>
      </c>
      <c r="W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2085.86</v>
      </c>
      <c r="X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2141.2600000000002</v>
      </c>
      <c r="Y117" s="114">
        <f>VLOOKUP($A117+ROUND((COLUMN()-2)/24,5),АТС!$A$41:$F$784,3)+VLOOKUP($A117+ROUND((COLUMN()-2)/24,5),'Расчет сбытовых надбавок'!$B$794:'Расчет сбытовых надбавок'!$G$1538,5)+'Иные услуги '!$C$5+'РСТ РСО-А'!$K$7</f>
        <v>2041.1</v>
      </c>
      <c r="Z117" s="143"/>
    </row>
    <row r="118" spans="1:27" x14ac:dyDescent="0.2">
      <c r="A118" s="86">
        <f>A81</f>
        <v>41942</v>
      </c>
      <c r="B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1947.47</v>
      </c>
      <c r="C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1905.9</v>
      </c>
      <c r="D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1904.19</v>
      </c>
      <c r="E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1878.48</v>
      </c>
      <c r="F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1878.83</v>
      </c>
      <c r="G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1854.71</v>
      </c>
      <c r="H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1962.88</v>
      </c>
      <c r="I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1963.49</v>
      </c>
      <c r="J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1876.21</v>
      </c>
      <c r="K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2048.5100000000002</v>
      </c>
      <c r="L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2047.72</v>
      </c>
      <c r="M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2047.3600000000001</v>
      </c>
      <c r="N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2148.35</v>
      </c>
      <c r="O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2109.14</v>
      </c>
      <c r="P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2068.4499999999998</v>
      </c>
      <c r="Q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2066.92</v>
      </c>
      <c r="R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2104.58</v>
      </c>
      <c r="S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2153.58</v>
      </c>
      <c r="T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2175.1999999999998</v>
      </c>
      <c r="U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2192.27</v>
      </c>
      <c r="V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2156.5500000000002</v>
      </c>
      <c r="W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2150.38</v>
      </c>
      <c r="X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2186.69</v>
      </c>
      <c r="Y118" s="114">
        <f>VLOOKUP($A118+ROUND((COLUMN()-2)/24,5),АТС!$A$41:$F$784,3)+VLOOKUP($A118+ROUND((COLUMN()-2)/24,5),'Расчет сбытовых надбавок'!$B$794:'Расчет сбытовых надбавок'!$G$1538,5)+'Иные услуги '!$C$5+'РСТ РСО-А'!$K$7</f>
        <v>2088.31</v>
      </c>
      <c r="Z118" s="143"/>
    </row>
    <row r="119" spans="1:27" x14ac:dyDescent="0.2">
      <c r="A119" s="86">
        <f>A82</f>
        <v>41943</v>
      </c>
      <c r="B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1911.0900000000001</v>
      </c>
      <c r="C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1859.1100000000001</v>
      </c>
      <c r="D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1839.75</v>
      </c>
      <c r="E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1833.8200000000002</v>
      </c>
      <c r="F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1836.66</v>
      </c>
      <c r="G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1850.01</v>
      </c>
      <c r="H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1886.9</v>
      </c>
      <c r="I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1879.56</v>
      </c>
      <c r="J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1873.02</v>
      </c>
      <c r="K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1976.76</v>
      </c>
      <c r="L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2016.24</v>
      </c>
      <c r="M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2024.53</v>
      </c>
      <c r="N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2074.13</v>
      </c>
      <c r="O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2069.34</v>
      </c>
      <c r="P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2076.58</v>
      </c>
      <c r="Q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2087.11</v>
      </c>
      <c r="R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2089.5500000000002</v>
      </c>
      <c r="S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2164.63</v>
      </c>
      <c r="T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2166.79</v>
      </c>
      <c r="U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2163.58</v>
      </c>
      <c r="V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2118.5100000000002</v>
      </c>
      <c r="W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2132.04</v>
      </c>
      <c r="X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2173.36</v>
      </c>
      <c r="Y119" s="114">
        <f>VLOOKUP($A119+ROUND((COLUMN()-2)/24,5),АТС!$A$41:$F$784,3)+VLOOKUP($A119+ROUND((COLUMN()-2)/24,5),'Расчет сбытовых надбавок'!$B$794:'Расчет сбытовых надбавок'!$G$1538,5)+'Иные услуги '!$C$5+'РСТ РСО-А'!$K$7</f>
        <v>2157.5500000000002</v>
      </c>
      <c r="Z119" s="143"/>
    </row>
    <row r="120" spans="1:27" x14ac:dyDescent="0.2">
      <c r="A120" s="92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</row>
    <row r="121" spans="1:27" s="273" customFormat="1" x14ac:dyDescent="0.25">
      <c r="A121" s="270" t="s">
        <v>159</v>
      </c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</row>
    <row r="122" spans="1:27" ht="12.75" customHeight="1" x14ac:dyDescent="0.2">
      <c r="A122" s="184" t="s">
        <v>49</v>
      </c>
      <c r="B122" s="172" t="s">
        <v>128</v>
      </c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</row>
    <row r="123" spans="1:27" ht="12.75" customHeight="1" x14ac:dyDescent="0.2">
      <c r="A123" s="185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</row>
    <row r="124" spans="1:27" ht="12.75" customHeight="1" x14ac:dyDescent="0.2">
      <c r="A124" s="185"/>
      <c r="B124" s="212" t="s">
        <v>129</v>
      </c>
      <c r="C124" s="198" t="s">
        <v>130</v>
      </c>
      <c r="D124" s="198" t="s">
        <v>131</v>
      </c>
      <c r="E124" s="198" t="s">
        <v>132</v>
      </c>
      <c r="F124" s="198" t="s">
        <v>133</v>
      </c>
      <c r="G124" s="198" t="s">
        <v>134</v>
      </c>
      <c r="H124" s="198" t="s">
        <v>135</v>
      </c>
      <c r="I124" s="198" t="s">
        <v>136</v>
      </c>
      <c r="J124" s="198" t="s">
        <v>137</v>
      </c>
      <c r="K124" s="198" t="s">
        <v>138</v>
      </c>
      <c r="L124" s="198" t="s">
        <v>139</v>
      </c>
      <c r="M124" s="198" t="s">
        <v>140</v>
      </c>
      <c r="N124" s="211" t="s">
        <v>141</v>
      </c>
      <c r="O124" s="198" t="s">
        <v>142</v>
      </c>
      <c r="P124" s="198" t="s">
        <v>143</v>
      </c>
      <c r="Q124" s="198" t="s">
        <v>144</v>
      </c>
      <c r="R124" s="198" t="s">
        <v>145</v>
      </c>
      <c r="S124" s="198" t="s">
        <v>146</v>
      </c>
      <c r="T124" s="198" t="s">
        <v>147</v>
      </c>
      <c r="U124" s="198" t="s">
        <v>148</v>
      </c>
      <c r="V124" s="198" t="s">
        <v>149</v>
      </c>
      <c r="W124" s="198" t="s">
        <v>150</v>
      </c>
      <c r="X124" s="198" t="s">
        <v>151</v>
      </c>
      <c r="Y124" s="198" t="s">
        <v>152</v>
      </c>
      <c r="Z124" s="198" t="s">
        <v>152</v>
      </c>
    </row>
    <row r="125" spans="1:27" ht="11.25" customHeight="1" x14ac:dyDescent="0.2">
      <c r="A125" s="186"/>
      <c r="B125" s="188"/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90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spans="1:27" ht="15.75" customHeight="1" x14ac:dyDescent="0.2">
      <c r="A126" s="86">
        <f>A89</f>
        <v>41913</v>
      </c>
      <c r="B126" s="114">
        <f>'Иные услуги '!C5+'РСТ РСО-А'!K7+АТС!C41+'Расчет сбытовых надбавок'!G794</f>
        <v>1805.1399999999999</v>
      </c>
      <c r="C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1799.5900000000001</v>
      </c>
      <c r="D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1820.28</v>
      </c>
      <c r="E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1831.24</v>
      </c>
      <c r="F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1835.02</v>
      </c>
      <c r="G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1817.1</v>
      </c>
      <c r="H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1794.5300000000002</v>
      </c>
      <c r="I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1812.07</v>
      </c>
      <c r="J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1815.28</v>
      </c>
      <c r="K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1813.35</v>
      </c>
      <c r="L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1813.17</v>
      </c>
      <c r="M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1813.18</v>
      </c>
      <c r="N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1806.21</v>
      </c>
      <c r="O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1807.5</v>
      </c>
      <c r="P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1807.92</v>
      </c>
      <c r="Q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1806.63</v>
      </c>
      <c r="R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1806.19</v>
      </c>
      <c r="S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1803.15</v>
      </c>
      <c r="T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1805.5</v>
      </c>
      <c r="U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1839.78</v>
      </c>
      <c r="V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1853.62</v>
      </c>
      <c r="W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1907.3000000000002</v>
      </c>
      <c r="X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1957.6100000000001</v>
      </c>
      <c r="Y126" s="114">
        <f>VLOOKUP($A126+ROUND((COLUMN()-2)/24,5),АТС!$A$41:$F$784,3)+VLOOKUP($A126+ROUND((COLUMN()-2)/24,5),'Расчет сбытовых надбавок'!$B$794:'Расчет сбытовых надбавок'!$G$1538,6)+'Иные услуги '!$C$5+'РСТ РСО-А'!$K$7</f>
        <v>1859.4099999999999</v>
      </c>
      <c r="Z126" s="143"/>
      <c r="AA126" s="87"/>
    </row>
    <row r="127" spans="1:27" x14ac:dyDescent="0.2">
      <c r="A127" s="86">
        <f>A90</f>
        <v>41914</v>
      </c>
      <c r="B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1804.43</v>
      </c>
      <c r="C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1793.73</v>
      </c>
      <c r="D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1799.7600000000002</v>
      </c>
      <c r="E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1806.4</v>
      </c>
      <c r="F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1796.5</v>
      </c>
      <c r="G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1787.47</v>
      </c>
      <c r="H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1798.43</v>
      </c>
      <c r="I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1811.95</v>
      </c>
      <c r="J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1815.02</v>
      </c>
      <c r="K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1815.7600000000002</v>
      </c>
      <c r="L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1817.4</v>
      </c>
      <c r="M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1816.27</v>
      </c>
      <c r="N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1808.8600000000001</v>
      </c>
      <c r="O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1808.99</v>
      </c>
      <c r="P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1809.0300000000002</v>
      </c>
      <c r="Q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1808.97</v>
      </c>
      <c r="R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1792.62</v>
      </c>
      <c r="S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1799.17</v>
      </c>
      <c r="T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1827.08</v>
      </c>
      <c r="U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1835.98</v>
      </c>
      <c r="V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1867.29</v>
      </c>
      <c r="W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1948.9</v>
      </c>
      <c r="X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1999.74</v>
      </c>
      <c r="Y127" s="114">
        <f>VLOOKUP($A127+ROUND((COLUMN()-2)/24,5),АТС!$A$41:$F$784,3)+VLOOKUP($A127+ROUND((COLUMN()-2)/24,5),'Расчет сбытовых надбавок'!$B$794:'Расчет сбытовых надбавок'!$G$1538,6)+'Иные услуги '!$C$5+'РСТ РСО-А'!$K$7</f>
        <v>1894.5700000000002</v>
      </c>
      <c r="Z127" s="143"/>
    </row>
    <row r="128" spans="1:27" x14ac:dyDescent="0.2">
      <c r="A128" s="86">
        <f>A91</f>
        <v>41915</v>
      </c>
      <c r="B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1804.71</v>
      </c>
      <c r="C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1793.72</v>
      </c>
      <c r="D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1806.3000000000002</v>
      </c>
      <c r="E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1816.63</v>
      </c>
      <c r="F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1813.25</v>
      </c>
      <c r="G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1806.45</v>
      </c>
      <c r="H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1804.2400000000002</v>
      </c>
      <c r="I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1815.17</v>
      </c>
      <c r="J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1826.1100000000001</v>
      </c>
      <c r="K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1815.2</v>
      </c>
      <c r="L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1815.6399999999999</v>
      </c>
      <c r="M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1813.81</v>
      </c>
      <c r="N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1807.88</v>
      </c>
      <c r="O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1808.02</v>
      </c>
      <c r="P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1808.06</v>
      </c>
      <c r="Q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1808.13</v>
      </c>
      <c r="R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1792.51</v>
      </c>
      <c r="S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1798.8400000000001</v>
      </c>
      <c r="T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1827.42</v>
      </c>
      <c r="U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1812.5500000000002</v>
      </c>
      <c r="V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1879.22</v>
      </c>
      <c r="W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1934.8400000000001</v>
      </c>
      <c r="X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1985.9099999999999</v>
      </c>
      <c r="Y128" s="114">
        <f>VLOOKUP($A128+ROUND((COLUMN()-2)/24,5),АТС!$A$41:$F$784,3)+VLOOKUP($A128+ROUND((COLUMN()-2)/24,5),'Расчет сбытовых надбавок'!$B$794:'Расчет сбытовых надбавок'!$G$1538,6)+'Иные услуги '!$C$5+'РСТ РСО-А'!$K$7</f>
        <v>1872.67</v>
      </c>
      <c r="Z128" s="143"/>
    </row>
    <row r="129" spans="1:26" x14ac:dyDescent="0.2">
      <c r="A129" s="86">
        <f>A92</f>
        <v>41916</v>
      </c>
      <c r="B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1833.75</v>
      </c>
      <c r="C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1794.27</v>
      </c>
      <c r="D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1790.63</v>
      </c>
      <c r="E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1787.23</v>
      </c>
      <c r="F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1794.46</v>
      </c>
      <c r="G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1793.74</v>
      </c>
      <c r="H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1793.1200000000001</v>
      </c>
      <c r="I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1793.35</v>
      </c>
      <c r="J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1822.0700000000002</v>
      </c>
      <c r="K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1811.47</v>
      </c>
      <c r="L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1814.85</v>
      </c>
      <c r="M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1813.79</v>
      </c>
      <c r="N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1807.7800000000002</v>
      </c>
      <c r="O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1795.8</v>
      </c>
      <c r="P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1793.8400000000001</v>
      </c>
      <c r="Q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1800.82</v>
      </c>
      <c r="R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1804.52</v>
      </c>
      <c r="S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1791.8899999999999</v>
      </c>
      <c r="T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1800.46</v>
      </c>
      <c r="U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1903.99</v>
      </c>
      <c r="V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1941.51</v>
      </c>
      <c r="W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1896.63</v>
      </c>
      <c r="X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1811.6399999999999</v>
      </c>
      <c r="Y129" s="114">
        <f>VLOOKUP($A129+ROUND((COLUMN()-2)/24,5),АТС!$A$41:$F$784,3)+VLOOKUP($A129+ROUND((COLUMN()-2)/24,5),'Расчет сбытовых надбавок'!$B$794:'Расчет сбытовых надбавок'!$G$1538,6)+'Иные услуги '!$C$5+'РСТ РСО-А'!$K$7</f>
        <v>1959.3400000000001</v>
      </c>
      <c r="Z129" s="143"/>
    </row>
    <row r="130" spans="1:26" x14ac:dyDescent="0.2">
      <c r="A130" s="86">
        <f>A93</f>
        <v>41917</v>
      </c>
      <c r="B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1830.03</v>
      </c>
      <c r="C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1794.15</v>
      </c>
      <c r="D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1790.63</v>
      </c>
      <c r="E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1787.25</v>
      </c>
      <c r="F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1794.66</v>
      </c>
      <c r="G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1792.6999999999998</v>
      </c>
      <c r="H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1792.91</v>
      </c>
      <c r="I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1792.4</v>
      </c>
      <c r="J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1820.91</v>
      </c>
      <c r="K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1806.31</v>
      </c>
      <c r="L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1808.92</v>
      </c>
      <c r="M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1809.64</v>
      </c>
      <c r="N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1804.95</v>
      </c>
      <c r="O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1792.9</v>
      </c>
      <c r="P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1794.21</v>
      </c>
      <c r="Q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1802.02</v>
      </c>
      <c r="R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1805.8600000000001</v>
      </c>
      <c r="S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1792.54</v>
      </c>
      <c r="T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1799.48</v>
      </c>
      <c r="U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1902.9099999999999</v>
      </c>
      <c r="V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1939.95</v>
      </c>
      <c r="W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1903.68</v>
      </c>
      <c r="X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1813.63</v>
      </c>
      <c r="Y130" s="114">
        <f>VLOOKUP($A130+ROUND((COLUMN()-2)/24,5),АТС!$A$41:$F$784,3)+VLOOKUP($A130+ROUND((COLUMN()-2)/24,5),'Расчет сбытовых надбавок'!$B$794:'Расчет сбытовых надбавок'!$G$1538,6)+'Иные услуги '!$C$5+'РСТ РСО-А'!$K$7</f>
        <v>1938.75</v>
      </c>
      <c r="Z130" s="143"/>
    </row>
    <row r="131" spans="1:26" x14ac:dyDescent="0.2">
      <c r="A131" s="86">
        <f>A94</f>
        <v>41918</v>
      </c>
      <c r="B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1798.85</v>
      </c>
      <c r="C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1793.44</v>
      </c>
      <c r="D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1813.4099999999999</v>
      </c>
      <c r="E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1820.31</v>
      </c>
      <c r="F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1823.93</v>
      </c>
      <c r="G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1818.72</v>
      </c>
      <c r="H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1798.16</v>
      </c>
      <c r="I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1802.33</v>
      </c>
      <c r="J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1812.8200000000002</v>
      </c>
      <c r="K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1813.82</v>
      </c>
      <c r="L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1814.8400000000001</v>
      </c>
      <c r="M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1807.12</v>
      </c>
      <c r="N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1863.2</v>
      </c>
      <c r="O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1838.96</v>
      </c>
      <c r="P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1807.81</v>
      </c>
      <c r="Q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1807.3899999999999</v>
      </c>
      <c r="R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1807.6</v>
      </c>
      <c r="S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1807.81</v>
      </c>
      <c r="T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1806.6399999999999</v>
      </c>
      <c r="U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1937.92</v>
      </c>
      <c r="V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1965.62</v>
      </c>
      <c r="W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1998.5900000000001</v>
      </c>
      <c r="X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2021.72</v>
      </c>
      <c r="Y131" s="114">
        <f>VLOOKUP($A131+ROUND((COLUMN()-2)/24,5),АТС!$A$41:$F$784,3)+VLOOKUP($A131+ROUND((COLUMN()-2)/24,5),'Расчет сбытовых надбавок'!$B$794:'Расчет сбытовых надбавок'!$G$1538,6)+'Иные услуги '!$C$5+'РСТ РСО-А'!$K$7</f>
        <v>1899.78</v>
      </c>
      <c r="Z131" s="143"/>
    </row>
    <row r="132" spans="1:26" x14ac:dyDescent="0.2">
      <c r="A132" s="86">
        <f>A95</f>
        <v>41919</v>
      </c>
      <c r="B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1796.81</v>
      </c>
      <c r="C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1793.46</v>
      </c>
      <c r="D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1813.53</v>
      </c>
      <c r="E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1820.5100000000002</v>
      </c>
      <c r="F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1824.0900000000001</v>
      </c>
      <c r="G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1818.45</v>
      </c>
      <c r="H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1796.93</v>
      </c>
      <c r="I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1803.35</v>
      </c>
      <c r="J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1809.8600000000001</v>
      </c>
      <c r="K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1810.38</v>
      </c>
      <c r="L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1810.7600000000002</v>
      </c>
      <c r="M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1804.5300000000002</v>
      </c>
      <c r="N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1857.45</v>
      </c>
      <c r="O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1834.8</v>
      </c>
      <c r="P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1805.0900000000001</v>
      </c>
      <c r="Q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1804.67</v>
      </c>
      <c r="R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1804.5</v>
      </c>
      <c r="S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1801.8200000000002</v>
      </c>
      <c r="T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1802.3400000000001</v>
      </c>
      <c r="U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1915.6599999999999</v>
      </c>
      <c r="V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1930.77</v>
      </c>
      <c r="W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1969.9099999999999</v>
      </c>
      <c r="X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2011.62</v>
      </c>
      <c r="Y132" s="114">
        <f>VLOOKUP($A132+ROUND((COLUMN()-2)/24,5),АТС!$A$41:$F$784,3)+VLOOKUP($A132+ROUND((COLUMN()-2)/24,5),'Расчет сбытовых надбавок'!$B$794:'Расчет сбытовых надбавок'!$G$1538,6)+'Иные услуги '!$C$5+'РСТ РСО-А'!$K$7</f>
        <v>1898.44</v>
      </c>
      <c r="Z132" s="143"/>
    </row>
    <row r="133" spans="1:26" x14ac:dyDescent="0.2">
      <c r="A133" s="86">
        <f>A96</f>
        <v>41920</v>
      </c>
      <c r="B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1797.4299999999998</v>
      </c>
      <c r="C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1793.6</v>
      </c>
      <c r="D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1806.77</v>
      </c>
      <c r="E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1813.5700000000002</v>
      </c>
      <c r="F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1813.63</v>
      </c>
      <c r="G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1814.71</v>
      </c>
      <c r="H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1796.73</v>
      </c>
      <c r="I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1798.23</v>
      </c>
      <c r="J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1809.76</v>
      </c>
      <c r="K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1810.46</v>
      </c>
      <c r="L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1810.9</v>
      </c>
      <c r="M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1810.85</v>
      </c>
      <c r="N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1879.65</v>
      </c>
      <c r="O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1880.04</v>
      </c>
      <c r="P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1890.85</v>
      </c>
      <c r="Q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1890.05</v>
      </c>
      <c r="R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1902.69</v>
      </c>
      <c r="S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1907.22</v>
      </c>
      <c r="T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1892.52</v>
      </c>
      <c r="U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1972.18</v>
      </c>
      <c r="V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1961.6100000000001</v>
      </c>
      <c r="W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2000.75</v>
      </c>
      <c r="X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2038.05</v>
      </c>
      <c r="Y133" s="114">
        <f>VLOOKUP($A133+ROUND((COLUMN()-2)/24,5),АТС!$A$41:$F$784,3)+VLOOKUP($A133+ROUND((COLUMN()-2)/24,5),'Расчет сбытовых надбавок'!$B$794:'Расчет сбытовых надбавок'!$G$1538,6)+'Иные услуги '!$C$5+'РСТ РСО-А'!$K$7</f>
        <v>1918.02</v>
      </c>
      <c r="Z133" s="143"/>
    </row>
    <row r="134" spans="1:26" x14ac:dyDescent="0.2">
      <c r="A134" s="86">
        <f>A97</f>
        <v>41921</v>
      </c>
      <c r="B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1797.29</v>
      </c>
      <c r="C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1792.35</v>
      </c>
      <c r="D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1789.7</v>
      </c>
      <c r="E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1789.5300000000002</v>
      </c>
      <c r="F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1787.15</v>
      </c>
      <c r="G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1792.0500000000002</v>
      </c>
      <c r="H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1797.59</v>
      </c>
      <c r="I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1797.8400000000001</v>
      </c>
      <c r="J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1810.29</v>
      </c>
      <c r="K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1841.9</v>
      </c>
      <c r="L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1900.5700000000002</v>
      </c>
      <c r="M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1889.98</v>
      </c>
      <c r="N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1942.5700000000002</v>
      </c>
      <c r="O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1937.29</v>
      </c>
      <c r="P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1952.7800000000002</v>
      </c>
      <c r="Q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1948.65</v>
      </c>
      <c r="R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1946.95</v>
      </c>
      <c r="S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1923.4</v>
      </c>
      <c r="T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1884.8400000000001</v>
      </c>
      <c r="U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1978.3600000000001</v>
      </c>
      <c r="V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1984.3</v>
      </c>
      <c r="W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2024.2800000000002</v>
      </c>
      <c r="X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2065.89</v>
      </c>
      <c r="Y134" s="114">
        <f>VLOOKUP($A134+ROUND((COLUMN()-2)/24,5),АТС!$A$41:$F$784,3)+VLOOKUP($A134+ROUND((COLUMN()-2)/24,5),'Расчет сбытовых надбавок'!$B$794:'Расчет сбытовых надбавок'!$G$1538,6)+'Иные услуги '!$C$5+'РСТ РСО-А'!$K$7</f>
        <v>1942.6100000000001</v>
      </c>
      <c r="Z134" s="143"/>
    </row>
    <row r="135" spans="1:26" x14ac:dyDescent="0.2">
      <c r="A135" s="86">
        <f>A98</f>
        <v>41922</v>
      </c>
      <c r="B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1803.33</v>
      </c>
      <c r="C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1793.45</v>
      </c>
      <c r="D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1790.35</v>
      </c>
      <c r="E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1790.83</v>
      </c>
      <c r="F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1787.2</v>
      </c>
      <c r="G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1793.71</v>
      </c>
      <c r="H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1799.2800000000002</v>
      </c>
      <c r="I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1798.99</v>
      </c>
      <c r="J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1811.0300000000002</v>
      </c>
      <c r="K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1810.81</v>
      </c>
      <c r="L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1811.26</v>
      </c>
      <c r="M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1811.98</v>
      </c>
      <c r="N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1911.47</v>
      </c>
      <c r="O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1911.24</v>
      </c>
      <c r="P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1911.5900000000001</v>
      </c>
      <c r="Q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1911.5500000000002</v>
      </c>
      <c r="R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1915.51</v>
      </c>
      <c r="S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1926.66</v>
      </c>
      <c r="T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1892.08</v>
      </c>
      <c r="U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1979.75</v>
      </c>
      <c r="V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1968.54</v>
      </c>
      <c r="W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2047.8400000000001</v>
      </c>
      <c r="X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2082.81</v>
      </c>
      <c r="Y135" s="114">
        <f>VLOOKUP($A135+ROUND((COLUMN()-2)/24,5),АТС!$A$41:$F$784,3)+VLOOKUP($A135+ROUND((COLUMN()-2)/24,5),'Расчет сбытовых надбавок'!$B$794:'Расчет сбытовых надбавок'!$G$1538,6)+'Иные услуги '!$C$5+'РСТ РСО-А'!$K$7</f>
        <v>1974.17</v>
      </c>
      <c r="Z135" s="143"/>
    </row>
    <row r="136" spans="1:26" x14ac:dyDescent="0.2">
      <c r="A136" s="86">
        <f>A99</f>
        <v>41923</v>
      </c>
      <c r="B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1843.04</v>
      </c>
      <c r="C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1791.96</v>
      </c>
      <c r="D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1791.6</v>
      </c>
      <c r="E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1791.03</v>
      </c>
      <c r="F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1790.8400000000001</v>
      </c>
      <c r="G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1791.5</v>
      </c>
      <c r="H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1790.9</v>
      </c>
      <c r="I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1790.71</v>
      </c>
      <c r="J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1799.88</v>
      </c>
      <c r="K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1803.24</v>
      </c>
      <c r="L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1803.77</v>
      </c>
      <c r="M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1804.68</v>
      </c>
      <c r="N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1804.76</v>
      </c>
      <c r="O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1804.94</v>
      </c>
      <c r="P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1805.22</v>
      </c>
      <c r="Q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1804.75</v>
      </c>
      <c r="R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1804.2199999999998</v>
      </c>
      <c r="S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1801.8600000000001</v>
      </c>
      <c r="T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1918.23</v>
      </c>
      <c r="U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2062.4700000000003</v>
      </c>
      <c r="V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2038.48</v>
      </c>
      <c r="W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2014.99</v>
      </c>
      <c r="X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1924.17</v>
      </c>
      <c r="Y136" s="114">
        <f>VLOOKUP($A136+ROUND((COLUMN()-2)/24,5),АТС!$A$41:$F$784,3)+VLOOKUP($A136+ROUND((COLUMN()-2)/24,5),'Расчет сбытовых надбавок'!$B$794:'Расчет сбытовых надбавок'!$G$1538,6)+'Иные услуги '!$C$5+'РСТ РСО-А'!$K$7</f>
        <v>1976.87</v>
      </c>
      <c r="Z136" s="143"/>
    </row>
    <row r="137" spans="1:26" x14ac:dyDescent="0.2">
      <c r="A137" s="86">
        <f>A100</f>
        <v>41924</v>
      </c>
      <c r="B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1886.9299999999998</v>
      </c>
      <c r="C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1794.4</v>
      </c>
      <c r="D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1794.27</v>
      </c>
      <c r="E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1794.3</v>
      </c>
      <c r="F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1794.4</v>
      </c>
      <c r="G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1792.4099999999999</v>
      </c>
      <c r="H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1792.46</v>
      </c>
      <c r="I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1793.2</v>
      </c>
      <c r="J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1800.33</v>
      </c>
      <c r="K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1803.02</v>
      </c>
      <c r="L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1805.21</v>
      </c>
      <c r="M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1805.85</v>
      </c>
      <c r="N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1806.06</v>
      </c>
      <c r="O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1805.4</v>
      </c>
      <c r="P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1805.88</v>
      </c>
      <c r="Q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1805.71</v>
      </c>
      <c r="R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1806.3400000000001</v>
      </c>
      <c r="S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1806.69</v>
      </c>
      <c r="T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1897.5900000000001</v>
      </c>
      <c r="U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2046.42</v>
      </c>
      <c r="V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2033.65</v>
      </c>
      <c r="W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2002.42</v>
      </c>
      <c r="X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1910.23</v>
      </c>
      <c r="Y137" s="114">
        <f>VLOOKUP($A137+ROUND((COLUMN()-2)/24,5),АТС!$A$41:$F$784,3)+VLOOKUP($A137+ROUND((COLUMN()-2)/24,5),'Расчет сбытовых надбавок'!$B$794:'Расчет сбытовых надбавок'!$G$1538,6)+'Иные услуги '!$C$5+'РСТ РСО-А'!$K$7</f>
        <v>1977.8899999999999</v>
      </c>
      <c r="Z137" s="143"/>
    </row>
    <row r="138" spans="1:26" x14ac:dyDescent="0.2">
      <c r="A138" s="86">
        <f>A101</f>
        <v>41925</v>
      </c>
      <c r="B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1805.54</v>
      </c>
      <c r="C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1799.83</v>
      </c>
      <c r="D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1794.3600000000001</v>
      </c>
      <c r="E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1791.2400000000002</v>
      </c>
      <c r="F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1788.52</v>
      </c>
      <c r="G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1794.08</v>
      </c>
      <c r="H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1799.7800000000002</v>
      </c>
      <c r="I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1801.19</v>
      </c>
      <c r="J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1813.9900000000002</v>
      </c>
      <c r="K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1813.85</v>
      </c>
      <c r="L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1814.16</v>
      </c>
      <c r="M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1814.77</v>
      </c>
      <c r="N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1890.44</v>
      </c>
      <c r="O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1896.1100000000001</v>
      </c>
      <c r="P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1901.24</v>
      </c>
      <c r="Q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1908.88</v>
      </c>
      <c r="R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1910.51</v>
      </c>
      <c r="S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1921.07</v>
      </c>
      <c r="T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1907.0300000000002</v>
      </c>
      <c r="U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1997.29</v>
      </c>
      <c r="V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2009.5500000000002</v>
      </c>
      <c r="W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2029.67</v>
      </c>
      <c r="X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2067.9899999999998</v>
      </c>
      <c r="Y138" s="114">
        <f>VLOOKUP($A138+ROUND((COLUMN()-2)/24,5),АТС!$A$41:$F$784,3)+VLOOKUP($A138+ROUND((COLUMN()-2)/24,5),'Расчет сбытовых надбавок'!$B$794:'Расчет сбытовых надбавок'!$G$1538,6)+'Иные услуги '!$C$5+'РСТ РСО-А'!$K$7</f>
        <v>1953.98</v>
      </c>
      <c r="Z138" s="143"/>
    </row>
    <row r="139" spans="1:26" x14ac:dyDescent="0.2">
      <c r="A139" s="86">
        <f>A102</f>
        <v>41926</v>
      </c>
      <c r="B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1796.91</v>
      </c>
      <c r="C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1792.77</v>
      </c>
      <c r="D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1790.14</v>
      </c>
      <c r="E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1790.02</v>
      </c>
      <c r="F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1787.46</v>
      </c>
      <c r="G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1793.92</v>
      </c>
      <c r="H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1798.88</v>
      </c>
      <c r="I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1799.91</v>
      </c>
      <c r="J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1814.6399999999999</v>
      </c>
      <c r="K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1813.94</v>
      </c>
      <c r="L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1814.04</v>
      </c>
      <c r="M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1801.49</v>
      </c>
      <c r="N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1814.0300000000002</v>
      </c>
      <c r="O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1814.13</v>
      </c>
      <c r="P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1813.9299999999998</v>
      </c>
      <c r="Q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1812.31</v>
      </c>
      <c r="R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1812.27</v>
      </c>
      <c r="S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1811.24</v>
      </c>
      <c r="T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1825.0900000000001</v>
      </c>
      <c r="U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1978.74</v>
      </c>
      <c r="V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1999.8000000000002</v>
      </c>
      <c r="W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2037.47</v>
      </c>
      <c r="X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2071.64</v>
      </c>
      <c r="Y139" s="114">
        <f>VLOOKUP($A139+ROUND((COLUMN()-2)/24,5),АТС!$A$41:$F$784,3)+VLOOKUP($A139+ROUND((COLUMN()-2)/24,5),'Расчет сбытовых надбавок'!$B$794:'Расчет сбытовых надбавок'!$G$1538,6)+'Иные услуги '!$C$5+'РСТ РСО-А'!$K$7</f>
        <v>1961.9900000000002</v>
      </c>
      <c r="Z139" s="143"/>
    </row>
    <row r="140" spans="1:26" x14ac:dyDescent="0.2">
      <c r="A140" s="86">
        <f>A103</f>
        <v>41927</v>
      </c>
      <c r="B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1805.5900000000001</v>
      </c>
      <c r="C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1794.42</v>
      </c>
      <c r="D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1806.1100000000001</v>
      </c>
      <c r="E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1806.17</v>
      </c>
      <c r="F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1806.0900000000001</v>
      </c>
      <c r="G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1806.1200000000001</v>
      </c>
      <c r="H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1792.08</v>
      </c>
      <c r="I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1789.62</v>
      </c>
      <c r="J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1795.3000000000002</v>
      </c>
      <c r="K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1815.4499999999998</v>
      </c>
      <c r="L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1815.89</v>
      </c>
      <c r="M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1799.44</v>
      </c>
      <c r="N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1816.19</v>
      </c>
      <c r="O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1819.08</v>
      </c>
      <c r="P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1816.47</v>
      </c>
      <c r="Q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1816.6</v>
      </c>
      <c r="R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1816.46</v>
      </c>
      <c r="S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1814.69</v>
      </c>
      <c r="T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1816.27</v>
      </c>
      <c r="U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1916.89</v>
      </c>
      <c r="V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1929.19</v>
      </c>
      <c r="W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1989.85</v>
      </c>
      <c r="X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2042.9099999999999</v>
      </c>
      <c r="Y140" s="114">
        <f>VLOOKUP($A140+ROUND((COLUMN()-2)/24,5),АТС!$A$41:$F$784,3)+VLOOKUP($A140+ROUND((COLUMN()-2)/24,5),'Расчет сбытовых надбавок'!$B$794:'Расчет сбытовых надбавок'!$G$1538,6)+'Иные услуги '!$C$5+'РСТ РСО-А'!$K$7</f>
        <v>1926.72</v>
      </c>
      <c r="Z140" s="143"/>
    </row>
    <row r="141" spans="1:26" x14ac:dyDescent="0.2">
      <c r="A141" s="86">
        <f>A104</f>
        <v>41928</v>
      </c>
      <c r="B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1810.94</v>
      </c>
      <c r="C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1799.75</v>
      </c>
      <c r="D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1806.06</v>
      </c>
      <c r="E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1809.58</v>
      </c>
      <c r="F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1813.0900000000001</v>
      </c>
      <c r="G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1813.62</v>
      </c>
      <c r="H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1787.57</v>
      </c>
      <c r="I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1801.9</v>
      </c>
      <c r="J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1797.1399999999999</v>
      </c>
      <c r="K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1801.8000000000002</v>
      </c>
      <c r="L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1802.4299999999998</v>
      </c>
      <c r="M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1792.71</v>
      </c>
      <c r="N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1817.13</v>
      </c>
      <c r="O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1805.62</v>
      </c>
      <c r="P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1791.95</v>
      </c>
      <c r="Q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1788.38</v>
      </c>
      <c r="R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1791.5300000000002</v>
      </c>
      <c r="S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1803.83</v>
      </c>
      <c r="T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1812.6</v>
      </c>
      <c r="U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1939.23</v>
      </c>
      <c r="V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1927.1399999999999</v>
      </c>
      <c r="W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1973.52</v>
      </c>
      <c r="X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2022.1</v>
      </c>
      <c r="Y141" s="114">
        <f>VLOOKUP($A141+ROUND((COLUMN()-2)/24,5),АТС!$A$41:$F$784,3)+VLOOKUP($A141+ROUND((COLUMN()-2)/24,5),'Расчет сбытовых надбавок'!$B$794:'Расчет сбытовых надбавок'!$G$1538,6)+'Иные услуги '!$C$5+'РСТ РСО-А'!$K$7</f>
        <v>1938.25</v>
      </c>
      <c r="Z141" s="143"/>
    </row>
    <row r="142" spans="1:26" x14ac:dyDescent="0.2">
      <c r="A142" s="86">
        <f>A105</f>
        <v>41929</v>
      </c>
      <c r="B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1800.5</v>
      </c>
      <c r="C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1799.87</v>
      </c>
      <c r="D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1799.72</v>
      </c>
      <c r="E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1799.8600000000001</v>
      </c>
      <c r="F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1799.7800000000002</v>
      </c>
      <c r="G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1800.38</v>
      </c>
      <c r="H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1787.9</v>
      </c>
      <c r="I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1805.33</v>
      </c>
      <c r="J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1811.37</v>
      </c>
      <c r="K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1793.73</v>
      </c>
      <c r="L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1794.5100000000002</v>
      </c>
      <c r="M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1789.5900000000001</v>
      </c>
      <c r="N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1813.38</v>
      </c>
      <c r="O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1813.56</v>
      </c>
      <c r="P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1814.51</v>
      </c>
      <c r="Q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1813.6</v>
      </c>
      <c r="R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1813.46</v>
      </c>
      <c r="S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1811.6599999999999</v>
      </c>
      <c r="T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1812.5900000000001</v>
      </c>
      <c r="U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1902.45</v>
      </c>
      <c r="V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1916.7600000000002</v>
      </c>
      <c r="W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1956.3899999999999</v>
      </c>
      <c r="X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2025.75</v>
      </c>
      <c r="Y142" s="114">
        <f>VLOOKUP($A142+ROUND((COLUMN()-2)/24,5),АТС!$A$41:$F$784,3)+VLOOKUP($A142+ROUND((COLUMN()-2)/24,5),'Расчет сбытовых надбавок'!$B$794:'Расчет сбытовых надбавок'!$G$1538,6)+'Иные услуги '!$C$5+'РСТ РСО-А'!$K$7</f>
        <v>1905.31</v>
      </c>
      <c r="Z142" s="143"/>
    </row>
    <row r="143" spans="1:26" x14ac:dyDescent="0.2">
      <c r="A143" s="86">
        <f>A106</f>
        <v>41930</v>
      </c>
      <c r="B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1839.6399999999999</v>
      </c>
      <c r="C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1797.03</v>
      </c>
      <c r="D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1796.08</v>
      </c>
      <c r="E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1794.68</v>
      </c>
      <c r="F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1794.52</v>
      </c>
      <c r="G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1795.18</v>
      </c>
      <c r="H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1795.52</v>
      </c>
      <c r="I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1797.4499999999998</v>
      </c>
      <c r="J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1812.03</v>
      </c>
      <c r="K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1814.2600000000002</v>
      </c>
      <c r="L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1814.5700000000002</v>
      </c>
      <c r="M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1814.68</v>
      </c>
      <c r="N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1815.49</v>
      </c>
      <c r="O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1816.26</v>
      </c>
      <c r="P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1816.0700000000002</v>
      </c>
      <c r="Q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1816.2</v>
      </c>
      <c r="R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1815.5500000000002</v>
      </c>
      <c r="S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1814.0500000000002</v>
      </c>
      <c r="T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1808.5700000000002</v>
      </c>
      <c r="U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1951.48</v>
      </c>
      <c r="V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1949.23</v>
      </c>
      <c r="W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1922.79</v>
      </c>
      <c r="X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1821.8600000000001</v>
      </c>
      <c r="Y143" s="114">
        <f>VLOOKUP($A143+ROUND((COLUMN()-2)/24,5),АТС!$A$41:$F$784,3)+VLOOKUP($A143+ROUND((COLUMN()-2)/24,5),'Расчет сбытовых надбавок'!$B$794:'Расчет сбытовых надбавок'!$G$1538,6)+'Иные услуги '!$C$5+'РСТ РСО-А'!$K$7</f>
        <v>1945.6999999999998</v>
      </c>
      <c r="Z143" s="143"/>
    </row>
    <row r="144" spans="1:26" x14ac:dyDescent="0.2">
      <c r="A144" s="86">
        <f>A107</f>
        <v>41931</v>
      </c>
      <c r="B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1856.99</v>
      </c>
      <c r="C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1808.0700000000002</v>
      </c>
      <c r="D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1802.5</v>
      </c>
      <c r="E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1797.3</v>
      </c>
      <c r="F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1806.44</v>
      </c>
      <c r="G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1806.45</v>
      </c>
      <c r="H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1805.54</v>
      </c>
      <c r="I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1807.3899999999999</v>
      </c>
      <c r="J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1814.4</v>
      </c>
      <c r="K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1819.52</v>
      </c>
      <c r="L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1819.2600000000002</v>
      </c>
      <c r="M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1820.02</v>
      </c>
      <c r="N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1820.05</v>
      </c>
      <c r="O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1814.0500000000002</v>
      </c>
      <c r="P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1813.72</v>
      </c>
      <c r="Q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1813.56</v>
      </c>
      <c r="R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1813.21</v>
      </c>
      <c r="S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1812.35</v>
      </c>
      <c r="T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1807.8000000000002</v>
      </c>
      <c r="U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2126.14</v>
      </c>
      <c r="V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2109.65</v>
      </c>
      <c r="W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2106.4700000000003</v>
      </c>
      <c r="X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2010.4499999999998</v>
      </c>
      <c r="Y144" s="114">
        <f>VLOOKUP($A144+ROUND((COLUMN()-2)/24,5),АТС!$A$41:$F$784,3)+VLOOKUP($A144+ROUND((COLUMN()-2)/24,5),'Расчет сбытовых надбавок'!$B$794:'Расчет сбытовых надбавок'!$G$1538,6)+'Иные услуги '!$C$5+'РСТ РСО-А'!$K$7</f>
        <v>2047.5900000000001</v>
      </c>
      <c r="Z144" s="143"/>
    </row>
    <row r="145" spans="1:26" x14ac:dyDescent="0.2">
      <c r="A145" s="86">
        <f>A108</f>
        <v>41932</v>
      </c>
      <c r="B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1806.02</v>
      </c>
      <c r="C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1794.4099999999999</v>
      </c>
      <c r="D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1795.0700000000002</v>
      </c>
      <c r="E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1791.5500000000002</v>
      </c>
      <c r="F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1791.88</v>
      </c>
      <c r="G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1794.4</v>
      </c>
      <c r="H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1812.1599999999999</v>
      </c>
      <c r="I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1802.73</v>
      </c>
      <c r="J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1814.78</v>
      </c>
      <c r="K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1814.42</v>
      </c>
      <c r="L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1814.41</v>
      </c>
      <c r="M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1815.48</v>
      </c>
      <c r="N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1840.42</v>
      </c>
      <c r="O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1840.79</v>
      </c>
      <c r="P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1839.6599999999999</v>
      </c>
      <c r="Q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1838.19</v>
      </c>
      <c r="R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1847.69</v>
      </c>
      <c r="S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1867.1399999999999</v>
      </c>
      <c r="T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1888.74</v>
      </c>
      <c r="U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1982</v>
      </c>
      <c r="V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1990.38</v>
      </c>
      <c r="W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2031.22</v>
      </c>
      <c r="X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2093.42</v>
      </c>
      <c r="Y145" s="114">
        <f>VLOOKUP($A145+ROUND((COLUMN()-2)/24,5),АТС!$A$41:$F$784,3)+VLOOKUP($A145+ROUND((COLUMN()-2)/24,5),'Расчет сбытовых надбавок'!$B$794:'Расчет сбытовых надбавок'!$G$1538,6)+'Иные услуги '!$C$5+'РСТ РСО-А'!$K$7</f>
        <v>1977.5500000000002</v>
      </c>
      <c r="Z145" s="143"/>
    </row>
    <row r="146" spans="1:26" x14ac:dyDescent="0.2">
      <c r="A146" s="86">
        <f>A109</f>
        <v>41933</v>
      </c>
      <c r="B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1804.88</v>
      </c>
      <c r="C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1793.35</v>
      </c>
      <c r="D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1799.98</v>
      </c>
      <c r="E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1800.0900000000001</v>
      </c>
      <c r="F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1800.1</v>
      </c>
      <c r="G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1800.3899999999999</v>
      </c>
      <c r="H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1795.83</v>
      </c>
      <c r="I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1799.07</v>
      </c>
      <c r="J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1811.83</v>
      </c>
      <c r="K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1811.18</v>
      </c>
      <c r="L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1811.72</v>
      </c>
      <c r="M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1813.1399999999999</v>
      </c>
      <c r="N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1812.1</v>
      </c>
      <c r="O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1812.1999999999998</v>
      </c>
      <c r="P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1811.98</v>
      </c>
      <c r="Q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1812.06</v>
      </c>
      <c r="R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1811.69</v>
      </c>
      <c r="S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1810.48</v>
      </c>
      <c r="T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1898.38</v>
      </c>
      <c r="U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1937.49</v>
      </c>
      <c r="V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1944.8600000000001</v>
      </c>
      <c r="W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1984.62</v>
      </c>
      <c r="X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2031.9099999999999</v>
      </c>
      <c r="Y146" s="114">
        <f>VLOOKUP($A146+ROUND((COLUMN()-2)/24,5),АТС!$A$41:$F$784,3)+VLOOKUP($A146+ROUND((COLUMN()-2)/24,5),'Расчет сбытовых надбавок'!$B$794:'Расчет сбытовых надбавок'!$G$1538,6)+'Иные услуги '!$C$5+'РСТ РСО-А'!$K$7</f>
        <v>1921.93</v>
      </c>
      <c r="Z146" s="143"/>
    </row>
    <row r="147" spans="1:26" x14ac:dyDescent="0.2">
      <c r="A147" s="86">
        <f>A110</f>
        <v>41934</v>
      </c>
      <c r="B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1803.1100000000001</v>
      </c>
      <c r="C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1787.31</v>
      </c>
      <c r="D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1793.66</v>
      </c>
      <c r="E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1800.3400000000001</v>
      </c>
      <c r="F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1800.49</v>
      </c>
      <c r="G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1790.9499999999998</v>
      </c>
      <c r="H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1795.78</v>
      </c>
      <c r="I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1792.83</v>
      </c>
      <c r="J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1810.98</v>
      </c>
      <c r="K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1812.1100000000001</v>
      </c>
      <c r="L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1812.5700000000002</v>
      </c>
      <c r="M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1812.99</v>
      </c>
      <c r="N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1812.95</v>
      </c>
      <c r="O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1811.74</v>
      </c>
      <c r="P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1811.2</v>
      </c>
      <c r="Q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1811.17</v>
      </c>
      <c r="R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1811.3400000000001</v>
      </c>
      <c r="S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1810.29</v>
      </c>
      <c r="T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1805.1100000000001</v>
      </c>
      <c r="U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1875.0700000000002</v>
      </c>
      <c r="V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1885.3400000000001</v>
      </c>
      <c r="W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1960.1599999999999</v>
      </c>
      <c r="X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2022.81</v>
      </c>
      <c r="Y147" s="114">
        <f>VLOOKUP($A147+ROUND((COLUMN()-2)/24,5),АТС!$A$41:$F$784,3)+VLOOKUP($A147+ROUND((COLUMN()-2)/24,5),'Расчет сбытовых надбавок'!$B$794:'Расчет сбытовых надбавок'!$G$1538,6)+'Иные услуги '!$C$5+'РСТ РСО-А'!$K$7</f>
        <v>1920.27</v>
      </c>
      <c r="Z147" s="143"/>
    </row>
    <row r="148" spans="1:26" x14ac:dyDescent="0.2">
      <c r="A148" s="86">
        <f>A111</f>
        <v>41935</v>
      </c>
      <c r="B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1803.67</v>
      </c>
      <c r="C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1797.37</v>
      </c>
      <c r="D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1795.9299999999998</v>
      </c>
      <c r="E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1793.8200000000002</v>
      </c>
      <c r="F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1793.77</v>
      </c>
      <c r="G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1795.87</v>
      </c>
      <c r="H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1795.8899999999999</v>
      </c>
      <c r="I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1815.31</v>
      </c>
      <c r="J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1809.87</v>
      </c>
      <c r="K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1811.65</v>
      </c>
      <c r="L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1812.95</v>
      </c>
      <c r="M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1812.6</v>
      </c>
      <c r="N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1810.99</v>
      </c>
      <c r="O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1811.35</v>
      </c>
      <c r="P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1811.2</v>
      </c>
      <c r="Q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1811.3400000000001</v>
      </c>
      <c r="R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1811.2800000000002</v>
      </c>
      <c r="S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1809.77</v>
      </c>
      <c r="T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1876</v>
      </c>
      <c r="U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1969.87</v>
      </c>
      <c r="V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1982.6399999999999</v>
      </c>
      <c r="W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2019.19</v>
      </c>
      <c r="X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2077.0100000000002</v>
      </c>
      <c r="Y148" s="114">
        <f>VLOOKUP($A148+ROUND((COLUMN()-2)/24,5),АТС!$A$41:$F$784,3)+VLOOKUP($A148+ROUND((COLUMN()-2)/24,5),'Расчет сбытовых надбавок'!$B$794:'Расчет сбытовых надбавок'!$G$1538,6)+'Иные услуги '!$C$5+'РСТ РСО-А'!$K$7</f>
        <v>1966.72</v>
      </c>
      <c r="Z148" s="143"/>
    </row>
    <row r="149" spans="1:26" x14ac:dyDescent="0.2">
      <c r="A149" s="86">
        <f>A112</f>
        <v>41936</v>
      </c>
      <c r="B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1809.96</v>
      </c>
      <c r="C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1809.8200000000002</v>
      </c>
      <c r="D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1800.02</v>
      </c>
      <c r="E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1800.1399999999999</v>
      </c>
      <c r="F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1800.16</v>
      </c>
      <c r="G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1794.67</v>
      </c>
      <c r="H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1796.41</v>
      </c>
      <c r="I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1816.8400000000001</v>
      </c>
      <c r="J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1812.23</v>
      </c>
      <c r="K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1813.0900000000001</v>
      </c>
      <c r="L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1861.73</v>
      </c>
      <c r="M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1849.6999999999998</v>
      </c>
      <c r="N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1877.75</v>
      </c>
      <c r="O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1812.21</v>
      </c>
      <c r="P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1811.71</v>
      </c>
      <c r="Q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1812.05</v>
      </c>
      <c r="R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1811.5500000000002</v>
      </c>
      <c r="S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1810.1599999999999</v>
      </c>
      <c r="T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1879.27</v>
      </c>
      <c r="U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2002.85</v>
      </c>
      <c r="V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1996.77</v>
      </c>
      <c r="W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2034.26</v>
      </c>
      <c r="X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2092.6400000000003</v>
      </c>
      <c r="Y149" s="114">
        <f>VLOOKUP($A149+ROUND((COLUMN()-2)/24,5),АТС!$A$41:$F$784,3)+VLOOKUP($A149+ROUND((COLUMN()-2)/24,5),'Расчет сбытовых надбавок'!$B$794:'Расчет сбытовых надбавок'!$G$1538,6)+'Иные услуги '!$C$5+'РСТ РСО-А'!$K$7</f>
        <v>1998.17</v>
      </c>
      <c r="Z149" s="143"/>
    </row>
    <row r="150" spans="1:26" x14ac:dyDescent="0.2">
      <c r="A150" s="86">
        <f>A113</f>
        <v>41937</v>
      </c>
      <c r="B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1833.5500000000002</v>
      </c>
      <c r="C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1799.42</v>
      </c>
      <c r="D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1805.1599999999999</v>
      </c>
      <c r="E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1805.2</v>
      </c>
      <c r="F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1805.67</v>
      </c>
      <c r="G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1796.65</v>
      </c>
      <c r="H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1792.4299999999998</v>
      </c>
      <c r="I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1794.29</v>
      </c>
      <c r="J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1815.06</v>
      </c>
      <c r="K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1815.7600000000002</v>
      </c>
      <c r="L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1814.93</v>
      </c>
      <c r="M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1806.8000000000002</v>
      </c>
      <c r="N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1807.03</v>
      </c>
      <c r="O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1806.02</v>
      </c>
      <c r="P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1806.52</v>
      </c>
      <c r="Q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1805.8600000000001</v>
      </c>
      <c r="R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1804.58</v>
      </c>
      <c r="S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1805.24</v>
      </c>
      <c r="T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2007.19</v>
      </c>
      <c r="U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2053.29</v>
      </c>
      <c r="V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2036.3</v>
      </c>
      <c r="W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2010.26</v>
      </c>
      <c r="X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1950.27</v>
      </c>
      <c r="Y150" s="114">
        <f>VLOOKUP($A150+ROUND((COLUMN()-2)/24,5),АТС!$A$41:$F$784,3)+VLOOKUP($A150+ROUND((COLUMN()-2)/24,5),'Расчет сбытовых надбавок'!$B$794:'Расчет сбытовых надбавок'!$G$1538,6)+'Иные услуги '!$C$5+'РСТ РСО-А'!$K$7</f>
        <v>2052.1800000000003</v>
      </c>
      <c r="Z150" s="143"/>
    </row>
    <row r="151" spans="1:26" x14ac:dyDescent="0.2">
      <c r="A151" s="86">
        <f t="shared" ref="A151:A153" si="3">A114</f>
        <v>41938</v>
      </c>
      <c r="B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1857.3</v>
      </c>
      <c r="C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1804.1999999999998</v>
      </c>
      <c r="D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1799.1599999999999</v>
      </c>
      <c r="E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1806.6</v>
      </c>
      <c r="F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1814.56</v>
      </c>
      <c r="G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1815.17</v>
      </c>
      <c r="H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1807.6200000000001</v>
      </c>
      <c r="I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1793.38</v>
      </c>
      <c r="J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1887.01</v>
      </c>
      <c r="K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1828.91</v>
      </c>
      <c r="L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1801.85</v>
      </c>
      <c r="M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1795.24</v>
      </c>
      <c r="N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1787.9299999999998</v>
      </c>
      <c r="O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1787.84</v>
      </c>
      <c r="P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1791.5100000000002</v>
      </c>
      <c r="Q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1794.72</v>
      </c>
      <c r="R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1799.3400000000001</v>
      </c>
      <c r="S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1899</v>
      </c>
      <c r="T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2018.94</v>
      </c>
      <c r="U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2066.3000000000002</v>
      </c>
      <c r="V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2053.73</v>
      </c>
      <c r="W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2014.87</v>
      </c>
      <c r="X151" s="143">
        <f>VLOOKUP($A151+ROUND((COLUMN()-2)/24,5),АТС!$A$41:$F$784,3)+VLOOKUP($A151+ROUND((COLUMN()-2)/24,5),'Расчет сбытовых надбавок'!$B$794:'Расчет сбытовых надбавок'!$G$1538,6)+'Иные услуги '!$C$5+'РСТ РСО-А'!$K$7</f>
        <v>1946.72</v>
      </c>
      <c r="Y151" s="143">
        <v>2045.07</v>
      </c>
      <c r="Z151" s="143">
        <v>2794.2200000000003</v>
      </c>
    </row>
    <row r="152" spans="1:26" x14ac:dyDescent="0.2">
      <c r="A152" s="86">
        <f t="shared" si="3"/>
        <v>41939</v>
      </c>
      <c r="B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1841.1399999999999</v>
      </c>
      <c r="C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1802.8600000000001</v>
      </c>
      <c r="D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1790.74</v>
      </c>
      <c r="E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1800.49</v>
      </c>
      <c r="F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1800.73</v>
      </c>
      <c r="G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1791.97</v>
      </c>
      <c r="H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1834.42</v>
      </c>
      <c r="I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1787.87</v>
      </c>
      <c r="J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1789.08</v>
      </c>
      <c r="K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1850.3899999999999</v>
      </c>
      <c r="L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1880.46</v>
      </c>
      <c r="M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1866.77</v>
      </c>
      <c r="N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1941.5900000000001</v>
      </c>
      <c r="O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1924.4299999999998</v>
      </c>
      <c r="P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1908.23</v>
      </c>
      <c r="Q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1900.45</v>
      </c>
      <c r="R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1894.6100000000001</v>
      </c>
      <c r="S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1898.6100000000001</v>
      </c>
      <c r="T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1945.6</v>
      </c>
      <c r="U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2016.72</v>
      </c>
      <c r="V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1997.48</v>
      </c>
      <c r="W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2021.0300000000002</v>
      </c>
      <c r="X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2056.0299999999997</v>
      </c>
      <c r="Y152" s="143">
        <f>VLOOKUP($A152+ROUND((COLUMN()-2)/24,5),АТС!$A$41:$F$784,3)+VLOOKUP($A152+ROUND((COLUMN()-2)/24,5),'Расчет сбытовых надбавок'!$B$794:'Расчет сбытовых надбавок'!$G$1538,6)+'Иные услуги '!$C$5+'РСТ РСО-А'!$K$7</f>
        <v>1978.48</v>
      </c>
      <c r="Z152" s="143"/>
    </row>
    <row r="153" spans="1:26" x14ac:dyDescent="0.2">
      <c r="A153" s="86">
        <f t="shared" si="3"/>
        <v>41940</v>
      </c>
      <c r="B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1844.69</v>
      </c>
      <c r="C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1802.4</v>
      </c>
      <c r="D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1791.44</v>
      </c>
      <c r="E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1801.56</v>
      </c>
      <c r="F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1801.77</v>
      </c>
      <c r="G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1795.28</v>
      </c>
      <c r="H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1812.17</v>
      </c>
      <c r="I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1791.47</v>
      </c>
      <c r="J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1792.49</v>
      </c>
      <c r="K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1842.78</v>
      </c>
      <c r="L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1873.43</v>
      </c>
      <c r="M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1862.4</v>
      </c>
      <c r="N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1938.47</v>
      </c>
      <c r="O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1926.71</v>
      </c>
      <c r="P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1908.46</v>
      </c>
      <c r="Q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1897.8000000000002</v>
      </c>
      <c r="R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1894.95</v>
      </c>
      <c r="S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1916.29</v>
      </c>
      <c r="T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1951.7</v>
      </c>
      <c r="U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2020.4</v>
      </c>
      <c r="V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1997.35</v>
      </c>
      <c r="W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2026.1</v>
      </c>
      <c r="X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2085.16</v>
      </c>
      <c r="Y153" s="143">
        <f>VLOOKUP($A153+ROUND((COLUMN()-2)/24,5),АТС!$A$41:$F$784,3)+VLOOKUP($A153+ROUND((COLUMN()-2)/24,5),'Расчет сбытовых надбавок'!$B$794:'Расчет сбытовых надбавок'!$G$1538,6)+'Иные услуги '!$C$5+'РСТ РСО-А'!$K$7</f>
        <v>1982.54</v>
      </c>
      <c r="Z153" s="143"/>
    </row>
    <row r="154" spans="1:26" x14ac:dyDescent="0.2">
      <c r="A154" s="86">
        <f>A117</f>
        <v>41941</v>
      </c>
      <c r="B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1871.95</v>
      </c>
      <c r="C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1809.06</v>
      </c>
      <c r="D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1808.94</v>
      </c>
      <c r="E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1807.12</v>
      </c>
      <c r="F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1797.42</v>
      </c>
      <c r="G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1799.02</v>
      </c>
      <c r="H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1834.1100000000001</v>
      </c>
      <c r="I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1803.6100000000001</v>
      </c>
      <c r="J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1808.98</v>
      </c>
      <c r="K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1846.77</v>
      </c>
      <c r="L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1897.8000000000002</v>
      </c>
      <c r="M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1899.42</v>
      </c>
      <c r="N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1979.3</v>
      </c>
      <c r="O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1941.95</v>
      </c>
      <c r="P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1940.57</v>
      </c>
      <c r="Q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1930.12</v>
      </c>
      <c r="R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1983.6100000000001</v>
      </c>
      <c r="S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2061.34</v>
      </c>
      <c r="T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2061.6</v>
      </c>
      <c r="U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2046.6100000000001</v>
      </c>
      <c r="V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2030.27</v>
      </c>
      <c r="W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2041.8000000000002</v>
      </c>
      <c r="X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2094.33</v>
      </c>
      <c r="Y154" s="114">
        <f>VLOOKUP($A154+ROUND((COLUMN()-2)/24,5),АТС!$A$41:$F$784,3)+VLOOKUP($A154+ROUND((COLUMN()-2)/24,5),'Расчет сбытовых надбавок'!$B$794:'Расчет сбытовых надбавок'!$G$1538,6)+'Иные услуги '!$C$5+'РСТ РСО-А'!$K$7</f>
        <v>1999.35</v>
      </c>
      <c r="Z154" s="143"/>
    </row>
    <row r="155" spans="1:26" x14ac:dyDescent="0.2">
      <c r="A155" s="86">
        <f>A118</f>
        <v>41942</v>
      </c>
      <c r="B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1910.56</v>
      </c>
      <c r="C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1871.13</v>
      </c>
      <c r="D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1869.5100000000002</v>
      </c>
      <c r="E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1845.13</v>
      </c>
      <c r="F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1845.46</v>
      </c>
      <c r="G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1822.5900000000001</v>
      </c>
      <c r="H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1925.17</v>
      </c>
      <c r="I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1925.75</v>
      </c>
      <c r="J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1842.97</v>
      </c>
      <c r="K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2006.37</v>
      </c>
      <c r="L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2005.63</v>
      </c>
      <c r="M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2005.29</v>
      </c>
      <c r="N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2101.06</v>
      </c>
      <c r="O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2063.87</v>
      </c>
      <c r="P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2025.29</v>
      </c>
      <c r="Q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2023.8400000000001</v>
      </c>
      <c r="R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2059.5500000000002</v>
      </c>
      <c r="S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2106.02</v>
      </c>
      <c r="T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2126.5300000000002</v>
      </c>
      <c r="U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2142.71</v>
      </c>
      <c r="V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2108.84</v>
      </c>
      <c r="W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2102.9899999999998</v>
      </c>
      <c r="X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2137.4299999999998</v>
      </c>
      <c r="Y155" s="114">
        <f>VLOOKUP($A155+ROUND((COLUMN()-2)/24,5),АТС!$A$41:$F$784,3)+VLOOKUP($A155+ROUND((COLUMN()-2)/24,5),'Расчет сбытовых надбавок'!$B$794:'Расчет сбытовых надбавок'!$G$1538,6)+'Иные услуги '!$C$5+'РСТ РСО-А'!$K$7</f>
        <v>2044.13</v>
      </c>
      <c r="Z155" s="143"/>
    </row>
    <row r="156" spans="1:26" x14ac:dyDescent="0.2">
      <c r="A156" s="86">
        <f>A119</f>
        <v>41943</v>
      </c>
      <c r="B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1876.06</v>
      </c>
      <c r="C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1826.76</v>
      </c>
      <c r="D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1808.4</v>
      </c>
      <c r="E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1802.77</v>
      </c>
      <c r="F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1805.47</v>
      </c>
      <c r="G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1818.12</v>
      </c>
      <c r="H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1853.1100000000001</v>
      </c>
      <c r="I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1846.15</v>
      </c>
      <c r="J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1839.9499999999998</v>
      </c>
      <c r="K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1938.33</v>
      </c>
      <c r="L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1975.77</v>
      </c>
      <c r="M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1983.6399999999999</v>
      </c>
      <c r="N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2030.67</v>
      </c>
      <c r="O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2026.13</v>
      </c>
      <c r="P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2033</v>
      </c>
      <c r="Q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2042.99</v>
      </c>
      <c r="R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2045.3000000000002</v>
      </c>
      <c r="S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2116.5</v>
      </c>
      <c r="T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2118.5500000000002</v>
      </c>
      <c r="U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2115.5</v>
      </c>
      <c r="V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2072.77</v>
      </c>
      <c r="W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2085.59</v>
      </c>
      <c r="X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2124.79</v>
      </c>
      <c r="Y156" s="114">
        <f>VLOOKUP($A156+ROUND((COLUMN()-2)/24,5),АТС!$A$41:$F$784,3)+VLOOKUP($A156+ROUND((COLUMN()-2)/24,5),'Расчет сбытовых надбавок'!$B$794:'Расчет сбытовых надбавок'!$G$1538,6)+'Иные услуги '!$C$5+'РСТ РСО-А'!$K$7</f>
        <v>2115.5300000000002</v>
      </c>
      <c r="Z156" s="143"/>
    </row>
    <row r="157" spans="1:26" x14ac:dyDescent="0.2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</row>
    <row r="158" spans="1:26" s="97" customFormat="1" ht="19.5" customHeight="1" x14ac:dyDescent="0.25">
      <c r="A158" s="95" t="s">
        <v>153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</row>
    <row r="159" spans="1:26" x14ac:dyDescent="0.25">
      <c r="A159" s="94" t="s">
        <v>156</v>
      </c>
      <c r="B159" s="85"/>
      <c r="C159" s="85"/>
      <c r="D159" s="85"/>
    </row>
    <row r="160" spans="1:26" ht="12.75" customHeight="1" x14ac:dyDescent="0.2">
      <c r="A160" s="184" t="s">
        <v>49</v>
      </c>
      <c r="B160" s="172" t="s">
        <v>128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</row>
    <row r="161" spans="1:27" ht="12.75" customHeight="1" x14ac:dyDescent="0.2">
      <c r="A161" s="185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</row>
    <row r="162" spans="1:27" ht="12.75" customHeight="1" x14ac:dyDescent="0.2">
      <c r="A162" s="185"/>
      <c r="B162" s="187" t="s">
        <v>129</v>
      </c>
      <c r="C162" s="173" t="s">
        <v>130</v>
      </c>
      <c r="D162" s="173" t="s">
        <v>131</v>
      </c>
      <c r="E162" s="173" t="s">
        <v>132</v>
      </c>
      <c r="F162" s="173" t="s">
        <v>133</v>
      </c>
      <c r="G162" s="173" t="s">
        <v>134</v>
      </c>
      <c r="H162" s="173" t="s">
        <v>135</v>
      </c>
      <c r="I162" s="173" t="s">
        <v>136</v>
      </c>
      <c r="J162" s="173" t="s">
        <v>137</v>
      </c>
      <c r="K162" s="173" t="s">
        <v>138</v>
      </c>
      <c r="L162" s="173" t="s">
        <v>139</v>
      </c>
      <c r="M162" s="173" t="s">
        <v>140</v>
      </c>
      <c r="N162" s="189" t="s">
        <v>141</v>
      </c>
      <c r="O162" s="173" t="s">
        <v>142</v>
      </c>
      <c r="P162" s="173" t="s">
        <v>143</v>
      </c>
      <c r="Q162" s="173" t="s">
        <v>144</v>
      </c>
      <c r="R162" s="173" t="s">
        <v>145</v>
      </c>
      <c r="S162" s="173" t="s">
        <v>146</v>
      </c>
      <c r="T162" s="173" t="s">
        <v>147</v>
      </c>
      <c r="U162" s="173" t="s">
        <v>148</v>
      </c>
      <c r="V162" s="173" t="s">
        <v>149</v>
      </c>
      <c r="W162" s="173" t="s">
        <v>150</v>
      </c>
      <c r="X162" s="173" t="s">
        <v>151</v>
      </c>
      <c r="Y162" s="173" t="s">
        <v>152</v>
      </c>
      <c r="Z162" s="173" t="s">
        <v>152</v>
      </c>
    </row>
    <row r="163" spans="1:27" ht="11.25" customHeight="1" x14ac:dyDescent="0.2">
      <c r="A163" s="186"/>
      <c r="B163" s="188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90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spans="1:27" ht="15.75" customHeight="1" x14ac:dyDescent="0.2">
      <c r="A164" s="86">
        <f>A126</f>
        <v>41913</v>
      </c>
      <c r="B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2204.0299999999997</v>
      </c>
      <c r="C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2197.75</v>
      </c>
      <c r="D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2221.19</v>
      </c>
      <c r="E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2233.61</v>
      </c>
      <c r="F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2237.9</v>
      </c>
      <c r="G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2217.58</v>
      </c>
      <c r="H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2192.02</v>
      </c>
      <c r="I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2211.89</v>
      </c>
      <c r="J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2215.52</v>
      </c>
      <c r="K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2213.34</v>
      </c>
      <c r="L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2213.1400000000003</v>
      </c>
      <c r="M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2213.15</v>
      </c>
      <c r="N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2205.25</v>
      </c>
      <c r="O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2206.71</v>
      </c>
      <c r="P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2207.19</v>
      </c>
      <c r="Q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2205.73</v>
      </c>
      <c r="R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2205.23</v>
      </c>
      <c r="S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2201.79</v>
      </c>
      <c r="T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2204.4499999999998</v>
      </c>
      <c r="U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2243.2799999999997</v>
      </c>
      <c r="V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2258.9700000000003</v>
      </c>
      <c r="W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2319.7800000000002</v>
      </c>
      <c r="X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2376.7799999999997</v>
      </c>
      <c r="Y164" s="114">
        <f>VLOOKUP($A164+ROUND((COLUMN()-2)/24,5),АТС!$A$41:$F$784,3)+VLOOKUP($A164+ROUND((COLUMN()-2)/24,5),'Расчет сбытовых надбавок'!$B$794:'Расчет сбытовых надбавок'!$G$1538,3)+'Иные услуги '!$C$5+'РСТ РСО-А'!$L$7</f>
        <v>2265.52</v>
      </c>
      <c r="Z164" s="143"/>
      <c r="AA164" s="87"/>
    </row>
    <row r="165" spans="1:27" x14ac:dyDescent="0.2">
      <c r="A165" s="86">
        <f>A164+1</f>
        <v>41914</v>
      </c>
      <c r="B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2203.2399999999998</v>
      </c>
      <c r="C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2191.11</v>
      </c>
      <c r="D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2197.9499999999998</v>
      </c>
      <c r="E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2205.4700000000003</v>
      </c>
      <c r="F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2194.25</v>
      </c>
      <c r="G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2184.02</v>
      </c>
      <c r="H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2196.44</v>
      </c>
      <c r="I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2211.75</v>
      </c>
      <c r="J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2215.23</v>
      </c>
      <c r="K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2216.0700000000002</v>
      </c>
      <c r="L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2217.9300000000003</v>
      </c>
      <c r="M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2216.65</v>
      </c>
      <c r="N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2208.2600000000002</v>
      </c>
      <c r="O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2208.4</v>
      </c>
      <c r="P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2208.44</v>
      </c>
      <c r="Q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2208.38</v>
      </c>
      <c r="R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2189.86</v>
      </c>
      <c r="S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2197.27</v>
      </c>
      <c r="T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2228.9</v>
      </c>
      <c r="U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2238.98</v>
      </c>
      <c r="V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2274.46</v>
      </c>
      <c r="W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2366.91</v>
      </c>
      <c r="X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2424.5299999999997</v>
      </c>
      <c r="Y165" s="114">
        <f>VLOOKUP($A165+ROUND((COLUMN()-2)/24,5),АТС!$A$41:$F$784,3)+VLOOKUP($A165+ROUND((COLUMN()-2)/24,5),'Расчет сбытовых надбавок'!$B$794:'Расчет сбытовых надбавок'!$G$1538,3)+'Иные услуги '!$C$5+'РСТ РСО-А'!$L$7</f>
        <v>2305.36</v>
      </c>
      <c r="Z165" s="143"/>
    </row>
    <row r="166" spans="1:27" x14ac:dyDescent="0.2">
      <c r="A166" s="86">
        <f t="shared" ref="A166:A194" si="4">A165+1</f>
        <v>41915</v>
      </c>
      <c r="B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2203.56</v>
      </c>
      <c r="C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2191.1</v>
      </c>
      <c r="D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2205.35</v>
      </c>
      <c r="E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2217.06</v>
      </c>
      <c r="F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2213.23</v>
      </c>
      <c r="G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2205.52</v>
      </c>
      <c r="H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2203.02</v>
      </c>
      <c r="I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2215.4</v>
      </c>
      <c r="J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2227.8000000000002</v>
      </c>
      <c r="K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2215.44</v>
      </c>
      <c r="L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2215.94</v>
      </c>
      <c r="M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2213.87</v>
      </c>
      <c r="N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2207.14</v>
      </c>
      <c r="O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2207.3000000000002</v>
      </c>
      <c r="P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2207.35</v>
      </c>
      <c r="Q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2207.42</v>
      </c>
      <c r="R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2189.7200000000003</v>
      </c>
      <c r="S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2196.9</v>
      </c>
      <c r="T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2229.2800000000002</v>
      </c>
      <c r="U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2212.4300000000003</v>
      </c>
      <c r="V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2287.9699999999998</v>
      </c>
      <c r="W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2350.98</v>
      </c>
      <c r="X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2408.85</v>
      </c>
      <c r="Y166" s="114">
        <f>VLOOKUP($A166+ROUND((COLUMN()-2)/24,5),АТС!$A$41:$F$784,3)+VLOOKUP($A166+ROUND((COLUMN()-2)/24,5),'Расчет сбытовых надбавок'!$B$794:'Расчет сбытовых надбавок'!$G$1538,3)+'Иные услуги '!$C$5+'РСТ РСО-А'!$L$7</f>
        <v>2280.5500000000002</v>
      </c>
      <c r="Z166" s="143"/>
    </row>
    <row r="167" spans="1:27" x14ac:dyDescent="0.2">
      <c r="A167" s="86">
        <f t="shared" si="4"/>
        <v>41916</v>
      </c>
      <c r="B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2236.4499999999998</v>
      </c>
      <c r="C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2191.7200000000003</v>
      </c>
      <c r="D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2187.6</v>
      </c>
      <c r="E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2183.75</v>
      </c>
      <c r="F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2191.9299999999998</v>
      </c>
      <c r="G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2191.12</v>
      </c>
      <c r="H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2190.42</v>
      </c>
      <c r="I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2190.6799999999998</v>
      </c>
      <c r="J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2223.2200000000003</v>
      </c>
      <c r="K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2211.21</v>
      </c>
      <c r="L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2215.04</v>
      </c>
      <c r="M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2213.84</v>
      </c>
      <c r="N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2207.0300000000002</v>
      </c>
      <c r="O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2193.46</v>
      </c>
      <c r="P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2191.23</v>
      </c>
      <c r="Q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2199.15</v>
      </c>
      <c r="R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2203.34</v>
      </c>
      <c r="S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2189.02</v>
      </c>
      <c r="T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2198.73</v>
      </c>
      <c r="U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2316.04</v>
      </c>
      <c r="V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2358.54</v>
      </c>
      <c r="W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2307.6999999999998</v>
      </c>
      <c r="X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2211.4</v>
      </c>
      <c r="Y167" s="114">
        <f>VLOOKUP($A167+ROUND((COLUMN()-2)/24,5),АТС!$A$41:$F$784,3)+VLOOKUP($A167+ROUND((COLUMN()-2)/24,5),'Расчет сбытовых надбавок'!$B$794:'Расчет сбытовых надбавок'!$G$1538,3)+'Иные услуги '!$C$5+'РСТ РСО-А'!$L$7</f>
        <v>2378.75</v>
      </c>
      <c r="Z167" s="143"/>
    </row>
    <row r="168" spans="1:27" x14ac:dyDescent="0.2">
      <c r="A168" s="86">
        <f t="shared" si="4"/>
        <v>41917</v>
      </c>
      <c r="B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2232.2399999999998</v>
      </c>
      <c r="C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2191.59</v>
      </c>
      <c r="D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2187.6</v>
      </c>
      <c r="E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2183.77</v>
      </c>
      <c r="F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2192.17</v>
      </c>
      <c r="G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2189.94</v>
      </c>
      <c r="H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2190.1800000000003</v>
      </c>
      <c r="I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2189.6</v>
      </c>
      <c r="J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2221.9</v>
      </c>
      <c r="K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2205.36</v>
      </c>
      <c r="L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2208.3200000000002</v>
      </c>
      <c r="M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2209.1400000000003</v>
      </c>
      <c r="N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2203.83</v>
      </c>
      <c r="O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2190.17</v>
      </c>
      <c r="P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2191.65</v>
      </c>
      <c r="Q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2200.5</v>
      </c>
      <c r="R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2204.86</v>
      </c>
      <c r="S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2189.7600000000002</v>
      </c>
      <c r="T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2197.63</v>
      </c>
      <c r="U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2314.81</v>
      </c>
      <c r="V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2356.7800000000002</v>
      </c>
      <c r="W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2315.69</v>
      </c>
      <c r="X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2213.66</v>
      </c>
      <c r="Y168" s="114">
        <f>VLOOKUP($A168+ROUND((COLUMN()-2)/24,5),АТС!$A$41:$F$784,3)+VLOOKUP($A168+ROUND((COLUMN()-2)/24,5),'Расчет сбытовых надбавок'!$B$794:'Расчет сбытовых надбавок'!$G$1538,3)+'Иные услуги '!$C$5+'РСТ РСО-А'!$L$7</f>
        <v>2355.41</v>
      </c>
      <c r="Z168" s="143"/>
    </row>
    <row r="169" spans="1:27" x14ac:dyDescent="0.2">
      <c r="A169" s="86">
        <f t="shared" si="4"/>
        <v>41918</v>
      </c>
      <c r="B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2196.92</v>
      </c>
      <c r="C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2190.7800000000002</v>
      </c>
      <c r="D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2213.41</v>
      </c>
      <c r="E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2221.23</v>
      </c>
      <c r="F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2225.33</v>
      </c>
      <c r="G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2219.4300000000003</v>
      </c>
      <c r="H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2196.13</v>
      </c>
      <c r="I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2200.86</v>
      </c>
      <c r="J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2212.7399999999998</v>
      </c>
      <c r="K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2213.88</v>
      </c>
      <c r="L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2215.0300000000002</v>
      </c>
      <c r="M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2206.2800000000002</v>
      </c>
      <c r="N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2269.8200000000002</v>
      </c>
      <c r="O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2242.35</v>
      </c>
      <c r="P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2207.0700000000002</v>
      </c>
      <c r="Q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2206.59</v>
      </c>
      <c r="R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2206.8199999999997</v>
      </c>
      <c r="S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2207.0700000000002</v>
      </c>
      <c r="T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2205.7399999999998</v>
      </c>
      <c r="U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2354.48</v>
      </c>
      <c r="V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2385.86</v>
      </c>
      <c r="W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2423.21</v>
      </c>
      <c r="X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2449.4300000000003</v>
      </c>
      <c r="Y169" s="114">
        <f>VLOOKUP($A169+ROUND((COLUMN()-2)/24,5),АТС!$A$41:$F$784,3)+VLOOKUP($A169+ROUND((COLUMN()-2)/24,5),'Расчет сбытовых надбавок'!$B$794:'Расчет сбытовых надбавок'!$G$1538,3)+'Иные услуги '!$C$5+'РСТ РСО-А'!$L$7</f>
        <v>2311.27</v>
      </c>
      <c r="Z169" s="143"/>
    </row>
    <row r="170" spans="1:27" x14ac:dyDescent="0.2">
      <c r="A170" s="86">
        <f t="shared" si="4"/>
        <v>41919</v>
      </c>
      <c r="B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2194.6</v>
      </c>
      <c r="C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2190.8000000000002</v>
      </c>
      <c r="D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2213.5500000000002</v>
      </c>
      <c r="E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2221.4499999999998</v>
      </c>
      <c r="F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2225.5100000000002</v>
      </c>
      <c r="G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2219.12</v>
      </c>
      <c r="H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2194.73</v>
      </c>
      <c r="I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2202.0100000000002</v>
      </c>
      <c r="J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2209.39</v>
      </c>
      <c r="K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2209.98</v>
      </c>
      <c r="L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2210.4</v>
      </c>
      <c r="M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2203.35</v>
      </c>
      <c r="N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2263.3000000000002</v>
      </c>
      <c r="O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2237.64</v>
      </c>
      <c r="P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2203.9899999999998</v>
      </c>
      <c r="Q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2203.5100000000002</v>
      </c>
      <c r="R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2203.31</v>
      </c>
      <c r="S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2200.2800000000002</v>
      </c>
      <c r="T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2200.87</v>
      </c>
      <c r="U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2329.2600000000002</v>
      </c>
      <c r="V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2346.38</v>
      </c>
      <c r="W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2390.73</v>
      </c>
      <c r="X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2437.98</v>
      </c>
      <c r="Y170" s="114">
        <f>VLOOKUP($A170+ROUND((COLUMN()-2)/24,5),АТС!$A$41:$F$784,3)+VLOOKUP($A170+ROUND((COLUMN()-2)/24,5),'Расчет сбытовых надбавок'!$B$794:'Расчет сбытовых надбавок'!$G$1538,3)+'Иные услуги '!$C$5+'РСТ РСО-А'!$L$7</f>
        <v>2309.75</v>
      </c>
      <c r="Z170" s="143"/>
    </row>
    <row r="171" spans="1:27" x14ac:dyDescent="0.2">
      <c r="A171" s="86">
        <f t="shared" si="4"/>
        <v>41920</v>
      </c>
      <c r="B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2195.31</v>
      </c>
      <c r="C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2190.96</v>
      </c>
      <c r="D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2205.89</v>
      </c>
      <c r="E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2213.6</v>
      </c>
      <c r="F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2213.66</v>
      </c>
      <c r="G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2214.88</v>
      </c>
      <c r="H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2194.5100000000002</v>
      </c>
      <c r="I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2196.1999999999998</v>
      </c>
      <c r="J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2209.2799999999997</v>
      </c>
      <c r="K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2210.06</v>
      </c>
      <c r="L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2210.56</v>
      </c>
      <c r="M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2210.5</v>
      </c>
      <c r="N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2288.46</v>
      </c>
      <c r="O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2288.91</v>
      </c>
      <c r="P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2301.15</v>
      </c>
      <c r="Q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2300.25</v>
      </c>
      <c r="R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2314.5700000000002</v>
      </c>
      <c r="S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2319.6999999999998</v>
      </c>
      <c r="T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2303.04</v>
      </c>
      <c r="U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2393.29</v>
      </c>
      <c r="V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2381.3200000000002</v>
      </c>
      <c r="W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2425.67</v>
      </c>
      <c r="X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2467.92</v>
      </c>
      <c r="Y171" s="114">
        <f>VLOOKUP($A171+ROUND((COLUMN()-2)/24,5),АТС!$A$41:$F$784,3)+VLOOKUP($A171+ROUND((COLUMN()-2)/24,5),'Расчет сбытовых надбавок'!$B$794:'Расчет сбытовых надбавок'!$G$1538,3)+'Иные услуги '!$C$5+'РСТ РСО-А'!$L$7</f>
        <v>2331.94</v>
      </c>
      <c r="Z171" s="143"/>
    </row>
    <row r="172" spans="1:27" x14ac:dyDescent="0.2">
      <c r="A172" s="86">
        <f t="shared" si="4"/>
        <v>41921</v>
      </c>
      <c r="B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2195.15</v>
      </c>
      <c r="C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2189.5500000000002</v>
      </c>
      <c r="D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2186.5500000000002</v>
      </c>
      <c r="E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2186.35</v>
      </c>
      <c r="F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2183.66</v>
      </c>
      <c r="G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2189.21</v>
      </c>
      <c r="H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2195.48</v>
      </c>
      <c r="I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2195.7600000000002</v>
      </c>
      <c r="J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2209.88</v>
      </c>
      <c r="K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2245.69</v>
      </c>
      <c r="L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2312.16</v>
      </c>
      <c r="M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2300.16</v>
      </c>
      <c r="N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2359.75</v>
      </c>
      <c r="O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2353.77</v>
      </c>
      <c r="P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2371.3200000000002</v>
      </c>
      <c r="Q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2366.63</v>
      </c>
      <c r="R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2364.71</v>
      </c>
      <c r="S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2338.02</v>
      </c>
      <c r="T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2294.34</v>
      </c>
      <c r="U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2400.3000000000002</v>
      </c>
      <c r="V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2407.02</v>
      </c>
      <c r="W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2452.33</v>
      </c>
      <c r="X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2499.4700000000003</v>
      </c>
      <c r="Y172" s="114">
        <f>VLOOKUP($A172+ROUND((COLUMN()-2)/24,5),АТС!$A$41:$F$784,3)+VLOOKUP($A172+ROUND((COLUMN()-2)/24,5),'Расчет сбытовых надбавок'!$B$794:'Расчет сбытовых надбавок'!$G$1538,3)+'Иные услуги '!$C$5+'РСТ РСО-А'!$L$7</f>
        <v>2359.8000000000002</v>
      </c>
      <c r="Z172" s="143"/>
    </row>
    <row r="173" spans="1:27" x14ac:dyDescent="0.2">
      <c r="A173" s="86">
        <f t="shared" si="4"/>
        <v>41922</v>
      </c>
      <c r="B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2201.9899999999998</v>
      </c>
      <c r="C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2190.79</v>
      </c>
      <c r="D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2187.2799999999997</v>
      </c>
      <c r="E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2187.8200000000002</v>
      </c>
      <c r="F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2183.71</v>
      </c>
      <c r="G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2191.09</v>
      </c>
      <c r="H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2197.39</v>
      </c>
      <c r="I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2197.08</v>
      </c>
      <c r="J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2210.71</v>
      </c>
      <c r="K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2210.4700000000003</v>
      </c>
      <c r="L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2210.9699999999998</v>
      </c>
      <c r="M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2211.79</v>
      </c>
      <c r="N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2324.5100000000002</v>
      </c>
      <c r="O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2324.25</v>
      </c>
      <c r="P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2324.65</v>
      </c>
      <c r="Q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2324.6</v>
      </c>
      <c r="R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2329.09</v>
      </c>
      <c r="S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2341.7200000000003</v>
      </c>
      <c r="T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2302.54</v>
      </c>
      <c r="U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2401.87</v>
      </c>
      <c r="V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2389.17</v>
      </c>
      <c r="W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2479.02</v>
      </c>
      <c r="X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2518.64</v>
      </c>
      <c r="Y173" s="114">
        <f>VLOOKUP($A173+ROUND((COLUMN()-2)/24,5),АТС!$A$41:$F$784,3)+VLOOKUP($A173+ROUND((COLUMN()-2)/24,5),'Расчет сбытовых надбавок'!$B$794:'Расчет сбытовых надбавок'!$G$1538,3)+'Иные услуги '!$C$5+'РСТ РСО-А'!$L$7</f>
        <v>2395.5500000000002</v>
      </c>
      <c r="Z173" s="143"/>
    </row>
    <row r="174" spans="1:27" x14ac:dyDescent="0.2">
      <c r="A174" s="86">
        <f t="shared" si="4"/>
        <v>41923</v>
      </c>
      <c r="B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2246.98</v>
      </c>
      <c r="C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2189.11</v>
      </c>
      <c r="D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2188.69</v>
      </c>
      <c r="E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2188.0500000000002</v>
      </c>
      <c r="F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2187.83</v>
      </c>
      <c r="G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2188.58</v>
      </c>
      <c r="H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2187.91</v>
      </c>
      <c r="I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2187.69</v>
      </c>
      <c r="J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2198.08</v>
      </c>
      <c r="K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2201.89</v>
      </c>
      <c r="L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2202.4899999999998</v>
      </c>
      <c r="M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2203.52</v>
      </c>
      <c r="N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2203.61</v>
      </c>
      <c r="O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2203.81</v>
      </c>
      <c r="P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2204.13</v>
      </c>
      <c r="Q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2203.59</v>
      </c>
      <c r="R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2202.9899999999998</v>
      </c>
      <c r="S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2200.33</v>
      </c>
      <c r="T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2332.17</v>
      </c>
      <c r="U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2495.59</v>
      </c>
      <c r="V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2468.42</v>
      </c>
      <c r="W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2441.79</v>
      </c>
      <c r="X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2338.89</v>
      </c>
      <c r="Y174" s="114">
        <f>VLOOKUP($A174+ROUND((COLUMN()-2)/24,5),АТС!$A$41:$F$784,3)+VLOOKUP($A174+ROUND((COLUMN()-2)/24,5),'Расчет сбытовых надбавок'!$B$794:'Расчет сбытовых надбавок'!$G$1538,3)+'Иные услуги '!$C$5+'РСТ РСО-А'!$L$7</f>
        <v>2398.6</v>
      </c>
      <c r="Z174" s="143"/>
    </row>
    <row r="175" spans="1:27" x14ac:dyDescent="0.2">
      <c r="A175" s="86">
        <f t="shared" si="4"/>
        <v>41924</v>
      </c>
      <c r="B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2296.71</v>
      </c>
      <c r="C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2191.87</v>
      </c>
      <c r="D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2191.7200000000003</v>
      </c>
      <c r="E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2191.7600000000002</v>
      </c>
      <c r="F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2191.87</v>
      </c>
      <c r="G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2189.61</v>
      </c>
      <c r="H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2189.67</v>
      </c>
      <c r="I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2190.5100000000002</v>
      </c>
      <c r="J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2198.59</v>
      </c>
      <c r="K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2201.6400000000003</v>
      </c>
      <c r="L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2204.12</v>
      </c>
      <c r="M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2204.84</v>
      </c>
      <c r="N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2205.08</v>
      </c>
      <c r="O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2204.33</v>
      </c>
      <c r="P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2204.88</v>
      </c>
      <c r="Q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2204.69</v>
      </c>
      <c r="R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2205.4</v>
      </c>
      <c r="S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2205.79</v>
      </c>
      <c r="T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2308.79</v>
      </c>
      <c r="U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2477.41</v>
      </c>
      <c r="V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2462.94</v>
      </c>
      <c r="W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2427.56</v>
      </c>
      <c r="X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2323.11</v>
      </c>
      <c r="Y175" s="114">
        <f>VLOOKUP($A175+ROUND((COLUMN()-2)/24,5),АТС!$A$41:$F$784,3)+VLOOKUP($A175+ROUND((COLUMN()-2)/24,5),'Расчет сбытовых надбавок'!$B$794:'Расчет сбытовых надбавок'!$G$1538,3)+'Иные услуги '!$C$5+'РСТ РСО-А'!$L$7</f>
        <v>2399.77</v>
      </c>
      <c r="Z175" s="143"/>
    </row>
    <row r="176" spans="1:27" x14ac:dyDescent="0.2">
      <c r="A176" s="86">
        <f t="shared" si="4"/>
        <v>41925</v>
      </c>
      <c r="B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2204.4899999999998</v>
      </c>
      <c r="C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2198.02</v>
      </c>
      <c r="D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2191.8200000000002</v>
      </c>
      <c r="E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2188.29</v>
      </c>
      <c r="F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2185.21</v>
      </c>
      <c r="G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2191.5</v>
      </c>
      <c r="H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2197.9700000000003</v>
      </c>
      <c r="I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2199.5700000000002</v>
      </c>
      <c r="J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2214.06</v>
      </c>
      <c r="K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2213.9</v>
      </c>
      <c r="L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2214.2600000000002</v>
      </c>
      <c r="M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2214.9499999999998</v>
      </c>
      <c r="N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2300.69</v>
      </c>
      <c r="O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2307.11</v>
      </c>
      <c r="P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2312.92</v>
      </c>
      <c r="Q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2321.58</v>
      </c>
      <c r="R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2323.42</v>
      </c>
      <c r="S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2335.38</v>
      </c>
      <c r="T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2319.48</v>
      </c>
      <c r="U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2421.7399999999998</v>
      </c>
      <c r="V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2435.63</v>
      </c>
      <c r="W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2458.44</v>
      </c>
      <c r="X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2501.85</v>
      </c>
      <c r="Y176" s="114">
        <f>VLOOKUP($A176+ROUND((COLUMN()-2)/24,5),АТС!$A$41:$F$784,3)+VLOOKUP($A176+ROUND((COLUMN()-2)/24,5),'Расчет сбытовых надбавок'!$B$794:'Расчет сбытовых надбавок'!$G$1538,3)+'Иные услуги '!$C$5+'РСТ РСО-А'!$L$7</f>
        <v>2372.67</v>
      </c>
      <c r="Z176" s="143"/>
    </row>
    <row r="177" spans="1:26" x14ac:dyDescent="0.2">
      <c r="A177" s="86">
        <f t="shared" si="4"/>
        <v>41926</v>
      </c>
      <c r="B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2194.7200000000003</v>
      </c>
      <c r="C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2190.02</v>
      </c>
      <c r="D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2187.0500000000002</v>
      </c>
      <c r="E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2186.91</v>
      </c>
      <c r="F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2184</v>
      </c>
      <c r="G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2191.33</v>
      </c>
      <c r="H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2196.94</v>
      </c>
      <c r="I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2198.12</v>
      </c>
      <c r="J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2214.8000000000002</v>
      </c>
      <c r="K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2214.0100000000002</v>
      </c>
      <c r="L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2214.12</v>
      </c>
      <c r="M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2199.9</v>
      </c>
      <c r="N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2214.11</v>
      </c>
      <c r="O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2214.2200000000003</v>
      </c>
      <c r="P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2214</v>
      </c>
      <c r="Q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2212.16</v>
      </c>
      <c r="R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2212.12</v>
      </c>
      <c r="S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2210.94</v>
      </c>
      <c r="T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2226.6400000000003</v>
      </c>
      <c r="U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2400.73</v>
      </c>
      <c r="V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2424.59</v>
      </c>
      <c r="W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2467.27</v>
      </c>
      <c r="X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2505.98</v>
      </c>
      <c r="Y177" s="114">
        <f>VLOOKUP($A177+ROUND((COLUMN()-2)/24,5),АТС!$A$41:$F$784,3)+VLOOKUP($A177+ROUND((COLUMN()-2)/24,5),'Расчет сбытовых надбавок'!$B$794:'Расчет сбытовых надбавок'!$G$1538,3)+'Иные услуги '!$C$5+'РСТ РСО-А'!$L$7</f>
        <v>2381.75</v>
      </c>
      <c r="Z177" s="143"/>
    </row>
    <row r="178" spans="1:26" x14ac:dyDescent="0.2">
      <c r="A178" s="86">
        <f t="shared" si="4"/>
        <v>41927</v>
      </c>
      <c r="B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2204.5500000000002</v>
      </c>
      <c r="C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2191.9</v>
      </c>
      <c r="D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2205.14</v>
      </c>
      <c r="E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2205.1999999999998</v>
      </c>
      <c r="F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2205.11</v>
      </c>
      <c r="G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2205.15</v>
      </c>
      <c r="H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2189.25</v>
      </c>
      <c r="I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2186.46</v>
      </c>
      <c r="J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2192.8900000000003</v>
      </c>
      <c r="K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2215.7199999999998</v>
      </c>
      <c r="L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2216.2200000000003</v>
      </c>
      <c r="M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2197.58</v>
      </c>
      <c r="N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2216.5500000000002</v>
      </c>
      <c r="O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2219.83</v>
      </c>
      <c r="P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2216.87</v>
      </c>
      <c r="Q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2217.02</v>
      </c>
      <c r="R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2216.86</v>
      </c>
      <c r="S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2214.86</v>
      </c>
      <c r="T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2216.65</v>
      </c>
      <c r="U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2330.65</v>
      </c>
      <c r="V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2344.59</v>
      </c>
      <c r="W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2413.3199999999997</v>
      </c>
      <c r="X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2473.44</v>
      </c>
      <c r="Y178" s="114">
        <f>VLOOKUP($A178+ROUND((COLUMN()-2)/24,5),АТС!$A$41:$F$784,3)+VLOOKUP($A178+ROUND((COLUMN()-2)/24,5),'Расчет сбытовых надбавок'!$B$794:'Расчет сбытовых надбавок'!$G$1538,3)+'Иные услуги '!$C$5+'РСТ РСО-А'!$L$7</f>
        <v>2341.79</v>
      </c>
      <c r="Z178" s="143"/>
    </row>
    <row r="179" spans="1:26" x14ac:dyDescent="0.2">
      <c r="A179" s="86">
        <f t="shared" si="4"/>
        <v>41928</v>
      </c>
      <c r="B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2210.61</v>
      </c>
      <c r="C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2197.9299999999998</v>
      </c>
      <c r="D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2205.08</v>
      </c>
      <c r="E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2209.0700000000002</v>
      </c>
      <c r="F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2213.04</v>
      </c>
      <c r="G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2213.64</v>
      </c>
      <c r="H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2184.13</v>
      </c>
      <c r="I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2200.37</v>
      </c>
      <c r="J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2194.98</v>
      </c>
      <c r="K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2200.25</v>
      </c>
      <c r="L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2200.9700000000003</v>
      </c>
      <c r="M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2189.96</v>
      </c>
      <c r="N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2217.62</v>
      </c>
      <c r="O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2204.59</v>
      </c>
      <c r="P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2189.1</v>
      </c>
      <c r="Q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2185.0500000000002</v>
      </c>
      <c r="R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2188.62</v>
      </c>
      <c r="S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2202.5500000000002</v>
      </c>
      <c r="T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2212.4899999999998</v>
      </c>
      <c r="U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2355.9700000000003</v>
      </c>
      <c r="V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2342.27</v>
      </c>
      <c r="W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2394.81</v>
      </c>
      <c r="X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2449.86</v>
      </c>
      <c r="Y179" s="114">
        <f>VLOOKUP($A179+ROUND((COLUMN()-2)/24,5),АТС!$A$41:$F$784,3)+VLOOKUP($A179+ROUND((COLUMN()-2)/24,5),'Расчет сбытовых надбавок'!$B$794:'Расчет сбытовых надбавок'!$G$1538,3)+'Иные услуги '!$C$5+'РСТ РСО-А'!$L$7</f>
        <v>2354.85</v>
      </c>
      <c r="Z179" s="143"/>
    </row>
    <row r="180" spans="1:26" x14ac:dyDescent="0.2">
      <c r="A180" s="86">
        <f t="shared" si="4"/>
        <v>41929</v>
      </c>
      <c r="B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2198.7800000000002</v>
      </c>
      <c r="C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2198.0699999999997</v>
      </c>
      <c r="D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2197.9</v>
      </c>
      <c r="E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2198.06</v>
      </c>
      <c r="F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2197.9700000000003</v>
      </c>
      <c r="G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2198.65</v>
      </c>
      <c r="H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2184.5100000000002</v>
      </c>
      <c r="I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2204.2600000000002</v>
      </c>
      <c r="J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2211.09</v>
      </c>
      <c r="K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2191.11</v>
      </c>
      <c r="L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2191.9899999999998</v>
      </c>
      <c r="M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2186.42</v>
      </c>
      <c r="N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2213.37</v>
      </c>
      <c r="O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2213.58</v>
      </c>
      <c r="P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2214.65</v>
      </c>
      <c r="Q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2213.62</v>
      </c>
      <c r="R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2213.46</v>
      </c>
      <c r="S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2211.42</v>
      </c>
      <c r="T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2212.48</v>
      </c>
      <c r="U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2314.29</v>
      </c>
      <c r="V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2330.5</v>
      </c>
      <c r="W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2375.41</v>
      </c>
      <c r="X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2453.9900000000002</v>
      </c>
      <c r="Y180" s="114">
        <f>VLOOKUP($A180+ROUND((COLUMN()-2)/24,5),АТС!$A$41:$F$784,3)+VLOOKUP($A180+ROUND((COLUMN()-2)/24,5),'Расчет сбытовых надбавок'!$B$794:'Расчет сбытовых надбавок'!$G$1538,3)+'Иные услуги '!$C$5+'РСТ РСО-А'!$L$7</f>
        <v>2317.5300000000002</v>
      </c>
      <c r="Z180" s="143"/>
    </row>
    <row r="181" spans="1:26" x14ac:dyDescent="0.2">
      <c r="A181" s="86">
        <f t="shared" si="4"/>
        <v>41930</v>
      </c>
      <c r="B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2243.13</v>
      </c>
      <c r="C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2194.85</v>
      </c>
      <c r="D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2193.77</v>
      </c>
      <c r="E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2192.19</v>
      </c>
      <c r="F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2192.0100000000002</v>
      </c>
      <c r="G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2192.7600000000002</v>
      </c>
      <c r="H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2193.14</v>
      </c>
      <c r="I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2195.3199999999997</v>
      </c>
      <c r="J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2211.84</v>
      </c>
      <c r="K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2214.37</v>
      </c>
      <c r="L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2214.7200000000003</v>
      </c>
      <c r="M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2214.85</v>
      </c>
      <c r="N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2215.77</v>
      </c>
      <c r="O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2216.64</v>
      </c>
      <c r="P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2216.42</v>
      </c>
      <c r="Q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2216.5700000000002</v>
      </c>
      <c r="R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2215.83</v>
      </c>
      <c r="S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2214.14</v>
      </c>
      <c r="T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2207.9300000000003</v>
      </c>
      <c r="U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2369.85</v>
      </c>
      <c r="V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2367.3000000000002</v>
      </c>
      <c r="W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2337.34</v>
      </c>
      <c r="X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2222.98</v>
      </c>
      <c r="Y181" s="114">
        <f>VLOOKUP($A181+ROUND((COLUMN()-2)/24,5),АТС!$A$41:$F$784,3)+VLOOKUP($A181+ROUND((COLUMN()-2)/24,5),'Расчет сбытовых надбавок'!$B$794:'Расчет сбытовых надбавок'!$G$1538,3)+'Иные услуги '!$C$5+'РСТ РСО-А'!$L$7</f>
        <v>2363.29</v>
      </c>
      <c r="Z181" s="143"/>
    </row>
    <row r="182" spans="1:26" x14ac:dyDescent="0.2">
      <c r="A182" s="86">
        <f t="shared" si="4"/>
        <v>41931</v>
      </c>
      <c r="B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2262.79</v>
      </c>
      <c r="C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2207.36</v>
      </c>
      <c r="D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2201.0500000000002</v>
      </c>
      <c r="E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2195.16</v>
      </c>
      <c r="F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2205.5100000000002</v>
      </c>
      <c r="G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2205.52</v>
      </c>
      <c r="H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2204.4899999999998</v>
      </c>
      <c r="I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2206.59</v>
      </c>
      <c r="J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2214.5300000000002</v>
      </c>
      <c r="K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2220.33</v>
      </c>
      <c r="L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2220.04</v>
      </c>
      <c r="M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2220.9</v>
      </c>
      <c r="N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2220.94</v>
      </c>
      <c r="O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2214.14</v>
      </c>
      <c r="P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2213.7600000000002</v>
      </c>
      <c r="Q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2213.58</v>
      </c>
      <c r="R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2213.1800000000003</v>
      </c>
      <c r="S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2212.21</v>
      </c>
      <c r="T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2207.0500000000002</v>
      </c>
      <c r="U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2567.73</v>
      </c>
      <c r="V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2549.0500000000002</v>
      </c>
      <c r="W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2545.44</v>
      </c>
      <c r="X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2436.65</v>
      </c>
      <c r="Y182" s="114">
        <f>VLOOKUP($A182+ROUND((COLUMN()-2)/24,5),АТС!$A$41:$F$784,3)+VLOOKUP($A182+ROUND((COLUMN()-2)/24,5),'Расчет сбытовых надбавок'!$B$794:'Расчет сбытовых надбавок'!$G$1538,3)+'Иные услуги '!$C$5+'РСТ РСО-А'!$L$7</f>
        <v>2478.7399999999998</v>
      </c>
      <c r="Z182" s="143"/>
    </row>
    <row r="183" spans="1:26" x14ac:dyDescent="0.2">
      <c r="A183" s="86">
        <f t="shared" si="4"/>
        <v>41932</v>
      </c>
      <c r="B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2205.04</v>
      </c>
      <c r="C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2191.88</v>
      </c>
      <c r="D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2192.63</v>
      </c>
      <c r="E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2188.64</v>
      </c>
      <c r="F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2189.0100000000002</v>
      </c>
      <c r="G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2191.87</v>
      </c>
      <c r="H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2211.9899999999998</v>
      </c>
      <c r="I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2201.31</v>
      </c>
      <c r="J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2214.96</v>
      </c>
      <c r="K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2214.5500000000002</v>
      </c>
      <c r="L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2214.54</v>
      </c>
      <c r="M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2215.7600000000002</v>
      </c>
      <c r="N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2244.0100000000002</v>
      </c>
      <c r="O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2244.4300000000003</v>
      </c>
      <c r="P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2243.15</v>
      </c>
      <c r="Q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2241.48</v>
      </c>
      <c r="R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2252.2399999999998</v>
      </c>
      <c r="S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2274.29</v>
      </c>
      <c r="T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2298.7600000000002</v>
      </c>
      <c r="U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2404.42</v>
      </c>
      <c r="V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2413.92</v>
      </c>
      <c r="W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2460.19</v>
      </c>
      <c r="X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2530.67</v>
      </c>
      <c r="Y183" s="114">
        <f>VLOOKUP($A183+ROUND((COLUMN()-2)/24,5),АТС!$A$41:$F$784,3)+VLOOKUP($A183+ROUND((COLUMN()-2)/24,5),'Расчет сбытовых надбавок'!$B$794:'Расчет сбытовых надбавок'!$G$1538,3)+'Иные услуги '!$C$5+'РСТ РСО-А'!$L$7</f>
        <v>2399.38</v>
      </c>
      <c r="Z183" s="143"/>
    </row>
    <row r="184" spans="1:26" x14ac:dyDescent="0.2">
      <c r="A184" s="86">
        <f t="shared" si="4"/>
        <v>41933</v>
      </c>
      <c r="B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2203.7399999999998</v>
      </c>
      <c r="C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2190.6799999999998</v>
      </c>
      <c r="D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2198.19</v>
      </c>
      <c r="E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2198.3200000000002</v>
      </c>
      <c r="F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2198.33</v>
      </c>
      <c r="G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2198.66</v>
      </c>
      <c r="H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2193.4900000000002</v>
      </c>
      <c r="I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2197.16</v>
      </c>
      <c r="J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2211.62</v>
      </c>
      <c r="K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2210.88</v>
      </c>
      <c r="L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2211.5</v>
      </c>
      <c r="M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2213.1</v>
      </c>
      <c r="N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2211.9300000000003</v>
      </c>
      <c r="O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2212.04</v>
      </c>
      <c r="P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2211.79</v>
      </c>
      <c r="Q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2211.88</v>
      </c>
      <c r="R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2211.46</v>
      </c>
      <c r="S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2210.09</v>
      </c>
      <c r="T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2309.6800000000003</v>
      </c>
      <c r="U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2353.9900000000002</v>
      </c>
      <c r="V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2362.34</v>
      </c>
      <c r="W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2407.39</v>
      </c>
      <c r="X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2460.9700000000003</v>
      </c>
      <c r="Y184" s="114">
        <f>VLOOKUP($A184+ROUND((COLUMN()-2)/24,5),АТС!$A$41:$F$784,3)+VLOOKUP($A184+ROUND((COLUMN()-2)/24,5),'Расчет сбытовых надбавок'!$B$794:'Расчет сбытовых надбавок'!$G$1538,3)+'Иные услуги '!$C$5+'РСТ РСО-А'!$L$7</f>
        <v>2336.37</v>
      </c>
      <c r="Z184" s="143"/>
    </row>
    <row r="185" spans="1:26" x14ac:dyDescent="0.2">
      <c r="A185" s="86">
        <f t="shared" si="4"/>
        <v>41934</v>
      </c>
      <c r="B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2201.7399999999998</v>
      </c>
      <c r="C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2183.83</v>
      </c>
      <c r="D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2191.04</v>
      </c>
      <c r="E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2198.6</v>
      </c>
      <c r="F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2198.77</v>
      </c>
      <c r="G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2187.96</v>
      </c>
      <c r="H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2193.4299999999998</v>
      </c>
      <c r="I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2190.09</v>
      </c>
      <c r="J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2210.65</v>
      </c>
      <c r="K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2211.94</v>
      </c>
      <c r="L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2212.4499999999998</v>
      </c>
      <c r="M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2212.9299999999998</v>
      </c>
      <c r="N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2212.88</v>
      </c>
      <c r="O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2211.52</v>
      </c>
      <c r="P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2210.91</v>
      </c>
      <c r="Q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2210.87</v>
      </c>
      <c r="R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2211.0700000000002</v>
      </c>
      <c r="S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2209.88</v>
      </c>
      <c r="T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2204.0100000000002</v>
      </c>
      <c r="U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2283.27</v>
      </c>
      <c r="V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2294.91</v>
      </c>
      <c r="W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2379.6799999999998</v>
      </c>
      <c r="X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2450.66</v>
      </c>
      <c r="Y185" s="114">
        <f>VLOOKUP($A185+ROUND((COLUMN()-2)/24,5),АТС!$A$41:$F$784,3)+VLOOKUP($A185+ROUND((COLUMN()-2)/24,5),'Расчет сбытовых надбавок'!$B$794:'Расчет сбытовых надбавок'!$G$1538,3)+'Иные услуги '!$C$5+'РСТ РСО-А'!$L$7</f>
        <v>2334.48</v>
      </c>
      <c r="Z185" s="143"/>
    </row>
    <row r="186" spans="1:26" x14ac:dyDescent="0.2">
      <c r="A186" s="86">
        <f t="shared" si="4"/>
        <v>41935</v>
      </c>
      <c r="B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2202.38</v>
      </c>
      <c r="C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2195.23</v>
      </c>
      <c r="D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2193.6</v>
      </c>
      <c r="E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2191.21</v>
      </c>
      <c r="F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2191.16</v>
      </c>
      <c r="G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2193.54</v>
      </c>
      <c r="H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2193.5500000000002</v>
      </c>
      <c r="I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2215.56</v>
      </c>
      <c r="J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2209.4</v>
      </c>
      <c r="K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2211.41</v>
      </c>
      <c r="L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2212.88</v>
      </c>
      <c r="M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2212.4899999999998</v>
      </c>
      <c r="N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2210.66</v>
      </c>
      <c r="O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2211.08</v>
      </c>
      <c r="P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2210.91</v>
      </c>
      <c r="Q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2211.0700000000002</v>
      </c>
      <c r="R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2210.9900000000002</v>
      </c>
      <c r="S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2209.29</v>
      </c>
      <c r="T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2284.33</v>
      </c>
      <c r="U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2390.6800000000003</v>
      </c>
      <c r="V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2405.15</v>
      </c>
      <c r="W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2446.56</v>
      </c>
      <c r="X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2512.0700000000002</v>
      </c>
      <c r="Y186" s="114">
        <f>VLOOKUP($A186+ROUND((COLUMN()-2)/24,5),АТС!$A$41:$F$784,3)+VLOOKUP($A186+ROUND((COLUMN()-2)/24,5),'Расчет сбытовых надбавок'!$B$794:'Расчет сбытовых надбавок'!$G$1538,3)+'Иные услуги '!$C$5+'РСТ РСО-А'!$L$7</f>
        <v>2387.1</v>
      </c>
      <c r="Z186" s="143"/>
    </row>
    <row r="187" spans="1:26" x14ac:dyDescent="0.2">
      <c r="A187" s="86">
        <f t="shared" si="4"/>
        <v>41936</v>
      </c>
      <c r="B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2209.5</v>
      </c>
      <c r="C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2209.34</v>
      </c>
      <c r="D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2198.2399999999998</v>
      </c>
      <c r="E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2198.38</v>
      </c>
      <c r="F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2198.4</v>
      </c>
      <c r="G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2192.1800000000003</v>
      </c>
      <c r="H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2194.14</v>
      </c>
      <c r="I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2217.29</v>
      </c>
      <c r="J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2212.0700000000002</v>
      </c>
      <c r="K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2213.04</v>
      </c>
      <c r="L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2268.15</v>
      </c>
      <c r="M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2254.5299999999997</v>
      </c>
      <c r="N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2286.3000000000002</v>
      </c>
      <c r="O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2212.0500000000002</v>
      </c>
      <c r="P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2211.48</v>
      </c>
      <c r="Q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2211.87</v>
      </c>
      <c r="R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2211.3000000000002</v>
      </c>
      <c r="S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2209.73</v>
      </c>
      <c r="T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2288.0300000000002</v>
      </c>
      <c r="U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2428.0500000000002</v>
      </c>
      <c r="V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2421.15</v>
      </c>
      <c r="W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2463.63</v>
      </c>
      <c r="X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2529.7800000000002</v>
      </c>
      <c r="Y187" s="114">
        <f>VLOOKUP($A187+ROUND((COLUMN()-2)/24,5),АТС!$A$41:$F$784,3)+VLOOKUP($A187+ROUND((COLUMN()-2)/24,5),'Расчет сбытовых надбавок'!$B$794:'Расчет сбытовых надбавок'!$G$1538,3)+'Иные услуги '!$C$5+'РСТ РСО-А'!$L$7</f>
        <v>2422.75</v>
      </c>
      <c r="Z187" s="143"/>
    </row>
    <row r="188" spans="1:26" x14ac:dyDescent="0.2">
      <c r="A188" s="86">
        <f t="shared" si="4"/>
        <v>41937</v>
      </c>
      <c r="B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2236.23</v>
      </c>
      <c r="C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2197.5500000000002</v>
      </c>
      <c r="D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2204.06</v>
      </c>
      <c r="E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2204.11</v>
      </c>
      <c r="F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2204.64</v>
      </c>
      <c r="G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2194.42</v>
      </c>
      <c r="H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2189.64</v>
      </c>
      <c r="I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2191.75</v>
      </c>
      <c r="J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2215.2800000000002</v>
      </c>
      <c r="K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2216.0700000000002</v>
      </c>
      <c r="L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2215.13</v>
      </c>
      <c r="M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2205.92</v>
      </c>
      <c r="N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2206.1799999999998</v>
      </c>
      <c r="O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2205.04</v>
      </c>
      <c r="P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2205.61</v>
      </c>
      <c r="Q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2204.86</v>
      </c>
      <c r="R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2203.41</v>
      </c>
      <c r="S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2204.16</v>
      </c>
      <c r="T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2432.96</v>
      </c>
      <c r="U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2485.19</v>
      </c>
      <c r="V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2465.9499999999998</v>
      </c>
      <c r="W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2436.44</v>
      </c>
      <c r="X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2368.4700000000003</v>
      </c>
      <c r="Y188" s="114">
        <f>VLOOKUP($A188+ROUND((COLUMN()-2)/24,5),АТС!$A$41:$F$784,3)+VLOOKUP($A188+ROUND((COLUMN()-2)/24,5),'Расчет сбытовых надбавок'!$B$794:'Расчет сбытовых надбавок'!$G$1538,3)+'Иные услуги '!$C$5+'РСТ РСО-А'!$L$7</f>
        <v>2483.94</v>
      </c>
      <c r="Z188" s="143"/>
    </row>
    <row r="189" spans="1:26" x14ac:dyDescent="0.2">
      <c r="A189" s="86">
        <f t="shared" si="4"/>
        <v>41938</v>
      </c>
      <c r="B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2263.13</v>
      </c>
      <c r="C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2202.98</v>
      </c>
      <c r="D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2197.2600000000002</v>
      </c>
      <c r="E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2205.69</v>
      </c>
      <c r="F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2214.71</v>
      </c>
      <c r="G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2215.4</v>
      </c>
      <c r="H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2206.85</v>
      </c>
      <c r="I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2190.7199999999998</v>
      </c>
      <c r="J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2296.8000000000002</v>
      </c>
      <c r="K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2230.9700000000003</v>
      </c>
      <c r="L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2200.3200000000002</v>
      </c>
      <c r="M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2192.8200000000002</v>
      </c>
      <c r="N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2184.54</v>
      </c>
      <c r="O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2184.4299999999998</v>
      </c>
      <c r="P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2188.59</v>
      </c>
      <c r="Q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2192.23</v>
      </c>
      <c r="R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2197.4699999999998</v>
      </c>
      <c r="S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2310.38</v>
      </c>
      <c r="T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2446.27</v>
      </c>
      <c r="U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2499.9300000000003</v>
      </c>
      <c r="V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2485.6999999999998</v>
      </c>
      <c r="W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2441.66</v>
      </c>
      <c r="X189" s="114">
        <f>VLOOKUP($A189+ROUND((COLUMN()-2)/24,5),АТС!$A$41:$F$784,3)+VLOOKUP($A189+ROUND((COLUMN()-2)/24,5),'Расчет сбытовых надбавок'!$B$794:'Расчет сбытовых надбавок'!$G$1538,3)+'Иные услуги '!$C$5+'РСТ РСО-А'!$L$7</f>
        <v>2364.4499999999998</v>
      </c>
      <c r="Y189" s="114">
        <v>2475.88</v>
      </c>
      <c r="Z189" s="143">
        <v>3324.67</v>
      </c>
    </row>
    <row r="190" spans="1:26" x14ac:dyDescent="0.2">
      <c r="A190" s="86">
        <f t="shared" si="4"/>
        <v>41939</v>
      </c>
      <c r="B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2244.83</v>
      </c>
      <c r="C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2201.46</v>
      </c>
      <c r="D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2187.7200000000003</v>
      </c>
      <c r="E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2198.77</v>
      </c>
      <c r="F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2199.04</v>
      </c>
      <c r="G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2189.12</v>
      </c>
      <c r="H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2237.21</v>
      </c>
      <c r="I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2184.4700000000003</v>
      </c>
      <c r="J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2185.85</v>
      </c>
      <c r="K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2255.31</v>
      </c>
      <c r="L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2289.37</v>
      </c>
      <c r="M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2273.87</v>
      </c>
      <c r="N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2358.64</v>
      </c>
      <c r="O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2339.19</v>
      </c>
      <c r="P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2320.84</v>
      </c>
      <c r="Q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2312.0299999999997</v>
      </c>
      <c r="R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2305.41</v>
      </c>
      <c r="S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2309.94</v>
      </c>
      <c r="T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2363.1800000000003</v>
      </c>
      <c r="U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2443.7600000000002</v>
      </c>
      <c r="V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2421.96</v>
      </c>
      <c r="W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2448.6400000000003</v>
      </c>
      <c r="X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2488.3000000000002</v>
      </c>
      <c r="Y190" s="114">
        <f>VLOOKUP($A190+ROUND((COLUMN()-2)/24,5),АТС!$A$41:$F$784,3)+VLOOKUP($A190+ROUND((COLUMN()-2)/24,5),'Расчет сбытовых надбавок'!$B$794:'Расчет сбытовых надбавок'!$G$1538,3)+'Иные услуги '!$C$5+'РСТ РСО-А'!$L$7</f>
        <v>2400.4299999999998</v>
      </c>
      <c r="Z190" s="143"/>
    </row>
    <row r="191" spans="1:26" x14ac:dyDescent="0.2">
      <c r="A191" s="86">
        <f t="shared" si="4"/>
        <v>41940</v>
      </c>
      <c r="B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2248.84</v>
      </c>
      <c r="C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2200.9300000000003</v>
      </c>
      <c r="D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2188.52</v>
      </c>
      <c r="E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2199.98</v>
      </c>
      <c r="F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2200.2200000000003</v>
      </c>
      <c r="G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2192.87</v>
      </c>
      <c r="H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2212</v>
      </c>
      <c r="I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2188.5500000000002</v>
      </c>
      <c r="J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2189.71</v>
      </c>
      <c r="K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2246.6799999999998</v>
      </c>
      <c r="L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2281.41</v>
      </c>
      <c r="M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2268.91</v>
      </c>
      <c r="N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2355.11</v>
      </c>
      <c r="O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2341.7799999999997</v>
      </c>
      <c r="P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2321.1</v>
      </c>
      <c r="Q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2309.02</v>
      </c>
      <c r="R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2305.79</v>
      </c>
      <c r="S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2329.9700000000003</v>
      </c>
      <c r="T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2370.09</v>
      </c>
      <c r="U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2447.9300000000003</v>
      </c>
      <c r="V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2421.81</v>
      </c>
      <c r="W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2454.39</v>
      </c>
      <c r="X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2521.3000000000002</v>
      </c>
      <c r="Y191" s="114">
        <f>VLOOKUP($A191+ROUND((COLUMN()-2)/24,5),АТС!$A$41:$F$784,3)+VLOOKUP($A191+ROUND((COLUMN()-2)/24,5),'Расчет сбытовых надбавок'!$B$794:'Расчет сбытовых надбавок'!$G$1538,3)+'Иные услуги '!$C$5+'РСТ РСО-А'!$L$7</f>
        <v>2405.04</v>
      </c>
      <c r="Z191" s="143"/>
    </row>
    <row r="192" spans="1:26" x14ac:dyDescent="0.2">
      <c r="A192" s="86">
        <f t="shared" si="4"/>
        <v>41941</v>
      </c>
      <c r="B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2279.7400000000002</v>
      </c>
      <c r="C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2208.48</v>
      </c>
      <c r="D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2208.34</v>
      </c>
      <c r="E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2206.2800000000002</v>
      </c>
      <c r="F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2195.3000000000002</v>
      </c>
      <c r="G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2197.1</v>
      </c>
      <c r="H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2236.87</v>
      </c>
      <c r="I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2202.3000000000002</v>
      </c>
      <c r="J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2208.3900000000003</v>
      </c>
      <c r="K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2251.1999999999998</v>
      </c>
      <c r="L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2309.02</v>
      </c>
      <c r="M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2310.86</v>
      </c>
      <c r="N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2401.37</v>
      </c>
      <c r="O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2359.0500000000002</v>
      </c>
      <c r="P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2357.48</v>
      </c>
      <c r="Q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2345.64</v>
      </c>
      <c r="R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2406.25</v>
      </c>
      <c r="S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2494.31</v>
      </c>
      <c r="T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2494.61</v>
      </c>
      <c r="U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2477.62</v>
      </c>
      <c r="V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2459.11</v>
      </c>
      <c r="W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2472.17</v>
      </c>
      <c r="X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2531.6999999999998</v>
      </c>
      <c r="Y192" s="114">
        <f>VLOOKUP($A192+ROUND((COLUMN()-2)/24,5),АТС!$A$41:$F$784,3)+VLOOKUP($A192+ROUND((COLUMN()-2)/24,5),'Расчет сбытовых надбавок'!$B$794:'Расчет сбытовых надбавок'!$G$1538,3)+'Иные услуги '!$C$5+'РСТ РСО-А'!$L$7</f>
        <v>2424.08</v>
      </c>
      <c r="Z192" s="143"/>
    </row>
    <row r="193" spans="1:27" x14ac:dyDescent="0.2">
      <c r="A193" s="86">
        <f t="shared" si="4"/>
        <v>41942</v>
      </c>
      <c r="B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2323.48</v>
      </c>
      <c r="C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2278.8000000000002</v>
      </c>
      <c r="D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2276.98</v>
      </c>
      <c r="E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2249.35</v>
      </c>
      <c r="F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2249.7200000000003</v>
      </c>
      <c r="G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2223.81</v>
      </c>
      <c r="H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2340.04</v>
      </c>
      <c r="I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2340.69</v>
      </c>
      <c r="J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2246.91</v>
      </c>
      <c r="K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2432.04</v>
      </c>
      <c r="L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2431.19</v>
      </c>
      <c r="M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2430.81</v>
      </c>
      <c r="N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2539.3200000000002</v>
      </c>
      <c r="O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2497.1799999999998</v>
      </c>
      <c r="P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2453.4700000000003</v>
      </c>
      <c r="Q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2451.8200000000002</v>
      </c>
      <c r="R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2492.29</v>
      </c>
      <c r="S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2544.94</v>
      </c>
      <c r="T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2568.17</v>
      </c>
      <c r="U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2586.5099999999998</v>
      </c>
      <c r="V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2548.13</v>
      </c>
      <c r="W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2541.5</v>
      </c>
      <c r="X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2580.52</v>
      </c>
      <c r="Y193" s="114">
        <f>VLOOKUP($A193+ROUND((COLUMN()-2)/24,5),АТС!$A$41:$F$784,3)+VLOOKUP($A193+ROUND((COLUMN()-2)/24,5),'Расчет сбытовых надбавок'!$B$794:'Расчет сбытовых надбавок'!$G$1538,3)+'Иные услуги '!$C$5+'РСТ РСО-А'!$L$7</f>
        <v>2474.81</v>
      </c>
      <c r="Z193" s="143"/>
    </row>
    <row r="194" spans="1:27" x14ac:dyDescent="0.2">
      <c r="A194" s="86">
        <f t="shared" si="4"/>
        <v>41943</v>
      </c>
      <c r="B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2284.39</v>
      </c>
      <c r="C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2228.5300000000002</v>
      </c>
      <c r="D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2207.73</v>
      </c>
      <c r="E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2201.36</v>
      </c>
      <c r="F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2204.42</v>
      </c>
      <c r="G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2218.75</v>
      </c>
      <c r="H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2258.3900000000003</v>
      </c>
      <c r="I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2250.5</v>
      </c>
      <c r="J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2243.48</v>
      </c>
      <c r="K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2354.9499999999998</v>
      </c>
      <c r="L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2397.36</v>
      </c>
      <c r="M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2406.2799999999997</v>
      </c>
      <c r="N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2459.5700000000002</v>
      </c>
      <c r="O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2454.42</v>
      </c>
      <c r="P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2462.21</v>
      </c>
      <c r="Q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2473.52</v>
      </c>
      <c r="R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2476.14</v>
      </c>
      <c r="S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2556.81</v>
      </c>
      <c r="T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2559.13</v>
      </c>
      <c r="U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2555.6799999999998</v>
      </c>
      <c r="V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2507.2600000000002</v>
      </c>
      <c r="W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2521.79</v>
      </c>
      <c r="X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2566.1999999999998</v>
      </c>
      <c r="Y194" s="114">
        <f>VLOOKUP($A194+ROUND((COLUMN()-2)/24,5),АТС!$A$41:$F$784,3)+VLOOKUP($A194+ROUND((COLUMN()-2)/24,5),'Расчет сбытовых надбавок'!$B$794:'Расчет сбытовых надбавок'!$G$1538,3)+'Иные услуги '!$C$5+'РСТ РСО-А'!$L$7</f>
        <v>2540.92</v>
      </c>
      <c r="Z194" s="143"/>
    </row>
    <row r="195" spans="1:27" x14ac:dyDescent="0.2">
      <c r="A195" s="98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9"/>
    </row>
    <row r="196" spans="1:27" x14ac:dyDescent="0.25">
      <c r="A196" s="94" t="s">
        <v>157</v>
      </c>
      <c r="B196" s="85"/>
      <c r="C196" s="85"/>
      <c r="D196" s="85"/>
    </row>
    <row r="197" spans="1:27" ht="12.75" customHeight="1" x14ac:dyDescent="0.2">
      <c r="A197" s="184" t="s">
        <v>49</v>
      </c>
      <c r="B197" s="172" t="s">
        <v>128</v>
      </c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</row>
    <row r="198" spans="1:27" ht="12.75" customHeight="1" x14ac:dyDescent="0.2">
      <c r="A198" s="185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</row>
    <row r="199" spans="1:27" ht="12.75" customHeight="1" x14ac:dyDescent="0.2">
      <c r="A199" s="185"/>
      <c r="B199" s="212" t="s">
        <v>129</v>
      </c>
      <c r="C199" s="198" t="s">
        <v>130</v>
      </c>
      <c r="D199" s="198" t="s">
        <v>131</v>
      </c>
      <c r="E199" s="198" t="s">
        <v>132</v>
      </c>
      <c r="F199" s="198" t="s">
        <v>133</v>
      </c>
      <c r="G199" s="198" t="s">
        <v>134</v>
      </c>
      <c r="H199" s="198" t="s">
        <v>135</v>
      </c>
      <c r="I199" s="198" t="s">
        <v>136</v>
      </c>
      <c r="J199" s="198" t="s">
        <v>137</v>
      </c>
      <c r="K199" s="198" t="s">
        <v>138</v>
      </c>
      <c r="L199" s="198" t="s">
        <v>139</v>
      </c>
      <c r="M199" s="198" t="s">
        <v>140</v>
      </c>
      <c r="N199" s="211" t="s">
        <v>141</v>
      </c>
      <c r="O199" s="198" t="s">
        <v>142</v>
      </c>
      <c r="P199" s="198" t="s">
        <v>143</v>
      </c>
      <c r="Q199" s="198" t="s">
        <v>144</v>
      </c>
      <c r="R199" s="198" t="s">
        <v>145</v>
      </c>
      <c r="S199" s="198" t="s">
        <v>146</v>
      </c>
      <c r="T199" s="198" t="s">
        <v>147</v>
      </c>
      <c r="U199" s="198" t="s">
        <v>148</v>
      </c>
      <c r="V199" s="198" t="s">
        <v>149</v>
      </c>
      <c r="W199" s="198" t="s">
        <v>150</v>
      </c>
      <c r="X199" s="198" t="s">
        <v>151</v>
      </c>
      <c r="Y199" s="198" t="s">
        <v>152</v>
      </c>
      <c r="Z199" s="198" t="s">
        <v>152</v>
      </c>
    </row>
    <row r="200" spans="1:27" ht="11.25" customHeight="1" x14ac:dyDescent="0.2">
      <c r="A200" s="186"/>
      <c r="B200" s="188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90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spans="1:27" ht="15.75" customHeight="1" x14ac:dyDescent="0.2">
      <c r="A201" s="86">
        <f>A164</f>
        <v>41913</v>
      </c>
      <c r="B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2194.27</v>
      </c>
      <c r="C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2188.08</v>
      </c>
      <c r="D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2211.17</v>
      </c>
      <c r="E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2223.41</v>
      </c>
      <c r="F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2227.63</v>
      </c>
      <c r="G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2207.62</v>
      </c>
      <c r="H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2182.44</v>
      </c>
      <c r="I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2202.0100000000002</v>
      </c>
      <c r="J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2205.59</v>
      </c>
      <c r="K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2203.44</v>
      </c>
      <c r="L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2203.2400000000002</v>
      </c>
      <c r="M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2203.2600000000002</v>
      </c>
      <c r="N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2195.4700000000003</v>
      </c>
      <c r="O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2196.91</v>
      </c>
      <c r="P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2197.38</v>
      </c>
      <c r="Q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2195.94</v>
      </c>
      <c r="R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2195.4499999999998</v>
      </c>
      <c r="S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2192.06</v>
      </c>
      <c r="T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2194.69</v>
      </c>
      <c r="U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2232.9299999999998</v>
      </c>
      <c r="V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2248.38</v>
      </c>
      <c r="W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2308.2800000000002</v>
      </c>
      <c r="X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2364.42</v>
      </c>
      <c r="Y201" s="114">
        <f>VLOOKUP($A201+ROUND((COLUMN()-2)/24,5),АТС!$A$41:$F$784,3)+VLOOKUP($A201+ROUND((COLUMN()-2)/24,5),'Расчет сбытовых надбавок'!$B$794:'Расчет сбытовых надбавок'!$G$1538,4)+'Иные услуги '!$C$5+'РСТ РСО-А'!$L$7</f>
        <v>2254.84</v>
      </c>
      <c r="Z201" s="143"/>
      <c r="AA201" s="87"/>
    </row>
    <row r="202" spans="1:27" x14ac:dyDescent="0.2">
      <c r="A202" s="86">
        <f>A201+1</f>
        <v>41914</v>
      </c>
      <c r="B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2193.4899999999998</v>
      </c>
      <c r="C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2181.54</v>
      </c>
      <c r="D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2188.2800000000002</v>
      </c>
      <c r="E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2195.69</v>
      </c>
      <c r="F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2184.64</v>
      </c>
      <c r="G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2174.56</v>
      </c>
      <c r="H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2186.79</v>
      </c>
      <c r="I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2201.88</v>
      </c>
      <c r="J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2205.3000000000002</v>
      </c>
      <c r="K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2206.13</v>
      </c>
      <c r="L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2207.96</v>
      </c>
      <c r="M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2206.6999999999998</v>
      </c>
      <c r="N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2198.4300000000003</v>
      </c>
      <c r="O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2198.58</v>
      </c>
      <c r="P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2198.61</v>
      </c>
      <c r="Q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2198.5500000000002</v>
      </c>
      <c r="R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2180.31</v>
      </c>
      <c r="S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2187.61</v>
      </c>
      <c r="T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2218.77</v>
      </c>
      <c r="U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2228.69</v>
      </c>
      <c r="V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2263.64</v>
      </c>
      <c r="W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2354.6999999999998</v>
      </c>
      <c r="X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2411.4499999999998</v>
      </c>
      <c r="Y202" s="114">
        <f>VLOOKUP($A202+ROUND((COLUMN()-2)/24,5),АТС!$A$41:$F$784,3)+VLOOKUP($A202+ROUND((COLUMN()-2)/24,5),'Расчет сбытовых надбавок'!$B$794:'Расчет сбытовых надбавок'!$G$1538,4)+'Иные услуги '!$C$5+'РСТ РСО-А'!$L$7</f>
        <v>2294.08</v>
      </c>
      <c r="Z202" s="143"/>
    </row>
    <row r="203" spans="1:27" x14ac:dyDescent="0.2">
      <c r="A203" s="86">
        <f t="shared" ref="A203:A231" si="5">A202+1</f>
        <v>41915</v>
      </c>
      <c r="B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2193.8000000000002</v>
      </c>
      <c r="C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2181.5300000000002</v>
      </c>
      <c r="D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2195.5700000000002</v>
      </c>
      <c r="E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2207.1</v>
      </c>
      <c r="F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2203.33</v>
      </c>
      <c r="G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2195.7399999999998</v>
      </c>
      <c r="H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2193.27</v>
      </c>
      <c r="I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2205.4700000000003</v>
      </c>
      <c r="J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2217.6799999999998</v>
      </c>
      <c r="K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2205.5</v>
      </c>
      <c r="L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2206</v>
      </c>
      <c r="M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2203.96</v>
      </c>
      <c r="N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2197.33</v>
      </c>
      <c r="O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2197.4900000000002</v>
      </c>
      <c r="P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2197.54</v>
      </c>
      <c r="Q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2197.61</v>
      </c>
      <c r="R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2180.1800000000003</v>
      </c>
      <c r="S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2187.25</v>
      </c>
      <c r="T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2219.14</v>
      </c>
      <c r="U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2202.54</v>
      </c>
      <c r="V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2276.9499999999998</v>
      </c>
      <c r="W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2339.0100000000002</v>
      </c>
      <c r="X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2396.0100000000002</v>
      </c>
      <c r="Y203" s="114">
        <f>VLOOKUP($A203+ROUND((COLUMN()-2)/24,5),АТС!$A$41:$F$784,3)+VLOOKUP($A203+ROUND((COLUMN()-2)/24,5),'Расчет сбытовых надбавок'!$B$794:'Расчет сбытовых надбавок'!$G$1538,4)+'Иные услуги '!$C$5+'РСТ РСО-А'!$L$7</f>
        <v>2269.64</v>
      </c>
      <c r="Z203" s="143"/>
    </row>
    <row r="204" spans="1:27" x14ac:dyDescent="0.2">
      <c r="A204" s="86">
        <f t="shared" si="5"/>
        <v>41916</v>
      </c>
      <c r="B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2226.1999999999998</v>
      </c>
      <c r="C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2182.15</v>
      </c>
      <c r="D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2178.09</v>
      </c>
      <c r="E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2174.29</v>
      </c>
      <c r="F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2182.35</v>
      </c>
      <c r="G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2181.56</v>
      </c>
      <c r="H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2180.87</v>
      </c>
      <c r="I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2181.12</v>
      </c>
      <c r="J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2213.17</v>
      </c>
      <c r="K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2201.35</v>
      </c>
      <c r="L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2205.12</v>
      </c>
      <c r="M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2203.9299999999998</v>
      </c>
      <c r="N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2197.2200000000003</v>
      </c>
      <c r="O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2183.85</v>
      </c>
      <c r="P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2181.67</v>
      </c>
      <c r="Q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2189.46</v>
      </c>
      <c r="R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2193.59</v>
      </c>
      <c r="S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2179.4899999999998</v>
      </c>
      <c r="T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2189.0500000000002</v>
      </c>
      <c r="U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2304.6</v>
      </c>
      <c r="V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2346.46</v>
      </c>
      <c r="W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2296.38</v>
      </c>
      <c r="X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2201.5299999999997</v>
      </c>
      <c r="Y204" s="114">
        <f>VLOOKUP($A204+ROUND((COLUMN()-2)/24,5),АТС!$A$41:$F$784,3)+VLOOKUP($A204+ROUND((COLUMN()-2)/24,5),'Расчет сбытовых надбавок'!$B$794:'Расчет сбытовых надбавок'!$G$1538,4)+'Иные услуги '!$C$5+'РСТ РСО-А'!$L$7</f>
        <v>2366.36</v>
      </c>
      <c r="Z204" s="143"/>
    </row>
    <row r="205" spans="1:27" x14ac:dyDescent="0.2">
      <c r="A205" s="86">
        <f t="shared" si="5"/>
        <v>41917</v>
      </c>
      <c r="B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2222.0500000000002</v>
      </c>
      <c r="C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2182.02</v>
      </c>
      <c r="D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2178.09</v>
      </c>
      <c r="E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2174.3200000000002</v>
      </c>
      <c r="F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2182.58</v>
      </c>
      <c r="G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2180.4</v>
      </c>
      <c r="H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2180.63</v>
      </c>
      <c r="I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2180.06</v>
      </c>
      <c r="J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2211.88</v>
      </c>
      <c r="K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2195.58</v>
      </c>
      <c r="L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2198.4899999999998</v>
      </c>
      <c r="M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2199.3000000000002</v>
      </c>
      <c r="N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2194.0700000000002</v>
      </c>
      <c r="O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2180.61</v>
      </c>
      <c r="P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2182.08</v>
      </c>
      <c r="Q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2190.79</v>
      </c>
      <c r="R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2195.08</v>
      </c>
      <c r="S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2180.2200000000003</v>
      </c>
      <c r="T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2187.96</v>
      </c>
      <c r="U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2303.39</v>
      </c>
      <c r="V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2344.7200000000003</v>
      </c>
      <c r="W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2304.25</v>
      </c>
      <c r="X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2203.75</v>
      </c>
      <c r="Y205" s="114">
        <f>VLOOKUP($A205+ROUND((COLUMN()-2)/24,5),АТС!$A$41:$F$784,3)+VLOOKUP($A205+ROUND((COLUMN()-2)/24,5),'Расчет сбытовых надбавок'!$B$794:'Расчет сбытовых надбавок'!$G$1538,4)+'Иные услуги '!$C$5+'РСТ РСО-А'!$L$7</f>
        <v>2343.38</v>
      </c>
      <c r="Z205" s="143"/>
    </row>
    <row r="206" spans="1:27" x14ac:dyDescent="0.2">
      <c r="A206" s="86">
        <f t="shared" si="5"/>
        <v>41918</v>
      </c>
      <c r="B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2187.2600000000002</v>
      </c>
      <c r="C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2181.2200000000003</v>
      </c>
      <c r="D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2203.5100000000002</v>
      </c>
      <c r="E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2211.21</v>
      </c>
      <c r="F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2215.25</v>
      </c>
      <c r="G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2209.4300000000003</v>
      </c>
      <c r="H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2186.4899999999998</v>
      </c>
      <c r="I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2191.1400000000003</v>
      </c>
      <c r="J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2202.85</v>
      </c>
      <c r="K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2203.9699999999998</v>
      </c>
      <c r="L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2205.11</v>
      </c>
      <c r="M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2196.4899999999998</v>
      </c>
      <c r="N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2259.0700000000002</v>
      </c>
      <c r="O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2232.02</v>
      </c>
      <c r="P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2197.2600000000002</v>
      </c>
      <c r="Q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2196.79</v>
      </c>
      <c r="R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2197.02</v>
      </c>
      <c r="S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2197.2600000000002</v>
      </c>
      <c r="T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2195.9499999999998</v>
      </c>
      <c r="U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2342.46</v>
      </c>
      <c r="V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2373.37</v>
      </c>
      <c r="W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2410.15</v>
      </c>
      <c r="X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2435.98</v>
      </c>
      <c r="Y206" s="114">
        <f>VLOOKUP($A206+ROUND((COLUMN()-2)/24,5),АТС!$A$41:$F$784,3)+VLOOKUP($A206+ROUND((COLUMN()-2)/24,5),'Расчет сбытовых надбавок'!$B$794:'Расчет сбытовых надбавок'!$G$1538,4)+'Иные услуги '!$C$5+'РСТ РСО-А'!$L$7</f>
        <v>2299.89</v>
      </c>
      <c r="Z206" s="143"/>
    </row>
    <row r="207" spans="1:27" x14ac:dyDescent="0.2">
      <c r="A207" s="86">
        <f t="shared" si="5"/>
        <v>41919</v>
      </c>
      <c r="B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2184.98</v>
      </c>
      <c r="C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2181.2399999999998</v>
      </c>
      <c r="D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2203.64</v>
      </c>
      <c r="E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2211.4300000000003</v>
      </c>
      <c r="F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2215.4299999999998</v>
      </c>
      <c r="G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2209.13</v>
      </c>
      <c r="H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2185.11</v>
      </c>
      <c r="I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2192.2799999999997</v>
      </c>
      <c r="J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2199.54</v>
      </c>
      <c r="K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2200.13</v>
      </c>
      <c r="L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2200.5500000000002</v>
      </c>
      <c r="M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2193.6</v>
      </c>
      <c r="N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2252.65</v>
      </c>
      <c r="O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2227.37</v>
      </c>
      <c r="P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2194.23</v>
      </c>
      <c r="Q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2193.75</v>
      </c>
      <c r="R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2193.56</v>
      </c>
      <c r="S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2190.58</v>
      </c>
      <c r="T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2191.16</v>
      </c>
      <c r="U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2317.62</v>
      </c>
      <c r="V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2334.48</v>
      </c>
      <c r="W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2378.16</v>
      </c>
      <c r="X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2424.6999999999998</v>
      </c>
      <c r="Y207" s="114">
        <f>VLOOKUP($A207+ROUND((COLUMN()-2)/24,5),АТС!$A$41:$F$784,3)+VLOOKUP($A207+ROUND((COLUMN()-2)/24,5),'Расчет сбытовых надбавок'!$B$794:'Расчет сбытовых надбавок'!$G$1538,4)+'Иные услуги '!$C$5+'РСТ РСО-А'!$L$7</f>
        <v>2298.39</v>
      </c>
      <c r="Z207" s="143"/>
    </row>
    <row r="208" spans="1:27" x14ac:dyDescent="0.2">
      <c r="A208" s="86">
        <f t="shared" si="5"/>
        <v>41920</v>
      </c>
      <c r="B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2185.6799999999998</v>
      </c>
      <c r="C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2181.4</v>
      </c>
      <c r="D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2196.1</v>
      </c>
      <c r="E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2203.69</v>
      </c>
      <c r="F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2203.75</v>
      </c>
      <c r="G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2204.96</v>
      </c>
      <c r="H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2184.89</v>
      </c>
      <c r="I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2186.56</v>
      </c>
      <c r="J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2199.44</v>
      </c>
      <c r="K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2200.21</v>
      </c>
      <c r="L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2200.71</v>
      </c>
      <c r="M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2200.65</v>
      </c>
      <c r="N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2277.4300000000003</v>
      </c>
      <c r="O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2277.87</v>
      </c>
      <c r="P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2289.9299999999998</v>
      </c>
      <c r="Q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2289.04</v>
      </c>
      <c r="R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2303.15</v>
      </c>
      <c r="S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2308.1999999999998</v>
      </c>
      <c r="T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2291.79</v>
      </c>
      <c r="U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2380.6800000000003</v>
      </c>
      <c r="V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2368.9</v>
      </c>
      <c r="W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2412.5700000000002</v>
      </c>
      <c r="X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2454.19</v>
      </c>
      <c r="Y208" s="114">
        <f>VLOOKUP($A208+ROUND((COLUMN()-2)/24,5),АТС!$A$41:$F$784,3)+VLOOKUP($A208+ROUND((COLUMN()-2)/24,5),'Расчет сбытовых надбавок'!$B$794:'Расчет сбытовых надбавок'!$G$1538,4)+'Иные услуги '!$C$5+'РСТ РСО-А'!$L$7</f>
        <v>2320.25</v>
      </c>
      <c r="Z208" s="143"/>
    </row>
    <row r="209" spans="1:26" x14ac:dyDescent="0.2">
      <c r="A209" s="86">
        <f t="shared" si="5"/>
        <v>41921</v>
      </c>
      <c r="B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2185.52</v>
      </c>
      <c r="C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2180.0100000000002</v>
      </c>
      <c r="D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2177.0500000000002</v>
      </c>
      <c r="E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2176.85</v>
      </c>
      <c r="F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2174.21</v>
      </c>
      <c r="G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2179.67</v>
      </c>
      <c r="H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2185.85</v>
      </c>
      <c r="I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2186.13</v>
      </c>
      <c r="J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2200.0299999999997</v>
      </c>
      <c r="K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2235.3000000000002</v>
      </c>
      <c r="L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2300.7800000000002</v>
      </c>
      <c r="M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2288.9499999999998</v>
      </c>
      <c r="N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2347.64</v>
      </c>
      <c r="O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2341.7600000000002</v>
      </c>
      <c r="P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2359.04</v>
      </c>
      <c r="Q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2354.4299999999998</v>
      </c>
      <c r="R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2352.5300000000002</v>
      </c>
      <c r="S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2326.25</v>
      </c>
      <c r="T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2283.2200000000003</v>
      </c>
      <c r="U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2387.58</v>
      </c>
      <c r="V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2394.21</v>
      </c>
      <c r="W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2438.83</v>
      </c>
      <c r="X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2485.2600000000002</v>
      </c>
      <c r="Y209" s="114">
        <f>VLOOKUP($A209+ROUND((COLUMN()-2)/24,5),АТС!$A$41:$F$784,3)+VLOOKUP($A209+ROUND((COLUMN()-2)/24,5),'Расчет сбытовых надбавок'!$B$794:'Расчет сбытовых надбавок'!$G$1538,4)+'Иные услуги '!$C$5+'РСТ РСО-А'!$L$7</f>
        <v>2347.69</v>
      </c>
      <c r="Z209" s="143"/>
    </row>
    <row r="210" spans="1:26" x14ac:dyDescent="0.2">
      <c r="A210" s="86">
        <f t="shared" si="5"/>
        <v>41922</v>
      </c>
      <c r="B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2192.2600000000002</v>
      </c>
      <c r="C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2181.23</v>
      </c>
      <c r="D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2177.77</v>
      </c>
      <c r="E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2178.31</v>
      </c>
      <c r="F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2174.2600000000002</v>
      </c>
      <c r="G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2181.52</v>
      </c>
      <c r="H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2187.73</v>
      </c>
      <c r="I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2187.42</v>
      </c>
      <c r="J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2200.85</v>
      </c>
      <c r="K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2200.61</v>
      </c>
      <c r="L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2201.1</v>
      </c>
      <c r="M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2201.91</v>
      </c>
      <c r="N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2312.94</v>
      </c>
      <c r="O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2312.6800000000003</v>
      </c>
      <c r="P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2313.0699999999997</v>
      </c>
      <c r="Q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2313.02</v>
      </c>
      <c r="R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2317.4499999999998</v>
      </c>
      <c r="S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2329.8900000000003</v>
      </c>
      <c r="T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2291.3000000000002</v>
      </c>
      <c r="U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2389.13</v>
      </c>
      <c r="V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2376.62</v>
      </c>
      <c r="W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2465.12</v>
      </c>
      <c r="X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2504.14</v>
      </c>
      <c r="Y210" s="114">
        <f>VLOOKUP($A210+ROUND((COLUMN()-2)/24,5),АТС!$A$41:$F$784,3)+VLOOKUP($A210+ROUND((COLUMN()-2)/24,5),'Расчет сбытовых надбавок'!$B$794:'Расчет сбытовых надбавок'!$G$1538,4)+'Иные услуги '!$C$5+'РСТ РСО-А'!$L$7</f>
        <v>2382.91</v>
      </c>
      <c r="Z210" s="143"/>
    </row>
    <row r="211" spans="1:26" x14ac:dyDescent="0.2">
      <c r="A211" s="86">
        <f t="shared" si="5"/>
        <v>41923</v>
      </c>
      <c r="B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2236.5700000000002</v>
      </c>
      <c r="C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2179.5700000000002</v>
      </c>
      <c r="D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2179.16</v>
      </c>
      <c r="E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2178.5299999999997</v>
      </c>
      <c r="F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2178.3200000000002</v>
      </c>
      <c r="G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2179.0500000000002</v>
      </c>
      <c r="H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2178.39</v>
      </c>
      <c r="I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2178.17</v>
      </c>
      <c r="J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2188.41</v>
      </c>
      <c r="K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2192.16</v>
      </c>
      <c r="L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2192.75</v>
      </c>
      <c r="M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2193.77</v>
      </c>
      <c r="N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2193.85</v>
      </c>
      <c r="O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2194.06</v>
      </c>
      <c r="P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2194.37</v>
      </c>
      <c r="Q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2193.84</v>
      </c>
      <c r="R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2193.25</v>
      </c>
      <c r="S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2190.62</v>
      </c>
      <c r="T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2320.48</v>
      </c>
      <c r="U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2481.44</v>
      </c>
      <c r="V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2454.6800000000003</v>
      </c>
      <c r="W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2428.46</v>
      </c>
      <c r="X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2327.1</v>
      </c>
      <c r="Y211" s="114">
        <f>VLOOKUP($A211+ROUND((COLUMN()-2)/24,5),АТС!$A$41:$F$784,3)+VLOOKUP($A211+ROUND((COLUMN()-2)/24,5),'Расчет сбытовых надбавок'!$B$794:'Расчет сбытовых надбавок'!$G$1538,4)+'Иные услуги '!$C$5+'РСТ РСО-А'!$L$7</f>
        <v>2385.92</v>
      </c>
      <c r="Z211" s="143"/>
    </row>
    <row r="212" spans="1:26" x14ac:dyDescent="0.2">
      <c r="A212" s="86">
        <f t="shared" si="5"/>
        <v>41924</v>
      </c>
      <c r="B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2285.56</v>
      </c>
      <c r="C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2182.29</v>
      </c>
      <c r="D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2182.15</v>
      </c>
      <c r="E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2182.19</v>
      </c>
      <c r="F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2182.29</v>
      </c>
      <c r="G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2180.0700000000002</v>
      </c>
      <c r="H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2180.13</v>
      </c>
      <c r="I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2180.9499999999998</v>
      </c>
      <c r="J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2188.91</v>
      </c>
      <c r="K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2191.92</v>
      </c>
      <c r="L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2194.36</v>
      </c>
      <c r="M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2195.0700000000002</v>
      </c>
      <c r="N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2195.3000000000002</v>
      </c>
      <c r="O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2194.56</v>
      </c>
      <c r="P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2195.11</v>
      </c>
      <c r="Q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2194.91</v>
      </c>
      <c r="R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2195.62</v>
      </c>
      <c r="S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2196</v>
      </c>
      <c r="T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2297.4499999999998</v>
      </c>
      <c r="U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2463.54</v>
      </c>
      <c r="V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2449.29</v>
      </c>
      <c r="W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2414.4299999999998</v>
      </c>
      <c r="X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2311.56</v>
      </c>
      <c r="Y212" s="114">
        <f>VLOOKUP($A212+ROUND((COLUMN()-2)/24,5),АТС!$A$41:$F$784,3)+VLOOKUP($A212+ROUND((COLUMN()-2)/24,5),'Расчет сбытовых надбавок'!$B$794:'Расчет сбытовых надбавок'!$G$1538,4)+'Иные услуги '!$C$5+'РСТ РСО-А'!$L$7</f>
        <v>2387.06</v>
      </c>
      <c r="Z212" s="143"/>
    </row>
    <row r="213" spans="1:26" x14ac:dyDescent="0.2">
      <c r="A213" s="86">
        <f t="shared" si="5"/>
        <v>41925</v>
      </c>
      <c r="B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2194.7200000000003</v>
      </c>
      <c r="C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2188.35</v>
      </c>
      <c r="D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2182.25</v>
      </c>
      <c r="E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2178.7600000000002</v>
      </c>
      <c r="F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2175.73</v>
      </c>
      <c r="G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2181.9300000000003</v>
      </c>
      <c r="H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2188.3000000000002</v>
      </c>
      <c r="I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2189.87</v>
      </c>
      <c r="J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2204.15</v>
      </c>
      <c r="K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2203.9900000000002</v>
      </c>
      <c r="L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2204.34</v>
      </c>
      <c r="M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2205.02</v>
      </c>
      <c r="N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2289.4700000000003</v>
      </c>
      <c r="O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2295.8000000000002</v>
      </c>
      <c r="P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2301.5300000000002</v>
      </c>
      <c r="Q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2310.0500000000002</v>
      </c>
      <c r="R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2311.86</v>
      </c>
      <c r="S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2323.65</v>
      </c>
      <c r="T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2307.98</v>
      </c>
      <c r="U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2408.6999999999998</v>
      </c>
      <c r="V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2422.39</v>
      </c>
      <c r="W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2444.85</v>
      </c>
      <c r="X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2487.61</v>
      </c>
      <c r="Y213" s="114">
        <f>VLOOKUP($A213+ROUND((COLUMN()-2)/24,5),АТС!$A$41:$F$784,3)+VLOOKUP($A213+ROUND((COLUMN()-2)/24,5),'Расчет сбытовых надбавок'!$B$794:'Расчет сбытовых надбавок'!$G$1538,4)+'Иные услуги '!$C$5+'РСТ РСО-А'!$L$7</f>
        <v>2360.37</v>
      </c>
      <c r="Z213" s="143"/>
    </row>
    <row r="214" spans="1:26" x14ac:dyDescent="0.2">
      <c r="A214" s="86">
        <f t="shared" si="5"/>
        <v>41926</v>
      </c>
      <c r="B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2185.1</v>
      </c>
      <c r="C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2180.4700000000003</v>
      </c>
      <c r="D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2177.54</v>
      </c>
      <c r="E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2177.41</v>
      </c>
      <c r="F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2174.5500000000002</v>
      </c>
      <c r="G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2181.7600000000002</v>
      </c>
      <c r="H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2187.29</v>
      </c>
      <c r="I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2188.4499999999998</v>
      </c>
      <c r="J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2204.88</v>
      </c>
      <c r="K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2204.1</v>
      </c>
      <c r="L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2204.21</v>
      </c>
      <c r="M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2190.1999999999998</v>
      </c>
      <c r="N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2204.1999999999998</v>
      </c>
      <c r="O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2204.31</v>
      </c>
      <c r="P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2204.09</v>
      </c>
      <c r="Q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2202.2799999999997</v>
      </c>
      <c r="R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2202.2399999999998</v>
      </c>
      <c r="S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2201.08</v>
      </c>
      <c r="T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2216.54</v>
      </c>
      <c r="U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2388.0100000000002</v>
      </c>
      <c r="V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2411.5100000000002</v>
      </c>
      <c r="W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2453.5500000000002</v>
      </c>
      <c r="X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2491.6799999999998</v>
      </c>
      <c r="Y214" s="114">
        <f>VLOOKUP($A214+ROUND((COLUMN()-2)/24,5),АТС!$A$41:$F$784,3)+VLOOKUP($A214+ROUND((COLUMN()-2)/24,5),'Расчет сбытовых надбавок'!$B$794:'Расчет сбытовых надбавок'!$G$1538,4)+'Иные услуги '!$C$5+'РСТ РСО-А'!$L$7</f>
        <v>2369.3200000000002</v>
      </c>
      <c r="Z214" s="143"/>
    </row>
    <row r="215" spans="1:26" x14ac:dyDescent="0.2">
      <c r="A215" s="86">
        <f t="shared" si="5"/>
        <v>41927</v>
      </c>
      <c r="B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2194.7800000000002</v>
      </c>
      <c r="C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2182.3200000000002</v>
      </c>
      <c r="D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2195.36</v>
      </c>
      <c r="E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2195.42</v>
      </c>
      <c r="F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2195.34</v>
      </c>
      <c r="G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2195.37</v>
      </c>
      <c r="H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2179.71</v>
      </c>
      <c r="I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2176.96</v>
      </c>
      <c r="J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2183.3000000000002</v>
      </c>
      <c r="K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2205.7799999999997</v>
      </c>
      <c r="L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2206.2800000000002</v>
      </c>
      <c r="M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2187.92</v>
      </c>
      <c r="N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2206.6</v>
      </c>
      <c r="O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2209.83</v>
      </c>
      <c r="P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2206.92</v>
      </c>
      <c r="Q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2207.06</v>
      </c>
      <c r="R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2206.91</v>
      </c>
      <c r="S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2204.94</v>
      </c>
      <c r="T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2206.6999999999998</v>
      </c>
      <c r="U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2318.98</v>
      </c>
      <c r="V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2332.71</v>
      </c>
      <c r="W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2400.41</v>
      </c>
      <c r="X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2459.62</v>
      </c>
      <c r="Y215" s="114">
        <f>VLOOKUP($A215+ROUND((COLUMN()-2)/24,5),АТС!$A$41:$F$784,3)+VLOOKUP($A215+ROUND((COLUMN()-2)/24,5),'Расчет сбытовых надбавок'!$B$794:'Расчет сбытовых надбавок'!$G$1538,4)+'Иные услуги '!$C$5+'РСТ РСО-А'!$L$7</f>
        <v>2329.96</v>
      </c>
      <c r="Z215" s="143"/>
    </row>
    <row r="216" spans="1:26" x14ac:dyDescent="0.2">
      <c r="A216" s="86">
        <f t="shared" si="5"/>
        <v>41928</v>
      </c>
      <c r="B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2200.75</v>
      </c>
      <c r="C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2188.27</v>
      </c>
      <c r="D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2195.3000000000002</v>
      </c>
      <c r="E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2199.23</v>
      </c>
      <c r="F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2203.15</v>
      </c>
      <c r="G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2203.7399999999998</v>
      </c>
      <c r="H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2174.67</v>
      </c>
      <c r="I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2190.66</v>
      </c>
      <c r="J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2185.35</v>
      </c>
      <c r="K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2190.5500000000002</v>
      </c>
      <c r="L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2191.25</v>
      </c>
      <c r="M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2180.41</v>
      </c>
      <c r="N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2207.66</v>
      </c>
      <c r="O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2194.8200000000002</v>
      </c>
      <c r="P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2179.56</v>
      </c>
      <c r="Q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2175.5699999999997</v>
      </c>
      <c r="R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2179.09</v>
      </c>
      <c r="S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2192.81</v>
      </c>
      <c r="T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2202.6</v>
      </c>
      <c r="U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2343.92</v>
      </c>
      <c r="V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2330.4299999999998</v>
      </c>
      <c r="W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2382.1800000000003</v>
      </c>
      <c r="X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2436.4</v>
      </c>
      <c r="Y216" s="114">
        <f>VLOOKUP($A216+ROUND((COLUMN()-2)/24,5),АТС!$A$41:$F$784,3)+VLOOKUP($A216+ROUND((COLUMN()-2)/24,5),'Расчет сбытовых надбавок'!$B$794:'Расчет сбытовых надбавок'!$G$1538,4)+'Иные услуги '!$C$5+'РСТ РСО-А'!$L$7</f>
        <v>2342.8200000000002</v>
      </c>
      <c r="Z216" s="143"/>
    </row>
    <row r="217" spans="1:26" x14ac:dyDescent="0.2">
      <c r="A217" s="86">
        <f t="shared" si="5"/>
        <v>41929</v>
      </c>
      <c r="B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2189.1</v>
      </c>
      <c r="C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2188.4</v>
      </c>
      <c r="D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2188.23</v>
      </c>
      <c r="E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2188.39</v>
      </c>
      <c r="F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2188.3000000000002</v>
      </c>
      <c r="G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2188.9700000000003</v>
      </c>
      <c r="H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2175.04</v>
      </c>
      <c r="I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2194.4900000000002</v>
      </c>
      <c r="J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2201.23</v>
      </c>
      <c r="K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2181.54</v>
      </c>
      <c r="L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2182.42</v>
      </c>
      <c r="M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2176.9299999999998</v>
      </c>
      <c r="N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2203.4700000000003</v>
      </c>
      <c r="O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2203.6799999999998</v>
      </c>
      <c r="P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2204.73</v>
      </c>
      <c r="Q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2203.7200000000003</v>
      </c>
      <c r="R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2203.56</v>
      </c>
      <c r="S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2201.5500000000002</v>
      </c>
      <c r="T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2202.59</v>
      </c>
      <c r="U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2302.87</v>
      </c>
      <c r="V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2318.84</v>
      </c>
      <c r="W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2363.0700000000002</v>
      </c>
      <c r="X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2440.4700000000003</v>
      </c>
      <c r="Y217" s="114">
        <f>VLOOKUP($A217+ROUND((COLUMN()-2)/24,5),АТС!$A$41:$F$784,3)+VLOOKUP($A217+ROUND((COLUMN()-2)/24,5),'Расчет сбытовых надбавок'!$B$794:'Расчет сбытовых надбавок'!$G$1538,4)+'Иные услуги '!$C$5+'РСТ РСО-А'!$L$7</f>
        <v>2306.06</v>
      </c>
      <c r="Z217" s="143"/>
    </row>
    <row r="218" spans="1:26" x14ac:dyDescent="0.2">
      <c r="A218" s="86">
        <f t="shared" si="5"/>
        <v>41930</v>
      </c>
      <c r="B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2232.7799999999997</v>
      </c>
      <c r="C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2185.23</v>
      </c>
      <c r="D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2184.17</v>
      </c>
      <c r="E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2182.61</v>
      </c>
      <c r="F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2182.4300000000003</v>
      </c>
      <c r="G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2183.16</v>
      </c>
      <c r="H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2183.54</v>
      </c>
      <c r="I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2185.69</v>
      </c>
      <c r="J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2201.96</v>
      </c>
      <c r="K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2204.4499999999998</v>
      </c>
      <c r="L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2204.8000000000002</v>
      </c>
      <c r="M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2204.92</v>
      </c>
      <c r="N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2205.83</v>
      </c>
      <c r="O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2206.69</v>
      </c>
      <c r="P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2206.4700000000003</v>
      </c>
      <c r="Q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2206.62</v>
      </c>
      <c r="R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2205.89</v>
      </c>
      <c r="S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2204.2200000000003</v>
      </c>
      <c r="T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2198.11</v>
      </c>
      <c r="U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2357.59</v>
      </c>
      <c r="V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2355.08</v>
      </c>
      <c r="W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2325.5700000000002</v>
      </c>
      <c r="X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2212.94</v>
      </c>
      <c r="Y218" s="114">
        <f>VLOOKUP($A218+ROUND((COLUMN()-2)/24,5),АТС!$A$41:$F$784,3)+VLOOKUP($A218+ROUND((COLUMN()-2)/24,5),'Расчет сбытовых надбавок'!$B$794:'Расчет сбытовых надбавок'!$G$1538,4)+'Иные услуги '!$C$5+'РСТ РСО-А'!$L$7</f>
        <v>2351.14</v>
      </c>
      <c r="Z218" s="143"/>
    </row>
    <row r="219" spans="1:26" x14ac:dyDescent="0.2">
      <c r="A219" s="86">
        <f t="shared" si="5"/>
        <v>41931</v>
      </c>
      <c r="B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2252.14</v>
      </c>
      <c r="C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2197.5500000000002</v>
      </c>
      <c r="D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2191.34</v>
      </c>
      <c r="E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2185.5299999999997</v>
      </c>
      <c r="F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2195.7200000000003</v>
      </c>
      <c r="G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2195.7399999999998</v>
      </c>
      <c r="H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2194.7200000000003</v>
      </c>
      <c r="I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2196.79</v>
      </c>
      <c r="J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2204.61</v>
      </c>
      <c r="K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2210.33</v>
      </c>
      <c r="L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2210.04</v>
      </c>
      <c r="M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2210.88</v>
      </c>
      <c r="N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2210.92</v>
      </c>
      <c r="O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2204.2200000000003</v>
      </c>
      <c r="P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2203.85</v>
      </c>
      <c r="Q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2203.6799999999998</v>
      </c>
      <c r="R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2203.2800000000002</v>
      </c>
      <c r="S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2202.33</v>
      </c>
      <c r="T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2197.25</v>
      </c>
      <c r="U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2552.5</v>
      </c>
      <c r="V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2534.1</v>
      </c>
      <c r="W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2530.5500000000002</v>
      </c>
      <c r="X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2423.39</v>
      </c>
      <c r="Y219" s="114">
        <f>VLOOKUP($A219+ROUND((COLUMN()-2)/24,5),АТС!$A$41:$F$784,3)+VLOOKUP($A219+ROUND((COLUMN()-2)/24,5),'Расчет сбытовых надбавок'!$B$794:'Расчет сбытовых надбавок'!$G$1538,4)+'Иные услуги '!$C$5+'РСТ РСО-А'!$L$7</f>
        <v>2464.84</v>
      </c>
      <c r="Z219" s="143"/>
    </row>
    <row r="220" spans="1:26" x14ac:dyDescent="0.2">
      <c r="A220" s="86">
        <f t="shared" si="5"/>
        <v>41932</v>
      </c>
      <c r="B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2195.27</v>
      </c>
      <c r="C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2182.31</v>
      </c>
      <c r="D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2183.04</v>
      </c>
      <c r="E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2179.12</v>
      </c>
      <c r="F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2179.48</v>
      </c>
      <c r="G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2182.29</v>
      </c>
      <c r="H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2202.11</v>
      </c>
      <c r="I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2191.59</v>
      </c>
      <c r="J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2205.0299999999997</v>
      </c>
      <c r="K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2204.63</v>
      </c>
      <c r="L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2204.62</v>
      </c>
      <c r="M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2205.8200000000002</v>
      </c>
      <c r="N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2233.65</v>
      </c>
      <c r="O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2234.06</v>
      </c>
      <c r="P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2232.8000000000002</v>
      </c>
      <c r="Q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2231.16</v>
      </c>
      <c r="R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2241.7600000000002</v>
      </c>
      <c r="S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2263.4700000000003</v>
      </c>
      <c r="T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2287.5700000000002</v>
      </c>
      <c r="U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2391.65</v>
      </c>
      <c r="V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2401</v>
      </c>
      <c r="W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2446.58</v>
      </c>
      <c r="X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2515.9899999999998</v>
      </c>
      <c r="Y220" s="114">
        <f>VLOOKUP($A220+ROUND((COLUMN()-2)/24,5),АТС!$A$41:$F$784,3)+VLOOKUP($A220+ROUND((COLUMN()-2)/24,5),'Расчет сбытовых надбавок'!$B$794:'Расчет сбытовых надбавок'!$G$1538,4)+'Иные услуги '!$C$5+'РСТ РСО-А'!$L$7</f>
        <v>2386.6800000000003</v>
      </c>
      <c r="Z220" s="143"/>
    </row>
    <row r="221" spans="1:26" x14ac:dyDescent="0.2">
      <c r="A221" s="86">
        <f t="shared" si="5"/>
        <v>41933</v>
      </c>
      <c r="B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2193.98</v>
      </c>
      <c r="C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2181.12</v>
      </c>
      <c r="D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2188.52</v>
      </c>
      <c r="E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2188.64</v>
      </c>
      <c r="F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2188.65</v>
      </c>
      <c r="G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2188.98</v>
      </c>
      <c r="H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2183.8900000000003</v>
      </c>
      <c r="I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2187.5</v>
      </c>
      <c r="J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2201.75</v>
      </c>
      <c r="K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2201.02</v>
      </c>
      <c r="L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2201.62</v>
      </c>
      <c r="M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2203.21</v>
      </c>
      <c r="N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2202.0500000000002</v>
      </c>
      <c r="O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2202.16</v>
      </c>
      <c r="P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2201.91</v>
      </c>
      <c r="Q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2202</v>
      </c>
      <c r="R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2201.59</v>
      </c>
      <c r="S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2200.23</v>
      </c>
      <c r="T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2298.33</v>
      </c>
      <c r="U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2341.9700000000003</v>
      </c>
      <c r="V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2350.19</v>
      </c>
      <c r="W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2394.5700000000002</v>
      </c>
      <c r="X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2447.34</v>
      </c>
      <c r="Y221" s="114">
        <f>VLOOKUP($A221+ROUND((COLUMN()-2)/24,5),АТС!$A$41:$F$784,3)+VLOOKUP($A221+ROUND((COLUMN()-2)/24,5),'Расчет сбытовых надбавок'!$B$794:'Расчет сбытовых надбавок'!$G$1538,4)+'Иные услуги '!$C$5+'РСТ РСО-А'!$L$7</f>
        <v>2324.61</v>
      </c>
      <c r="Z221" s="143"/>
    </row>
    <row r="222" spans="1:26" x14ac:dyDescent="0.2">
      <c r="A222" s="86">
        <f t="shared" si="5"/>
        <v>41934</v>
      </c>
      <c r="B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2192.0100000000002</v>
      </c>
      <c r="C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2174.38</v>
      </c>
      <c r="D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2181.4700000000003</v>
      </c>
      <c r="E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2188.92</v>
      </c>
      <c r="F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2189.09</v>
      </c>
      <c r="G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2178.44</v>
      </c>
      <c r="H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2183.83</v>
      </c>
      <c r="I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2180.54</v>
      </c>
      <c r="J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2200.79</v>
      </c>
      <c r="K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2202.06</v>
      </c>
      <c r="L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2202.5700000000002</v>
      </c>
      <c r="M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2203.04</v>
      </c>
      <c r="N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2202.9899999999998</v>
      </c>
      <c r="O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2201.65</v>
      </c>
      <c r="P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2201.04</v>
      </c>
      <c r="Q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2201.0100000000002</v>
      </c>
      <c r="R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2201.1999999999998</v>
      </c>
      <c r="S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2200.0299999999997</v>
      </c>
      <c r="T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2194.25</v>
      </c>
      <c r="U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2272.3200000000002</v>
      </c>
      <c r="V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2283.7800000000002</v>
      </c>
      <c r="W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2367.2799999999997</v>
      </c>
      <c r="X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2437.1800000000003</v>
      </c>
      <c r="Y222" s="114">
        <f>VLOOKUP($A222+ROUND((COLUMN()-2)/24,5),АТС!$A$41:$F$784,3)+VLOOKUP($A222+ROUND((COLUMN()-2)/24,5),'Расчет сбытовых надбавок'!$B$794:'Расчет сбытовых надбавок'!$G$1538,4)+'Иные услуги '!$C$5+'РСТ РСО-А'!$L$7</f>
        <v>2322.75</v>
      </c>
      <c r="Z222" s="143"/>
    </row>
    <row r="223" spans="1:26" x14ac:dyDescent="0.2">
      <c r="A223" s="86">
        <f t="shared" si="5"/>
        <v>41935</v>
      </c>
      <c r="B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2192.64</v>
      </c>
      <c r="C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2185.61</v>
      </c>
      <c r="D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2184</v>
      </c>
      <c r="E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2181.6400000000003</v>
      </c>
      <c r="F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2181.59</v>
      </c>
      <c r="G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2183.94</v>
      </c>
      <c r="H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2183.9499999999998</v>
      </c>
      <c r="I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2205.63</v>
      </c>
      <c r="J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2199.56</v>
      </c>
      <c r="K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2201.54</v>
      </c>
      <c r="L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2202.9899999999998</v>
      </c>
      <c r="M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2202.6</v>
      </c>
      <c r="N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2200.8000000000002</v>
      </c>
      <c r="O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2201.21</v>
      </c>
      <c r="P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2201.04</v>
      </c>
      <c r="Q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2201.1999999999998</v>
      </c>
      <c r="R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2201.13</v>
      </c>
      <c r="S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2199.4499999999998</v>
      </c>
      <c r="T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2273.36</v>
      </c>
      <c r="U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2378.11</v>
      </c>
      <c r="V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2392.36</v>
      </c>
      <c r="W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2433.15</v>
      </c>
      <c r="X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2497.6799999999998</v>
      </c>
      <c r="Y223" s="114">
        <f>VLOOKUP($A223+ROUND((COLUMN()-2)/24,5),АТС!$A$41:$F$784,3)+VLOOKUP($A223+ROUND((COLUMN()-2)/24,5),'Расчет сбытовых надбавок'!$B$794:'Расчет сбытовых надбавок'!$G$1538,4)+'Иные услуги '!$C$5+'РСТ РСО-А'!$L$7</f>
        <v>2374.59</v>
      </c>
      <c r="Z223" s="143"/>
    </row>
    <row r="224" spans="1:26" x14ac:dyDescent="0.2">
      <c r="A224" s="86">
        <f t="shared" si="5"/>
        <v>41936</v>
      </c>
      <c r="B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2199.65</v>
      </c>
      <c r="C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2199.5</v>
      </c>
      <c r="D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2188.5699999999997</v>
      </c>
      <c r="E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2188.6999999999998</v>
      </c>
      <c r="F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2188.73</v>
      </c>
      <c r="G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2182.6</v>
      </c>
      <c r="H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2184.5300000000002</v>
      </c>
      <c r="I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2207.33</v>
      </c>
      <c r="J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2202.19</v>
      </c>
      <c r="K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2203.15</v>
      </c>
      <c r="L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2257.4299999999998</v>
      </c>
      <c r="M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2244.0100000000002</v>
      </c>
      <c r="N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2275.3000000000002</v>
      </c>
      <c r="O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2202.17</v>
      </c>
      <c r="P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2201.61</v>
      </c>
      <c r="Q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2201.9899999999998</v>
      </c>
      <c r="R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2201.4300000000003</v>
      </c>
      <c r="S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2199.88</v>
      </c>
      <c r="T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2277.0100000000002</v>
      </c>
      <c r="U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2414.92</v>
      </c>
      <c r="V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2408.12</v>
      </c>
      <c r="W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2449.96</v>
      </c>
      <c r="X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2515.12</v>
      </c>
      <c r="Y224" s="114">
        <f>VLOOKUP($A224+ROUND((COLUMN()-2)/24,5),АТС!$A$41:$F$784,3)+VLOOKUP($A224+ROUND((COLUMN()-2)/24,5),'Расчет сбытовых надбавок'!$B$794:'Расчет сбытовых надбавок'!$G$1538,4)+'Иные услуги '!$C$5+'РСТ РСО-А'!$L$7</f>
        <v>2409.69</v>
      </c>
      <c r="Z224" s="143"/>
    </row>
    <row r="225" spans="1:27" x14ac:dyDescent="0.2">
      <c r="A225" s="86">
        <f t="shared" si="5"/>
        <v>41937</v>
      </c>
      <c r="B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2225.98</v>
      </c>
      <c r="C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2187.89</v>
      </c>
      <c r="D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2194.3000000000002</v>
      </c>
      <c r="E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2194.35</v>
      </c>
      <c r="F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2194.87</v>
      </c>
      <c r="G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2184.81</v>
      </c>
      <c r="H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2180.09</v>
      </c>
      <c r="I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2182.17</v>
      </c>
      <c r="J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2205.35</v>
      </c>
      <c r="K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2206.13</v>
      </c>
      <c r="L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2205.1999999999998</v>
      </c>
      <c r="M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2196.1400000000003</v>
      </c>
      <c r="N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2196.39</v>
      </c>
      <c r="O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2195.27</v>
      </c>
      <c r="P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2195.8199999999997</v>
      </c>
      <c r="Q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2195.08</v>
      </c>
      <c r="R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2193.66</v>
      </c>
      <c r="S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2194.4</v>
      </c>
      <c r="T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2419.75</v>
      </c>
      <c r="U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2471.1999999999998</v>
      </c>
      <c r="V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2452.25</v>
      </c>
      <c r="W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2423.19</v>
      </c>
      <c r="X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2356.2399999999998</v>
      </c>
      <c r="Y225" s="114">
        <f>VLOOKUP($A225+ROUND((COLUMN()-2)/24,5),АТС!$A$41:$F$784,3)+VLOOKUP($A225+ROUND((COLUMN()-2)/24,5),'Расчет сбытовых надбавок'!$B$794:'Расчет сбытовых надбавок'!$G$1538,4)+'Иные услуги '!$C$5+'РСТ РСО-А'!$L$7</f>
        <v>2469.9700000000003</v>
      </c>
      <c r="Z225" s="143"/>
    </row>
    <row r="226" spans="1:27" x14ac:dyDescent="0.2">
      <c r="A226" s="86">
        <f t="shared" si="5"/>
        <v>41938</v>
      </c>
      <c r="B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2252.48</v>
      </c>
      <c r="C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2193.23</v>
      </c>
      <c r="D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2187.6</v>
      </c>
      <c r="E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2195.91</v>
      </c>
      <c r="F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2204.79</v>
      </c>
      <c r="G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2205.4700000000003</v>
      </c>
      <c r="H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2197.04</v>
      </c>
      <c r="I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2181.16</v>
      </c>
      <c r="J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2285.64</v>
      </c>
      <c r="K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2220.81</v>
      </c>
      <c r="L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2190.61</v>
      </c>
      <c r="M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2183.23</v>
      </c>
      <c r="N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2175.08</v>
      </c>
      <c r="O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2174.9699999999998</v>
      </c>
      <c r="P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2179.0700000000002</v>
      </c>
      <c r="Q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2182.64</v>
      </c>
      <c r="R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2187.81</v>
      </c>
      <c r="S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2299.02</v>
      </c>
      <c r="T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2432.87</v>
      </c>
      <c r="U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2485.7200000000003</v>
      </c>
      <c r="V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2471.6999999999998</v>
      </c>
      <c r="W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2428.3200000000002</v>
      </c>
      <c r="X226" s="114">
        <f>VLOOKUP($A226+ROUND((COLUMN()-2)/24,5),АТС!$A$41:$F$784,3)+VLOOKUP($A226+ROUND((COLUMN()-2)/24,5),'Расчет сбытовых надбавок'!$B$794:'Расчет сбытовых надбавок'!$G$1538,4)+'Иные услуги '!$C$5+'РСТ РСО-А'!$L$7</f>
        <v>2352.27</v>
      </c>
      <c r="Y226" s="114">
        <v>2462.0299999999997</v>
      </c>
      <c r="Z226" s="143">
        <v>3298.05</v>
      </c>
    </row>
    <row r="227" spans="1:27" x14ac:dyDescent="0.2">
      <c r="A227" s="86">
        <f t="shared" si="5"/>
        <v>41939</v>
      </c>
      <c r="B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2234.46</v>
      </c>
      <c r="C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2191.7399999999998</v>
      </c>
      <c r="D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2178.21</v>
      </c>
      <c r="E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2189.09</v>
      </c>
      <c r="F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2189.35</v>
      </c>
      <c r="G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2179.59</v>
      </c>
      <c r="H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2226.9499999999998</v>
      </c>
      <c r="I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2175</v>
      </c>
      <c r="J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2176.36</v>
      </c>
      <c r="K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2244.7799999999997</v>
      </c>
      <c r="L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2278.33</v>
      </c>
      <c r="M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2263.06</v>
      </c>
      <c r="N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2346.56</v>
      </c>
      <c r="O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2327.4</v>
      </c>
      <c r="P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2309.3200000000002</v>
      </c>
      <c r="Q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2300.64</v>
      </c>
      <c r="R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2294.13</v>
      </c>
      <c r="S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2298.59</v>
      </c>
      <c r="T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2351.0300000000002</v>
      </c>
      <c r="U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2430.39</v>
      </c>
      <c r="V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2408.92</v>
      </c>
      <c r="W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2435.1999999999998</v>
      </c>
      <c r="X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2474.2600000000002</v>
      </c>
      <c r="Y227" s="114">
        <f>VLOOKUP($A227+ROUND((COLUMN()-2)/24,5),АТС!$A$41:$F$784,3)+VLOOKUP($A227+ROUND((COLUMN()-2)/24,5),'Расчет сбытовых надбавок'!$B$794:'Расчет сбытовых надбавок'!$G$1538,4)+'Иные услуги '!$C$5+'РСТ РСО-А'!$L$7</f>
        <v>2387.7199999999998</v>
      </c>
      <c r="Z227" s="143"/>
    </row>
    <row r="228" spans="1:27" x14ac:dyDescent="0.2">
      <c r="A228" s="86">
        <f t="shared" si="5"/>
        <v>41940</v>
      </c>
      <c r="B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2238.41</v>
      </c>
      <c r="C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2191.2200000000003</v>
      </c>
      <c r="D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2178.9899999999998</v>
      </c>
      <c r="E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2190.29</v>
      </c>
      <c r="F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2190.5100000000002</v>
      </c>
      <c r="G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2183.27</v>
      </c>
      <c r="H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2202.12</v>
      </c>
      <c r="I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2179.02</v>
      </c>
      <c r="J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2180.17</v>
      </c>
      <c r="K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2236.2799999999997</v>
      </c>
      <c r="L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2270.48</v>
      </c>
      <c r="M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2258.1799999999998</v>
      </c>
      <c r="N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2343.0700000000002</v>
      </c>
      <c r="O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2329.9499999999998</v>
      </c>
      <c r="P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2309.58</v>
      </c>
      <c r="Q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2297.6800000000003</v>
      </c>
      <c r="R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2294.5</v>
      </c>
      <c r="S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2318.3200000000002</v>
      </c>
      <c r="T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2357.83</v>
      </c>
      <c r="U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2434.5</v>
      </c>
      <c r="V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2408.7800000000002</v>
      </c>
      <c r="W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2440.86</v>
      </c>
      <c r="X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2506.77</v>
      </c>
      <c r="Y228" s="114">
        <f>VLOOKUP($A228+ROUND((COLUMN()-2)/24,5),АТС!$A$41:$F$784,3)+VLOOKUP($A228+ROUND((COLUMN()-2)/24,5),'Расчет сбытовых надбавок'!$B$794:'Расчет сбытовых надбавок'!$G$1538,4)+'Иные услуги '!$C$5+'РСТ РСО-А'!$L$7</f>
        <v>2392.25</v>
      </c>
      <c r="Z228" s="143"/>
    </row>
    <row r="229" spans="1:27" x14ac:dyDescent="0.2">
      <c r="A229" s="86">
        <f t="shared" si="5"/>
        <v>41941</v>
      </c>
      <c r="B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2268.84</v>
      </c>
      <c r="C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2198.65</v>
      </c>
      <c r="D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2198.52</v>
      </c>
      <c r="E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2196.4899999999998</v>
      </c>
      <c r="F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2185.67</v>
      </c>
      <c r="G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2187.44</v>
      </c>
      <c r="H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2226.61</v>
      </c>
      <c r="I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2192.5700000000002</v>
      </c>
      <c r="J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2198.5700000000002</v>
      </c>
      <c r="K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2240.73</v>
      </c>
      <c r="L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2297.6800000000003</v>
      </c>
      <c r="M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2299.4900000000002</v>
      </c>
      <c r="N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2388.64</v>
      </c>
      <c r="O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2346.9499999999998</v>
      </c>
      <c r="P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2345.41</v>
      </c>
      <c r="Q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2333.75</v>
      </c>
      <c r="R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2393.4499999999998</v>
      </c>
      <c r="S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2480.1799999999998</v>
      </c>
      <c r="T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2480.4700000000003</v>
      </c>
      <c r="U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2463.7400000000002</v>
      </c>
      <c r="V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2445.5100000000002</v>
      </c>
      <c r="W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2458.38</v>
      </c>
      <c r="X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2517.0100000000002</v>
      </c>
      <c r="Y229" s="114">
        <f>VLOOKUP($A229+ROUND((COLUMN()-2)/24,5),АТС!$A$41:$F$784,3)+VLOOKUP($A229+ROUND((COLUMN()-2)/24,5),'Расчет сбытовых надбавок'!$B$794:'Расчет сбытовых надбавок'!$G$1538,4)+'Иные услуги '!$C$5+'РСТ РСО-А'!$L$7</f>
        <v>2411.0100000000002</v>
      </c>
      <c r="Z229" s="143"/>
    </row>
    <row r="230" spans="1:27" x14ac:dyDescent="0.2">
      <c r="A230" s="86">
        <f t="shared" si="5"/>
        <v>41942</v>
      </c>
      <c r="B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2311.92</v>
      </c>
      <c r="C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2267.92</v>
      </c>
      <c r="D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2266.12</v>
      </c>
      <c r="E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2238.91</v>
      </c>
      <c r="F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2239.27</v>
      </c>
      <c r="G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2213.75</v>
      </c>
      <c r="H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2328.23</v>
      </c>
      <c r="I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2328.87</v>
      </c>
      <c r="J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2236.5</v>
      </c>
      <c r="K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2418.85</v>
      </c>
      <c r="L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2418.0100000000002</v>
      </c>
      <c r="M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2417.64</v>
      </c>
      <c r="N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2524.5100000000002</v>
      </c>
      <c r="O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2483.0100000000002</v>
      </c>
      <c r="P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2439.9499999999998</v>
      </c>
      <c r="Q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2438.33</v>
      </c>
      <c r="R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2478.19</v>
      </c>
      <c r="S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2530.0500000000002</v>
      </c>
      <c r="T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2552.9300000000003</v>
      </c>
      <c r="U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2570.9899999999998</v>
      </c>
      <c r="V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2533.19</v>
      </c>
      <c r="W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2526.67</v>
      </c>
      <c r="X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2565.1</v>
      </c>
      <c r="Y230" s="114">
        <f>VLOOKUP($A230+ROUND((COLUMN()-2)/24,5),АТС!$A$41:$F$784,3)+VLOOKUP($A230+ROUND((COLUMN()-2)/24,5),'Расчет сбытовых надбавок'!$B$794:'Расчет сбытовых надбавок'!$G$1538,4)+'Иные услуги '!$C$5+'РСТ РСО-А'!$L$7</f>
        <v>2460.98</v>
      </c>
      <c r="Z230" s="143"/>
    </row>
    <row r="231" spans="1:27" x14ac:dyDescent="0.2">
      <c r="A231" s="86">
        <f t="shared" si="5"/>
        <v>41943</v>
      </c>
      <c r="B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2273.42</v>
      </c>
      <c r="C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2218.4</v>
      </c>
      <c r="D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2197.91</v>
      </c>
      <c r="E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2191.64</v>
      </c>
      <c r="F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2194.65</v>
      </c>
      <c r="G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2208.77</v>
      </c>
      <c r="H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2247.8200000000002</v>
      </c>
      <c r="I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2240.04</v>
      </c>
      <c r="J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2233.13</v>
      </c>
      <c r="K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2342.92</v>
      </c>
      <c r="L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2384.6999999999998</v>
      </c>
      <c r="M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2393.4699999999998</v>
      </c>
      <c r="N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2445.96</v>
      </c>
      <c r="O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2440.9</v>
      </c>
      <c r="P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2448.56</v>
      </c>
      <c r="Q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2459.71</v>
      </c>
      <c r="R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2462.2800000000002</v>
      </c>
      <c r="S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2541.7400000000002</v>
      </c>
      <c r="T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2544.02</v>
      </c>
      <c r="U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2540.63</v>
      </c>
      <c r="V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2492.94</v>
      </c>
      <c r="W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2507.25</v>
      </c>
      <c r="X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2550.9899999999998</v>
      </c>
      <c r="Y231" s="114">
        <f>VLOOKUP($A231+ROUND((COLUMN()-2)/24,5),АТС!$A$41:$F$784,3)+VLOOKUP($A231+ROUND((COLUMN()-2)/24,5),'Расчет сбытовых надбавок'!$B$794:'Расчет сбытовых надбавок'!$G$1538,4)+'Иные услуги '!$C$5+'РСТ РСО-А'!$L$7</f>
        <v>2527.7600000000002</v>
      </c>
      <c r="Z231" s="143"/>
    </row>
    <row r="232" spans="1:27" ht="12.75" customHeight="1" x14ac:dyDescent="0.25">
      <c r="A232" s="100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3"/>
    </row>
    <row r="233" spans="1:27" x14ac:dyDescent="0.25">
      <c r="A233" s="94" t="s">
        <v>158</v>
      </c>
      <c r="B233" s="85"/>
      <c r="C233" s="85"/>
      <c r="D233" s="85"/>
    </row>
    <row r="234" spans="1:27" ht="12.75" customHeight="1" x14ac:dyDescent="0.2">
      <c r="A234" s="184" t="s">
        <v>49</v>
      </c>
      <c r="B234" s="172" t="s">
        <v>128</v>
      </c>
      <c r="C234" s="172"/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</row>
    <row r="235" spans="1:27" ht="12.75" customHeight="1" x14ac:dyDescent="0.2">
      <c r="A235" s="185"/>
      <c r="B235" s="172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</row>
    <row r="236" spans="1:27" ht="12.75" customHeight="1" x14ac:dyDescent="0.2">
      <c r="A236" s="185"/>
      <c r="B236" s="187" t="s">
        <v>129</v>
      </c>
      <c r="C236" s="173" t="s">
        <v>130</v>
      </c>
      <c r="D236" s="173" t="s">
        <v>131</v>
      </c>
      <c r="E236" s="173" t="s">
        <v>132</v>
      </c>
      <c r="F236" s="173" t="s">
        <v>133</v>
      </c>
      <c r="G236" s="173" t="s">
        <v>134</v>
      </c>
      <c r="H236" s="173" t="s">
        <v>135</v>
      </c>
      <c r="I236" s="173" t="s">
        <v>136</v>
      </c>
      <c r="J236" s="173" t="s">
        <v>137</v>
      </c>
      <c r="K236" s="173" t="s">
        <v>138</v>
      </c>
      <c r="L236" s="173" t="s">
        <v>139</v>
      </c>
      <c r="M236" s="173" t="s">
        <v>140</v>
      </c>
      <c r="N236" s="189" t="s">
        <v>141</v>
      </c>
      <c r="O236" s="173" t="s">
        <v>142</v>
      </c>
      <c r="P236" s="173" t="s">
        <v>143</v>
      </c>
      <c r="Q236" s="173" t="s">
        <v>144</v>
      </c>
      <c r="R236" s="173" t="s">
        <v>145</v>
      </c>
      <c r="S236" s="173" t="s">
        <v>146</v>
      </c>
      <c r="T236" s="173" t="s">
        <v>147</v>
      </c>
      <c r="U236" s="173" t="s">
        <v>148</v>
      </c>
      <c r="V236" s="173" t="s">
        <v>149</v>
      </c>
      <c r="W236" s="173" t="s">
        <v>150</v>
      </c>
      <c r="X236" s="173" t="s">
        <v>151</v>
      </c>
      <c r="Y236" s="173" t="s">
        <v>152</v>
      </c>
      <c r="Z236" s="173" t="s">
        <v>152</v>
      </c>
    </row>
    <row r="237" spans="1:27" ht="11.25" customHeight="1" x14ac:dyDescent="0.2">
      <c r="A237" s="186"/>
      <c r="B237" s="188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90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</row>
    <row r="238" spans="1:27" ht="15.75" customHeight="1" x14ac:dyDescent="0.2">
      <c r="A238" s="86">
        <f>A201</f>
        <v>41913</v>
      </c>
      <c r="B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2159.06</v>
      </c>
      <c r="C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2153.21</v>
      </c>
      <c r="D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2175.0299999999997</v>
      </c>
      <c r="E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2186.59</v>
      </c>
      <c r="F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2190.58</v>
      </c>
      <c r="G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2171.67</v>
      </c>
      <c r="H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2147.88</v>
      </c>
      <c r="I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2166.37</v>
      </c>
      <c r="J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2169.75</v>
      </c>
      <c r="K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2167.7200000000003</v>
      </c>
      <c r="L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2167.54</v>
      </c>
      <c r="M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2167.5500000000002</v>
      </c>
      <c r="N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2160.19</v>
      </c>
      <c r="O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2161.5500000000002</v>
      </c>
      <c r="P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2162</v>
      </c>
      <c r="Q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2160.64</v>
      </c>
      <c r="R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2160.17</v>
      </c>
      <c r="S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2156.9700000000003</v>
      </c>
      <c r="T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2159.4499999999998</v>
      </c>
      <c r="U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2195.59</v>
      </c>
      <c r="V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2210.19</v>
      </c>
      <c r="W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2266.79</v>
      </c>
      <c r="X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2319.83</v>
      </c>
      <c r="Y238" s="114">
        <f>VLOOKUP($A238+ROUND((COLUMN()-2)/24,5),АТС!$A$41:$F$784,3)+VLOOKUP($A238+ROUND((COLUMN()-2)/24,5),'Расчет сбытовых надбавок'!$B$794:'Расчет сбытовых надбавок'!$G$1538,5)+'Иные услуги '!$C$5+'РСТ РСО-А'!$L$7</f>
        <v>2216.29</v>
      </c>
      <c r="Z238" s="143"/>
      <c r="AA238" s="87"/>
    </row>
    <row r="239" spans="1:27" x14ac:dyDescent="0.2">
      <c r="A239" s="86">
        <f>A238+1</f>
        <v>41914</v>
      </c>
      <c r="B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2158.3200000000002</v>
      </c>
      <c r="C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2147.0300000000002</v>
      </c>
      <c r="D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2153.4</v>
      </c>
      <c r="E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2160.4</v>
      </c>
      <c r="F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2149.96</v>
      </c>
      <c r="G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2140.4300000000003</v>
      </c>
      <c r="H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2151.9899999999998</v>
      </c>
      <c r="I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2166.25</v>
      </c>
      <c r="J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2169.48</v>
      </c>
      <c r="K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2170.27</v>
      </c>
      <c r="L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2171.9899999999998</v>
      </c>
      <c r="M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2170.8000000000002</v>
      </c>
      <c r="N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2162.9899999999998</v>
      </c>
      <c r="O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2163.13</v>
      </c>
      <c r="P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2163.16</v>
      </c>
      <c r="Q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2163.1</v>
      </c>
      <c r="R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2145.87</v>
      </c>
      <c r="S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2152.77</v>
      </c>
      <c r="T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2182.1999999999998</v>
      </c>
      <c r="U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2191.58</v>
      </c>
      <c r="V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2224.6</v>
      </c>
      <c r="W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2310.65</v>
      </c>
      <c r="X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2364.27</v>
      </c>
      <c r="Y239" s="114">
        <f>VLOOKUP($A239+ROUND((COLUMN()-2)/24,5),АТС!$A$41:$F$784,3)+VLOOKUP($A239+ROUND((COLUMN()-2)/24,5),'Расчет сбытовых надбавок'!$B$794:'Расчет сбытовых надбавок'!$G$1538,5)+'Иные услуги '!$C$5+'РСТ РСО-А'!$L$7</f>
        <v>2253.36</v>
      </c>
      <c r="Z239" s="143"/>
    </row>
    <row r="240" spans="1:27" x14ac:dyDescent="0.2">
      <c r="A240" s="86">
        <f t="shared" ref="A240:A268" si="6">A239+1</f>
        <v>41915</v>
      </c>
      <c r="B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2158.62</v>
      </c>
      <c r="C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2147.02</v>
      </c>
      <c r="D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2160.2800000000002</v>
      </c>
      <c r="E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2171.1799999999998</v>
      </c>
      <c r="F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2167.62</v>
      </c>
      <c r="G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2160.44</v>
      </c>
      <c r="H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2158.11</v>
      </c>
      <c r="I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2169.64</v>
      </c>
      <c r="J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2181.17</v>
      </c>
      <c r="K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2169.67</v>
      </c>
      <c r="L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2170.14</v>
      </c>
      <c r="M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2168.21</v>
      </c>
      <c r="N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2161.9499999999998</v>
      </c>
      <c r="O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2162.1</v>
      </c>
      <c r="P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2162.14</v>
      </c>
      <c r="Q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2162.21</v>
      </c>
      <c r="R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2145.7399999999998</v>
      </c>
      <c r="S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2152.42</v>
      </c>
      <c r="T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2182.56</v>
      </c>
      <c r="U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2166.87</v>
      </c>
      <c r="V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2237.1799999999998</v>
      </c>
      <c r="W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2295.8200000000002</v>
      </c>
      <c r="X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2349.6799999999998</v>
      </c>
      <c r="Y240" s="114">
        <f>VLOOKUP($A240+ROUND((COLUMN()-2)/24,5),АТС!$A$41:$F$784,3)+VLOOKUP($A240+ROUND((COLUMN()-2)/24,5),'Расчет сбытовых надбавок'!$B$794:'Расчет сбытовых надбавок'!$G$1538,5)+'Иные услуги '!$C$5+'РСТ РСО-А'!$L$7</f>
        <v>2230.27</v>
      </c>
      <c r="Z240" s="143"/>
    </row>
    <row r="241" spans="1:26" x14ac:dyDescent="0.2">
      <c r="A241" s="86">
        <f t="shared" si="6"/>
        <v>41916</v>
      </c>
      <c r="B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2189.23</v>
      </c>
      <c r="C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2147.6</v>
      </c>
      <c r="D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2143.77</v>
      </c>
      <c r="E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2140.1800000000003</v>
      </c>
      <c r="F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2147.8000000000002</v>
      </c>
      <c r="G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2147.04</v>
      </c>
      <c r="H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2146.3900000000003</v>
      </c>
      <c r="I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2146.63</v>
      </c>
      <c r="J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2176.91</v>
      </c>
      <c r="K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2165.7399999999998</v>
      </c>
      <c r="L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2169.31</v>
      </c>
      <c r="M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2168.19</v>
      </c>
      <c r="N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2161.85</v>
      </c>
      <c r="O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2149.21</v>
      </c>
      <c r="P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2147.15</v>
      </c>
      <c r="Q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2154.5100000000002</v>
      </c>
      <c r="R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2158.41</v>
      </c>
      <c r="S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2145.09</v>
      </c>
      <c r="T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2154.13</v>
      </c>
      <c r="U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2263.3000000000002</v>
      </c>
      <c r="V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2302.86</v>
      </c>
      <c r="W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2255.5300000000002</v>
      </c>
      <c r="X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2165.91</v>
      </c>
      <c r="Y241" s="114">
        <f>VLOOKUP($A241+ROUND((COLUMN()-2)/24,5),АТС!$A$41:$F$784,3)+VLOOKUP($A241+ROUND((COLUMN()-2)/24,5),'Расчет сбытовых надбавок'!$B$794:'Расчет сбытовых надбавок'!$G$1538,5)+'Иные услуги '!$C$5+'РСТ РСО-А'!$L$7</f>
        <v>2321.66</v>
      </c>
      <c r="Z241" s="143"/>
    </row>
    <row r="242" spans="1:26" x14ac:dyDescent="0.2">
      <c r="A242" s="86">
        <f t="shared" si="6"/>
        <v>41917</v>
      </c>
      <c r="B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2185.31</v>
      </c>
      <c r="C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2147.48</v>
      </c>
      <c r="D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2143.77</v>
      </c>
      <c r="E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2140.1999999999998</v>
      </c>
      <c r="F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2148.02</v>
      </c>
      <c r="G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2145.9499999999998</v>
      </c>
      <c r="H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2146.16</v>
      </c>
      <c r="I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2145.63</v>
      </c>
      <c r="J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2175.69</v>
      </c>
      <c r="K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2160.29</v>
      </c>
      <c r="L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2163.0500000000002</v>
      </c>
      <c r="M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2163.81</v>
      </c>
      <c r="N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2158.87</v>
      </c>
      <c r="O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2146.15</v>
      </c>
      <c r="P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2147.54</v>
      </c>
      <c r="Q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2155.77</v>
      </c>
      <c r="R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2159.83</v>
      </c>
      <c r="S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2145.7799999999997</v>
      </c>
      <c r="T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2153.1</v>
      </c>
      <c r="U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2262.16</v>
      </c>
      <c r="V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2301.21</v>
      </c>
      <c r="W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2262.9700000000003</v>
      </c>
      <c r="X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2168.02</v>
      </c>
      <c r="Y242" s="114">
        <f>VLOOKUP($A242+ROUND((COLUMN()-2)/24,5),АТС!$A$41:$F$784,3)+VLOOKUP($A242+ROUND((COLUMN()-2)/24,5),'Расчет сбытовых надбавок'!$B$794:'Расчет сбытовых надбавок'!$G$1538,5)+'Иные услуги '!$C$5+'РСТ РСО-А'!$L$7</f>
        <v>2299.9499999999998</v>
      </c>
      <c r="Z242" s="143"/>
    </row>
    <row r="243" spans="1:26" x14ac:dyDescent="0.2">
      <c r="A243" s="86">
        <f t="shared" si="6"/>
        <v>41918</v>
      </c>
      <c r="B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2152.44</v>
      </c>
      <c r="C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2146.7200000000003</v>
      </c>
      <c r="D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2167.79</v>
      </c>
      <c r="E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2175.06</v>
      </c>
      <c r="F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2178.88</v>
      </c>
      <c r="G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2173.38</v>
      </c>
      <c r="H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2151.6999999999998</v>
      </c>
      <c r="I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2156.1</v>
      </c>
      <c r="J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2167.16</v>
      </c>
      <c r="K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2168.2199999999998</v>
      </c>
      <c r="L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2169.3000000000002</v>
      </c>
      <c r="M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2161.15</v>
      </c>
      <c r="N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2220.29</v>
      </c>
      <c r="O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2194.7200000000003</v>
      </c>
      <c r="P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2161.88</v>
      </c>
      <c r="Q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2161.44</v>
      </c>
      <c r="R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2161.65</v>
      </c>
      <c r="S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2161.88</v>
      </c>
      <c r="T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2160.65</v>
      </c>
      <c r="U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2299.08</v>
      </c>
      <c r="V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2328.2799999999997</v>
      </c>
      <c r="W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2363.04</v>
      </c>
      <c r="X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2387.44</v>
      </c>
      <c r="Y243" s="114">
        <f>VLOOKUP($A243+ROUND((COLUMN()-2)/24,5),АТС!$A$41:$F$784,3)+VLOOKUP($A243+ROUND((COLUMN()-2)/24,5),'Расчет сбытовых надбавок'!$B$794:'Расчет сбытовых надбавок'!$G$1538,5)+'Иные услуги '!$C$5+'РСТ РСО-А'!$L$7</f>
        <v>2258.86</v>
      </c>
      <c r="Z243" s="143"/>
    </row>
    <row r="244" spans="1:26" x14ac:dyDescent="0.2">
      <c r="A244" s="86">
        <f t="shared" si="6"/>
        <v>41919</v>
      </c>
      <c r="B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2150.2800000000002</v>
      </c>
      <c r="C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2146.75</v>
      </c>
      <c r="D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2167.91</v>
      </c>
      <c r="E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2175.27</v>
      </c>
      <c r="F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2179.0500000000002</v>
      </c>
      <c r="G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2173.1</v>
      </c>
      <c r="H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2150.4</v>
      </c>
      <c r="I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2157.1800000000003</v>
      </c>
      <c r="J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2164.04</v>
      </c>
      <c r="K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2164.59</v>
      </c>
      <c r="L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2164.9899999999998</v>
      </c>
      <c r="M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2158.42</v>
      </c>
      <c r="N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2214.2200000000003</v>
      </c>
      <c r="O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2190.34</v>
      </c>
      <c r="P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2159.02</v>
      </c>
      <c r="Q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2158.5700000000002</v>
      </c>
      <c r="R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2158.3900000000003</v>
      </c>
      <c r="S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2155.5700000000002</v>
      </c>
      <c r="T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2156.11</v>
      </c>
      <c r="U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2275.6</v>
      </c>
      <c r="V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2291.54</v>
      </c>
      <c r="W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2332.81</v>
      </c>
      <c r="X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2376.7799999999997</v>
      </c>
      <c r="Y244" s="114">
        <f>VLOOKUP($A244+ROUND((COLUMN()-2)/24,5),АТС!$A$41:$F$784,3)+VLOOKUP($A244+ROUND((COLUMN()-2)/24,5),'Расчет сбытовых надбавок'!$B$794:'Расчет сбытовых надбавок'!$G$1538,5)+'Иные услуги '!$C$5+'РСТ РСО-А'!$L$7</f>
        <v>2257.44</v>
      </c>
      <c r="Z244" s="143"/>
    </row>
    <row r="245" spans="1:26" x14ac:dyDescent="0.2">
      <c r="A245" s="86">
        <f t="shared" si="6"/>
        <v>41920</v>
      </c>
      <c r="B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2150.94</v>
      </c>
      <c r="C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2146.9</v>
      </c>
      <c r="D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2160.79</v>
      </c>
      <c r="E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2167.96</v>
      </c>
      <c r="F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2168.02</v>
      </c>
      <c r="G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2169.16</v>
      </c>
      <c r="H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2150.1999999999998</v>
      </c>
      <c r="I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2151.77</v>
      </c>
      <c r="J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2163.94</v>
      </c>
      <c r="K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2164.67</v>
      </c>
      <c r="L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2165.14</v>
      </c>
      <c r="M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2165.08</v>
      </c>
      <c r="N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2237.6400000000003</v>
      </c>
      <c r="O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2238.0500000000002</v>
      </c>
      <c r="P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2249.4499999999998</v>
      </c>
      <c r="Q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2248.6</v>
      </c>
      <c r="R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2261.9300000000003</v>
      </c>
      <c r="S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2266.71</v>
      </c>
      <c r="T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2251.21</v>
      </c>
      <c r="U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2335.1999999999998</v>
      </c>
      <c r="V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2324.06</v>
      </c>
      <c r="W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2365.33</v>
      </c>
      <c r="X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2404.65</v>
      </c>
      <c r="Y245" s="114">
        <f>VLOOKUP($A245+ROUND((COLUMN()-2)/24,5),АТС!$A$41:$F$784,3)+VLOOKUP($A245+ROUND((COLUMN()-2)/24,5),'Расчет сбытовых надбавок'!$B$794:'Расчет сбытовых надбавок'!$G$1538,5)+'Иные услуги '!$C$5+'РСТ РСО-А'!$L$7</f>
        <v>2278.09</v>
      </c>
      <c r="Z245" s="143"/>
    </row>
    <row r="246" spans="1:26" x14ac:dyDescent="0.2">
      <c r="A246" s="86">
        <f t="shared" si="6"/>
        <v>41921</v>
      </c>
      <c r="B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2150.79</v>
      </c>
      <c r="C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2145.58</v>
      </c>
      <c r="D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2142.7799999999997</v>
      </c>
      <c r="E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2142.6</v>
      </c>
      <c r="F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2140.1</v>
      </c>
      <c r="G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2145.2600000000002</v>
      </c>
      <c r="H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2151.1</v>
      </c>
      <c r="I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2151.36</v>
      </c>
      <c r="J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2164.5</v>
      </c>
      <c r="K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2197.83</v>
      </c>
      <c r="L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2259.69</v>
      </c>
      <c r="M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2248.52</v>
      </c>
      <c r="N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2303.98</v>
      </c>
      <c r="O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2298.41</v>
      </c>
      <c r="P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2314.75</v>
      </c>
      <c r="Q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2310.39</v>
      </c>
      <c r="R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2308.59</v>
      </c>
      <c r="S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2283.7600000000002</v>
      </c>
      <c r="T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2243.11</v>
      </c>
      <c r="U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2341.7200000000003</v>
      </c>
      <c r="V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2347.98</v>
      </c>
      <c r="W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2390.1400000000003</v>
      </c>
      <c r="X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2434.0100000000002</v>
      </c>
      <c r="Y246" s="114">
        <f>VLOOKUP($A246+ROUND((COLUMN()-2)/24,5),АТС!$A$41:$F$784,3)+VLOOKUP($A246+ROUND((COLUMN()-2)/24,5),'Расчет сбытовых надбавок'!$B$794:'Расчет сбытовых надбавок'!$G$1538,5)+'Иные услуги '!$C$5+'РСТ РСО-А'!$L$7</f>
        <v>2304.02</v>
      </c>
      <c r="Z246" s="143"/>
    </row>
    <row r="247" spans="1:26" x14ac:dyDescent="0.2">
      <c r="A247" s="86">
        <f t="shared" si="6"/>
        <v>41922</v>
      </c>
      <c r="B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2157.15</v>
      </c>
      <c r="C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2146.7399999999998</v>
      </c>
      <c r="D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2143.4700000000003</v>
      </c>
      <c r="E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2143.9700000000003</v>
      </c>
      <c r="F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2140.15</v>
      </c>
      <c r="G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2147.0100000000002</v>
      </c>
      <c r="H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2152.88</v>
      </c>
      <c r="I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2152.58</v>
      </c>
      <c r="J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2165.27</v>
      </c>
      <c r="K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2165.0500000000002</v>
      </c>
      <c r="L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2165.5100000000002</v>
      </c>
      <c r="M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2166.2800000000002</v>
      </c>
      <c r="N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2271.1800000000003</v>
      </c>
      <c r="O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2270.94</v>
      </c>
      <c r="P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2271.31</v>
      </c>
      <c r="Q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2271.2600000000002</v>
      </c>
      <c r="R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2275.44</v>
      </c>
      <c r="S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2287.1999999999998</v>
      </c>
      <c r="T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2250.7399999999998</v>
      </c>
      <c r="U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2343.1800000000003</v>
      </c>
      <c r="V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2331.36</v>
      </c>
      <c r="W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2414.98</v>
      </c>
      <c r="X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2451.85</v>
      </c>
      <c r="Y247" s="114">
        <f>VLOOKUP($A247+ROUND((COLUMN()-2)/24,5),АТС!$A$41:$F$784,3)+VLOOKUP($A247+ROUND((COLUMN()-2)/24,5),'Расчет сбытовых надбавок'!$B$794:'Расчет сбытовых надбавок'!$G$1538,5)+'Иные услуги '!$C$5+'РСТ РСО-А'!$L$7</f>
        <v>2337.3000000000002</v>
      </c>
      <c r="Z247" s="143"/>
    </row>
    <row r="248" spans="1:26" x14ac:dyDescent="0.2">
      <c r="A248" s="86">
        <f t="shared" si="6"/>
        <v>41923</v>
      </c>
      <c r="B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2199.0299999999997</v>
      </c>
      <c r="C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2145.17</v>
      </c>
      <c r="D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2144.7799999999997</v>
      </c>
      <c r="E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2144.19</v>
      </c>
      <c r="F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2143.98</v>
      </c>
      <c r="G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2144.6800000000003</v>
      </c>
      <c r="H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2144.0500000000002</v>
      </c>
      <c r="I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2143.85</v>
      </c>
      <c r="J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2153.52</v>
      </c>
      <c r="K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2157.06</v>
      </c>
      <c r="L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2157.62</v>
      </c>
      <c r="M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2158.58</v>
      </c>
      <c r="N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2158.66</v>
      </c>
      <c r="O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2158.86</v>
      </c>
      <c r="P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2159.15</v>
      </c>
      <c r="Q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2158.65</v>
      </c>
      <c r="R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2158.09</v>
      </c>
      <c r="S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2155.61</v>
      </c>
      <c r="T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2278.31</v>
      </c>
      <c r="U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2430.4</v>
      </c>
      <c r="V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2405.11</v>
      </c>
      <c r="W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2380.34</v>
      </c>
      <c r="X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2284.5700000000002</v>
      </c>
      <c r="Y248" s="114">
        <f>VLOOKUP($A248+ROUND((COLUMN()-2)/24,5),АТС!$A$41:$F$784,3)+VLOOKUP($A248+ROUND((COLUMN()-2)/24,5),'Расчет сбытовых надбавок'!$B$794:'Расчет сбытовых надбавок'!$G$1538,5)+'Иные услуги '!$C$5+'РСТ РСО-А'!$L$7</f>
        <v>2340.14</v>
      </c>
      <c r="Z248" s="143"/>
    </row>
    <row r="249" spans="1:26" x14ac:dyDescent="0.2">
      <c r="A249" s="86">
        <f t="shared" si="6"/>
        <v>41924</v>
      </c>
      <c r="B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2245.31</v>
      </c>
      <c r="C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2147.7399999999998</v>
      </c>
      <c r="D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2147.6</v>
      </c>
      <c r="E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2147.64</v>
      </c>
      <c r="F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2147.7399999999998</v>
      </c>
      <c r="G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2145.64</v>
      </c>
      <c r="H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2145.6999999999998</v>
      </c>
      <c r="I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2146.4700000000003</v>
      </c>
      <c r="J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2153.9899999999998</v>
      </c>
      <c r="K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2156.83</v>
      </c>
      <c r="L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2159.14</v>
      </c>
      <c r="M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2159.81</v>
      </c>
      <c r="N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2160.0299999999997</v>
      </c>
      <c r="O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2159.33</v>
      </c>
      <c r="P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2159.85</v>
      </c>
      <c r="Q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2159.67</v>
      </c>
      <c r="R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2160.33</v>
      </c>
      <c r="S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2160.69</v>
      </c>
      <c r="T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2256.5500000000002</v>
      </c>
      <c r="U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2413.48</v>
      </c>
      <c r="V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2400.02</v>
      </c>
      <c r="W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2367.09</v>
      </c>
      <c r="X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2269.88</v>
      </c>
      <c r="Y249" s="114">
        <f>VLOOKUP($A249+ROUND((COLUMN()-2)/24,5),АТС!$A$41:$F$784,3)+VLOOKUP($A249+ROUND((COLUMN()-2)/24,5),'Расчет сбытовых надбавок'!$B$794:'Расчет сбытовых надбавок'!$G$1538,5)+'Иные услуги '!$C$5+'РСТ РСО-А'!$L$7</f>
        <v>2341.23</v>
      </c>
      <c r="Z249" s="143"/>
    </row>
    <row r="250" spans="1:26" x14ac:dyDescent="0.2">
      <c r="A250" s="86">
        <f t="shared" si="6"/>
        <v>41925</v>
      </c>
      <c r="B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2159.48</v>
      </c>
      <c r="C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2153.46</v>
      </c>
      <c r="D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2147.6999999999998</v>
      </c>
      <c r="E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2144.41</v>
      </c>
      <c r="F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2141.54</v>
      </c>
      <c r="G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2147.4</v>
      </c>
      <c r="H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2153.42</v>
      </c>
      <c r="I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2154.9</v>
      </c>
      <c r="J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2168.3900000000003</v>
      </c>
      <c r="K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2168.2400000000002</v>
      </c>
      <c r="L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2168.58</v>
      </c>
      <c r="M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2169.2200000000003</v>
      </c>
      <c r="N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2249.0100000000002</v>
      </c>
      <c r="O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2254.9899999999998</v>
      </c>
      <c r="P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2260.4</v>
      </c>
      <c r="Q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2268.4499999999998</v>
      </c>
      <c r="R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2270.17</v>
      </c>
      <c r="S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2281.3000000000002</v>
      </c>
      <c r="T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2266.5</v>
      </c>
      <c r="U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2361.67</v>
      </c>
      <c r="V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2374.6</v>
      </c>
      <c r="W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2395.83</v>
      </c>
      <c r="X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2436.23</v>
      </c>
      <c r="Y250" s="114">
        <f>VLOOKUP($A250+ROUND((COLUMN()-2)/24,5),АТС!$A$41:$F$784,3)+VLOOKUP($A250+ROUND((COLUMN()-2)/24,5),'Расчет сбытовых надбавок'!$B$794:'Расчет сбытовых надбавок'!$G$1538,5)+'Иные услуги '!$C$5+'РСТ РСО-А'!$L$7</f>
        <v>2316.0100000000002</v>
      </c>
      <c r="Z250" s="143"/>
    </row>
    <row r="251" spans="1:26" x14ac:dyDescent="0.2">
      <c r="A251" s="86">
        <f t="shared" si="6"/>
        <v>41926</v>
      </c>
      <c r="B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2150.3900000000003</v>
      </c>
      <c r="C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2146.02</v>
      </c>
      <c r="D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2143.25</v>
      </c>
      <c r="E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2143.13</v>
      </c>
      <c r="F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2140.42</v>
      </c>
      <c r="G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2147.2399999999998</v>
      </c>
      <c r="H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2152.46</v>
      </c>
      <c r="I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2153.56</v>
      </c>
      <c r="J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2169.08</v>
      </c>
      <c r="K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2168.35</v>
      </c>
      <c r="L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2168.4499999999998</v>
      </c>
      <c r="M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2155.21</v>
      </c>
      <c r="N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2168.44</v>
      </c>
      <c r="O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2168.54</v>
      </c>
      <c r="P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2168.34</v>
      </c>
      <c r="Q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2166.62</v>
      </c>
      <c r="R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2166.59</v>
      </c>
      <c r="S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2165.4899999999998</v>
      </c>
      <c r="T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2180.1</v>
      </c>
      <c r="U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2342.12</v>
      </c>
      <c r="V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2364.3200000000002</v>
      </c>
      <c r="W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2404.0500000000002</v>
      </c>
      <c r="X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2440.08</v>
      </c>
      <c r="Y251" s="114">
        <f>VLOOKUP($A251+ROUND((COLUMN()-2)/24,5),АТС!$A$41:$F$784,3)+VLOOKUP($A251+ROUND((COLUMN()-2)/24,5),'Расчет сбытовых надбавок'!$B$794:'Расчет сбытовых надбавок'!$G$1538,5)+'Иные услуги '!$C$5+'РСТ РСО-А'!$L$7</f>
        <v>2324.46</v>
      </c>
      <c r="Z251" s="143"/>
    </row>
    <row r="252" spans="1:26" x14ac:dyDescent="0.2">
      <c r="A252" s="86">
        <f t="shared" si="6"/>
        <v>41927</v>
      </c>
      <c r="B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2159.54</v>
      </c>
      <c r="C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2147.7600000000002</v>
      </c>
      <c r="D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2160.09</v>
      </c>
      <c r="E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2160.15</v>
      </c>
      <c r="F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2160.0700000000002</v>
      </c>
      <c r="G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2160.1</v>
      </c>
      <c r="H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2145.3000000000002</v>
      </c>
      <c r="I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2142.6999999999998</v>
      </c>
      <c r="J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2148.69</v>
      </c>
      <c r="K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2169.94</v>
      </c>
      <c r="L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2170.4</v>
      </c>
      <c r="M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2153.0500000000002</v>
      </c>
      <c r="N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2170.71</v>
      </c>
      <c r="O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2173.7600000000002</v>
      </c>
      <c r="P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2171.0100000000002</v>
      </c>
      <c r="Q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2171.15</v>
      </c>
      <c r="R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2171</v>
      </c>
      <c r="S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2169.14</v>
      </c>
      <c r="T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2170.8000000000002</v>
      </c>
      <c r="U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2276.8900000000003</v>
      </c>
      <c r="V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2289.87</v>
      </c>
      <c r="W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2353.84</v>
      </c>
      <c r="X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2409.7799999999997</v>
      </c>
      <c r="Y252" s="114">
        <f>VLOOKUP($A252+ROUND((COLUMN()-2)/24,5),АТС!$A$41:$F$784,3)+VLOOKUP($A252+ROUND((COLUMN()-2)/24,5),'Расчет сбытовых надбавок'!$B$794:'Расчет сбытовых надбавок'!$G$1538,5)+'Иные услуги '!$C$5+'РСТ РСО-А'!$L$7</f>
        <v>2287.27</v>
      </c>
      <c r="Z252" s="143"/>
    </row>
    <row r="253" spans="1:26" x14ac:dyDescent="0.2">
      <c r="A253" s="86">
        <f t="shared" si="6"/>
        <v>41928</v>
      </c>
      <c r="B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2165.1799999999998</v>
      </c>
      <c r="C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2153.38</v>
      </c>
      <c r="D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2160.0299999999997</v>
      </c>
      <c r="E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2163.7399999999998</v>
      </c>
      <c r="F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2167.44</v>
      </c>
      <c r="G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2168</v>
      </c>
      <c r="H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2140.5299999999997</v>
      </c>
      <c r="I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2155.65</v>
      </c>
      <c r="J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2150.63</v>
      </c>
      <c r="K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2155.54</v>
      </c>
      <c r="L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2156.21</v>
      </c>
      <c r="M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2145.96</v>
      </c>
      <c r="N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2171.71</v>
      </c>
      <c r="O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2159.5700000000002</v>
      </c>
      <c r="P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2145.16</v>
      </c>
      <c r="Q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2141.39</v>
      </c>
      <c r="R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2144.71</v>
      </c>
      <c r="S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2157.6800000000003</v>
      </c>
      <c r="T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2166.9299999999998</v>
      </c>
      <c r="U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2300.46</v>
      </c>
      <c r="V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2287.71</v>
      </c>
      <c r="W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2336.61</v>
      </c>
      <c r="X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2387.84</v>
      </c>
      <c r="Y253" s="114">
        <f>VLOOKUP($A253+ROUND((COLUMN()-2)/24,5),АТС!$A$41:$F$784,3)+VLOOKUP($A253+ROUND((COLUMN()-2)/24,5),'Расчет сбытовых надбавок'!$B$794:'Расчет сбытовых надбавок'!$G$1538,5)+'Иные услуги '!$C$5+'РСТ РСО-А'!$L$7</f>
        <v>2299.42</v>
      </c>
      <c r="Z253" s="143"/>
    </row>
    <row r="254" spans="1:26" x14ac:dyDescent="0.2">
      <c r="A254" s="86">
        <f t="shared" si="6"/>
        <v>41929</v>
      </c>
      <c r="B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2154.17</v>
      </c>
      <c r="C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2153.5100000000002</v>
      </c>
      <c r="D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2153.35</v>
      </c>
      <c r="E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2153.5</v>
      </c>
      <c r="F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2153.42</v>
      </c>
      <c r="G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2154.0500000000002</v>
      </c>
      <c r="H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2140.89</v>
      </c>
      <c r="I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2159.27</v>
      </c>
      <c r="J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2165.63</v>
      </c>
      <c r="K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2147.0300000000002</v>
      </c>
      <c r="L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2147.86</v>
      </c>
      <c r="M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2142.67</v>
      </c>
      <c r="N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2167.75</v>
      </c>
      <c r="O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2167.9499999999998</v>
      </c>
      <c r="P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2168.94</v>
      </c>
      <c r="Q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2167.98</v>
      </c>
      <c r="R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2167.83</v>
      </c>
      <c r="S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2165.94</v>
      </c>
      <c r="T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2166.92</v>
      </c>
      <c r="U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2261.67</v>
      </c>
      <c r="V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2276.7600000000002</v>
      </c>
      <c r="W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2318.5500000000002</v>
      </c>
      <c r="X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2391.69</v>
      </c>
      <c r="Y254" s="114">
        <f>VLOOKUP($A254+ROUND((COLUMN()-2)/24,5),АТС!$A$41:$F$784,3)+VLOOKUP($A254+ROUND((COLUMN()-2)/24,5),'Расчет сбытовых надбавок'!$B$794:'Расчет сбытовых надбавок'!$G$1538,5)+'Иные услуги '!$C$5+'РСТ РСО-А'!$L$7</f>
        <v>2264.6800000000003</v>
      </c>
      <c r="Z254" s="143"/>
    </row>
    <row r="255" spans="1:26" x14ac:dyDescent="0.2">
      <c r="A255" s="86">
        <f t="shared" si="6"/>
        <v>41930</v>
      </c>
      <c r="B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2195.44</v>
      </c>
      <c r="C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2150.52</v>
      </c>
      <c r="D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2149.5100000000002</v>
      </c>
      <c r="E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2148.04</v>
      </c>
      <c r="F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2147.87</v>
      </c>
      <c r="G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2148.56</v>
      </c>
      <c r="H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2148.92</v>
      </c>
      <c r="I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2150.9499999999998</v>
      </c>
      <c r="J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2166.33</v>
      </c>
      <c r="K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2168.6800000000003</v>
      </c>
      <c r="L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2169.0100000000002</v>
      </c>
      <c r="M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2169.12</v>
      </c>
      <c r="N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2169.98</v>
      </c>
      <c r="O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2170.79</v>
      </c>
      <c r="P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2170.59</v>
      </c>
      <c r="Q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2170.7200000000003</v>
      </c>
      <c r="R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2170.04</v>
      </c>
      <c r="S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2168.46</v>
      </c>
      <c r="T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2162.6800000000003</v>
      </c>
      <c r="U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2313.38</v>
      </c>
      <c r="V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2311</v>
      </c>
      <c r="W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2283.12</v>
      </c>
      <c r="X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2176.6999999999998</v>
      </c>
      <c r="Y255" s="114">
        <f>VLOOKUP($A255+ROUND((COLUMN()-2)/24,5),АТС!$A$41:$F$784,3)+VLOOKUP($A255+ROUND((COLUMN()-2)/24,5),'Расчет сбытовых надбавок'!$B$794:'Расчет сбытовых надбавок'!$G$1538,5)+'Иные услуги '!$C$5+'РСТ РСО-А'!$L$7</f>
        <v>2307.2799999999997</v>
      </c>
      <c r="Z255" s="143"/>
    </row>
    <row r="256" spans="1:26" x14ac:dyDescent="0.2">
      <c r="A256" s="86">
        <f t="shared" si="6"/>
        <v>41931</v>
      </c>
      <c r="B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2213.7399999999998</v>
      </c>
      <c r="C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2162.16</v>
      </c>
      <c r="D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2156.29</v>
      </c>
      <c r="E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2150.8000000000002</v>
      </c>
      <c r="F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2160.4300000000003</v>
      </c>
      <c r="G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2160.44</v>
      </c>
      <c r="H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2159.48</v>
      </c>
      <c r="I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2161.44</v>
      </c>
      <c r="J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2168.83</v>
      </c>
      <c r="K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2174.23</v>
      </c>
      <c r="L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2173.96</v>
      </c>
      <c r="M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2174.7600000000002</v>
      </c>
      <c r="N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2174.79</v>
      </c>
      <c r="O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2168.46</v>
      </c>
      <c r="P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2168.11</v>
      </c>
      <c r="Q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2167.9499999999998</v>
      </c>
      <c r="R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2167.5700000000002</v>
      </c>
      <c r="S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2166.67</v>
      </c>
      <c r="T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2161.87</v>
      </c>
      <c r="U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2497.54</v>
      </c>
      <c r="V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2480.16</v>
      </c>
      <c r="W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2476.8000000000002</v>
      </c>
      <c r="X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2375.5500000000002</v>
      </c>
      <c r="Y256" s="114">
        <f>VLOOKUP($A256+ROUND((COLUMN()-2)/24,5),АТС!$A$41:$F$784,3)+VLOOKUP($A256+ROUND((COLUMN()-2)/24,5),'Расчет сбытовых надбавок'!$B$794:'Расчет сбытовых надбавок'!$G$1538,5)+'Иные услуги '!$C$5+'РСТ РСО-А'!$L$7</f>
        <v>2414.7200000000003</v>
      </c>
      <c r="Z256" s="143"/>
    </row>
    <row r="257" spans="1:26" x14ac:dyDescent="0.2">
      <c r="A257" s="86">
        <f t="shared" si="6"/>
        <v>41932</v>
      </c>
      <c r="B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2160</v>
      </c>
      <c r="C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2147.75</v>
      </c>
      <c r="D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2148.4499999999998</v>
      </c>
      <c r="E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2144.7399999999998</v>
      </c>
      <c r="F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2145.08</v>
      </c>
      <c r="G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2147.7399999999998</v>
      </c>
      <c r="H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2166.46</v>
      </c>
      <c r="I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2156.5299999999997</v>
      </c>
      <c r="J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2169.23</v>
      </c>
      <c r="K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2168.85</v>
      </c>
      <c r="L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2168.84</v>
      </c>
      <c r="M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2169.9700000000003</v>
      </c>
      <c r="N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2196.2600000000002</v>
      </c>
      <c r="O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2196.65</v>
      </c>
      <c r="P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2195.46</v>
      </c>
      <c r="Q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2193.91</v>
      </c>
      <c r="R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2203.9299999999998</v>
      </c>
      <c r="S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2224.44</v>
      </c>
      <c r="T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2247.2200000000003</v>
      </c>
      <c r="U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2345.56</v>
      </c>
      <c r="V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2354.4</v>
      </c>
      <c r="W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2397.46</v>
      </c>
      <c r="X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2463.0500000000002</v>
      </c>
      <c r="Y257" s="114">
        <f>VLOOKUP($A257+ROUND((COLUMN()-2)/24,5),АТС!$A$41:$F$784,3)+VLOOKUP($A257+ROUND((COLUMN()-2)/24,5),'Расчет сбытовых надбавок'!$B$794:'Расчет сбытовых надбавок'!$G$1538,5)+'Иные услуги '!$C$5+'РСТ РСО-А'!$L$7</f>
        <v>2340.86</v>
      </c>
      <c r="Z257" s="143"/>
    </row>
    <row r="258" spans="1:26" x14ac:dyDescent="0.2">
      <c r="A258" s="86">
        <f t="shared" si="6"/>
        <v>41933</v>
      </c>
      <c r="B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2158.79</v>
      </c>
      <c r="C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2146.63</v>
      </c>
      <c r="D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2153.62</v>
      </c>
      <c r="E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2153.7399999999998</v>
      </c>
      <c r="F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2153.75</v>
      </c>
      <c r="G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2154.06</v>
      </c>
      <c r="H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2149.25</v>
      </c>
      <c r="I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2152.66</v>
      </c>
      <c r="J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2166.12</v>
      </c>
      <c r="K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2165.4300000000003</v>
      </c>
      <c r="L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2166.0100000000002</v>
      </c>
      <c r="M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2167.5</v>
      </c>
      <c r="N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2166.41</v>
      </c>
      <c r="O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2166.5100000000002</v>
      </c>
      <c r="P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2166.2800000000002</v>
      </c>
      <c r="Q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2166.36</v>
      </c>
      <c r="R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2165.9700000000003</v>
      </c>
      <c r="S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2164.69</v>
      </c>
      <c r="T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2257.39</v>
      </c>
      <c r="U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2298.62</v>
      </c>
      <c r="V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2306.39</v>
      </c>
      <c r="W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2348.3200000000002</v>
      </c>
      <c r="X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2398.1800000000003</v>
      </c>
      <c r="Y258" s="114">
        <f>VLOOKUP($A258+ROUND((COLUMN()-2)/24,5),АТС!$A$41:$F$784,3)+VLOOKUP($A258+ROUND((COLUMN()-2)/24,5),'Расчет сбытовых надбавок'!$B$794:'Расчет сбытовых надбавок'!$G$1538,5)+'Иные услуги '!$C$5+'РСТ РСО-А'!$L$7</f>
        <v>2282.2200000000003</v>
      </c>
      <c r="Z258" s="143"/>
    </row>
    <row r="259" spans="1:26" x14ac:dyDescent="0.2">
      <c r="A259" s="86">
        <f t="shared" si="6"/>
        <v>41934</v>
      </c>
      <c r="B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2156.92</v>
      </c>
      <c r="C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2140.2600000000002</v>
      </c>
      <c r="D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2146.96</v>
      </c>
      <c r="E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2154</v>
      </c>
      <c r="F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2154.16</v>
      </c>
      <c r="G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2144.1</v>
      </c>
      <c r="H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2149.19</v>
      </c>
      <c r="I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2146.08</v>
      </c>
      <c r="J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2165.2200000000003</v>
      </c>
      <c r="K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2166.42</v>
      </c>
      <c r="L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2166.9</v>
      </c>
      <c r="M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2167.34</v>
      </c>
      <c r="N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2167.3000000000002</v>
      </c>
      <c r="O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2166.0299999999997</v>
      </c>
      <c r="P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2165.46</v>
      </c>
      <c r="Q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2165.42</v>
      </c>
      <c r="R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2165.61</v>
      </c>
      <c r="S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2164.5</v>
      </c>
      <c r="T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2159.04</v>
      </c>
      <c r="U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2232.8000000000002</v>
      </c>
      <c r="V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2243.63</v>
      </c>
      <c r="W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2322.5299999999997</v>
      </c>
      <c r="X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2388.58</v>
      </c>
      <c r="Y259" s="114">
        <f>VLOOKUP($A259+ROUND((COLUMN()-2)/24,5),АТС!$A$41:$F$784,3)+VLOOKUP($A259+ROUND((COLUMN()-2)/24,5),'Расчет сбытовых надбавок'!$B$794:'Расчет сбытовых надбавок'!$G$1538,5)+'Иные услуги '!$C$5+'РСТ РСО-А'!$L$7</f>
        <v>2280.46</v>
      </c>
      <c r="Z259" s="143"/>
    </row>
    <row r="260" spans="1:26" x14ac:dyDescent="0.2">
      <c r="A260" s="86">
        <f t="shared" si="6"/>
        <v>41935</v>
      </c>
      <c r="B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2157.52</v>
      </c>
      <c r="C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2150.87</v>
      </c>
      <c r="D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2149.35</v>
      </c>
      <c r="E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2147.12</v>
      </c>
      <c r="F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2147.08</v>
      </c>
      <c r="G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2149.29</v>
      </c>
      <c r="H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2149.31</v>
      </c>
      <c r="I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2169.79</v>
      </c>
      <c r="J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2164.0500000000002</v>
      </c>
      <c r="K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2165.9299999999998</v>
      </c>
      <c r="L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2167.3000000000002</v>
      </c>
      <c r="M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2166.9299999999998</v>
      </c>
      <c r="N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2165.23</v>
      </c>
      <c r="O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2165.62</v>
      </c>
      <c r="P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2165.46</v>
      </c>
      <c r="Q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2165.61</v>
      </c>
      <c r="R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2165.54</v>
      </c>
      <c r="S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2163.9499999999998</v>
      </c>
      <c r="T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2233.79</v>
      </c>
      <c r="U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2332.7600000000002</v>
      </c>
      <c r="V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2346.23</v>
      </c>
      <c r="W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2384.77</v>
      </c>
      <c r="X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2445.7399999999998</v>
      </c>
      <c r="Y260" s="114">
        <f>VLOOKUP($A260+ROUND((COLUMN()-2)/24,5),АТС!$A$41:$F$784,3)+VLOOKUP($A260+ROUND((COLUMN()-2)/24,5),'Расчет сбытовых надбавок'!$B$794:'Расчет сбытовых надбавок'!$G$1538,5)+'Иные услуги '!$C$5+'РСТ РСО-А'!$L$7</f>
        <v>2329.44</v>
      </c>
      <c r="Z260" s="143"/>
    </row>
    <row r="261" spans="1:26" x14ac:dyDescent="0.2">
      <c r="A261" s="86">
        <f t="shared" si="6"/>
        <v>41936</v>
      </c>
      <c r="B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2164.14</v>
      </c>
      <c r="C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2164</v>
      </c>
      <c r="D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2153.67</v>
      </c>
      <c r="E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2153.8000000000002</v>
      </c>
      <c r="F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2153.8200000000002</v>
      </c>
      <c r="G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2148.0300000000002</v>
      </c>
      <c r="H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2149.85</v>
      </c>
      <c r="I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2171.4</v>
      </c>
      <c r="J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2166.54</v>
      </c>
      <c r="K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2167.44</v>
      </c>
      <c r="L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2218.73</v>
      </c>
      <c r="M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2206.0500000000002</v>
      </c>
      <c r="N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2235.63</v>
      </c>
      <c r="O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2166.52</v>
      </c>
      <c r="P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2165.9899999999998</v>
      </c>
      <c r="Q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2166.35</v>
      </c>
      <c r="R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2165.8200000000002</v>
      </c>
      <c r="S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2164.36</v>
      </c>
      <c r="T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2237.2399999999998</v>
      </c>
      <c r="U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2367.54</v>
      </c>
      <c r="V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2361.12</v>
      </c>
      <c r="W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2400.66</v>
      </c>
      <c r="X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2462.2200000000003</v>
      </c>
      <c r="Y261" s="114">
        <f>VLOOKUP($A261+ROUND((COLUMN()-2)/24,5),АТС!$A$41:$F$784,3)+VLOOKUP($A261+ROUND((COLUMN()-2)/24,5),'Расчет сбытовых надбавок'!$B$794:'Расчет сбытовых надбавок'!$G$1538,5)+'Иные услуги '!$C$5+'РСТ РСО-А'!$L$7</f>
        <v>2362.61</v>
      </c>
      <c r="Z261" s="143"/>
    </row>
    <row r="262" spans="1:26" x14ac:dyDescent="0.2">
      <c r="A262" s="86">
        <f t="shared" si="6"/>
        <v>41937</v>
      </c>
      <c r="B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2189.02</v>
      </c>
      <c r="C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2153.0300000000002</v>
      </c>
      <c r="D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2159.08</v>
      </c>
      <c r="E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2159.13</v>
      </c>
      <c r="F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2159.62</v>
      </c>
      <c r="G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2150.12</v>
      </c>
      <c r="H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2145.66</v>
      </c>
      <c r="I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2147.63</v>
      </c>
      <c r="J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2169.52</v>
      </c>
      <c r="K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2170.27</v>
      </c>
      <c r="L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2169.3900000000003</v>
      </c>
      <c r="M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2160.8200000000002</v>
      </c>
      <c r="N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2161.06</v>
      </c>
      <c r="O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2160</v>
      </c>
      <c r="P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2160.52</v>
      </c>
      <c r="Q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2159.83</v>
      </c>
      <c r="R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2158.48</v>
      </c>
      <c r="S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2159.1800000000003</v>
      </c>
      <c r="T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2372.11</v>
      </c>
      <c r="U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2420.73</v>
      </c>
      <c r="V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2402.8199999999997</v>
      </c>
      <c r="W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2375.36</v>
      </c>
      <c r="X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2312.1</v>
      </c>
      <c r="Y262" s="114">
        <f>VLOOKUP($A262+ROUND((COLUMN()-2)/24,5),АТС!$A$41:$F$784,3)+VLOOKUP($A262+ROUND((COLUMN()-2)/24,5),'Расчет сбытовых надбавок'!$B$794:'Расчет сбытовых надбавок'!$G$1538,5)+'Иные услуги '!$C$5+'РСТ РСО-А'!$L$7</f>
        <v>2419.56</v>
      </c>
      <c r="Z262" s="143"/>
    </row>
    <row r="263" spans="1:26" x14ac:dyDescent="0.2">
      <c r="A263" s="86">
        <f t="shared" si="6"/>
        <v>41938</v>
      </c>
      <c r="B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2214.06</v>
      </c>
      <c r="C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2158.08</v>
      </c>
      <c r="D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2152.7600000000002</v>
      </c>
      <c r="E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2160.6</v>
      </c>
      <c r="F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2169</v>
      </c>
      <c r="G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2169.64</v>
      </c>
      <c r="H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2161.6800000000003</v>
      </c>
      <c r="I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2146.67</v>
      </c>
      <c r="J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2245.39</v>
      </c>
      <c r="K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2184.13</v>
      </c>
      <c r="L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2155.6</v>
      </c>
      <c r="M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2148.62</v>
      </c>
      <c r="N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2140.92</v>
      </c>
      <c r="O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2140.8199999999997</v>
      </c>
      <c r="P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2144.69</v>
      </c>
      <c r="Q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2148.0700000000002</v>
      </c>
      <c r="R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2152.9499999999998</v>
      </c>
      <c r="S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2258.04</v>
      </c>
      <c r="T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2384.5100000000002</v>
      </c>
      <c r="U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2434.44</v>
      </c>
      <c r="V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2421.19</v>
      </c>
      <c r="W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2380.21</v>
      </c>
      <c r="X263" s="114">
        <f>VLOOKUP($A263+ROUND((COLUMN()-2)/24,5),АТС!$A$41:$F$784,3)+VLOOKUP($A263+ROUND((COLUMN()-2)/24,5),'Расчет сбытовых надбавок'!$B$794:'Расчет сбытовых надбавок'!$G$1538,5)+'Иные услуги '!$C$5+'РСТ РСО-А'!$L$7</f>
        <v>2308.35</v>
      </c>
      <c r="Y263" s="114">
        <v>2412.06</v>
      </c>
      <c r="Z263" s="143">
        <v>3076.85</v>
      </c>
    </row>
    <row r="264" spans="1:26" x14ac:dyDescent="0.2">
      <c r="A264" s="86">
        <f t="shared" si="6"/>
        <v>41939</v>
      </c>
      <c r="B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2197.0299999999997</v>
      </c>
      <c r="C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2156.66</v>
      </c>
      <c r="D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2143.88</v>
      </c>
      <c r="E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2154.16</v>
      </c>
      <c r="F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2154.41</v>
      </c>
      <c r="G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2145.1800000000003</v>
      </c>
      <c r="H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2189.94</v>
      </c>
      <c r="I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2140.85</v>
      </c>
      <c r="J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2142.13</v>
      </c>
      <c r="K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2206.7799999999997</v>
      </c>
      <c r="L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2238.48</v>
      </c>
      <c r="M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2224.0500000000002</v>
      </c>
      <c r="N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2302.9499999999998</v>
      </c>
      <c r="O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2284.84</v>
      </c>
      <c r="P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2267.77</v>
      </c>
      <c r="Q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2259.5700000000002</v>
      </c>
      <c r="R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2253.41</v>
      </c>
      <c r="S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2257.63</v>
      </c>
      <c r="T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2307.1800000000003</v>
      </c>
      <c r="U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2382.16</v>
      </c>
      <c r="V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2361.88</v>
      </c>
      <c r="W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2386.71</v>
      </c>
      <c r="X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2423.62</v>
      </c>
      <c r="Y264" s="114">
        <f>VLOOKUP($A264+ROUND((COLUMN()-2)/24,5),АТС!$A$41:$F$784,3)+VLOOKUP($A264+ROUND((COLUMN()-2)/24,5),'Расчет сбытовых надбавок'!$B$794:'Расчет сбытовых надбавок'!$G$1538,5)+'Иные услуги '!$C$5+'РСТ РСО-А'!$L$7</f>
        <v>2341.84</v>
      </c>
      <c r="Z264" s="143"/>
    </row>
    <row r="265" spans="1:26" x14ac:dyDescent="0.2">
      <c r="A265" s="86">
        <f t="shared" si="6"/>
        <v>41940</v>
      </c>
      <c r="B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2200.7600000000002</v>
      </c>
      <c r="C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2156.17</v>
      </c>
      <c r="D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2144.62</v>
      </c>
      <c r="E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2155.29</v>
      </c>
      <c r="F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2155.5100000000002</v>
      </c>
      <c r="G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2148.67</v>
      </c>
      <c r="H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2166.4700000000003</v>
      </c>
      <c r="I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2144.65</v>
      </c>
      <c r="J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2145.73</v>
      </c>
      <c r="K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2198.75</v>
      </c>
      <c r="L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2231.0700000000002</v>
      </c>
      <c r="M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2219.44</v>
      </c>
      <c r="N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2299.66</v>
      </c>
      <c r="O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2287.2600000000002</v>
      </c>
      <c r="P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2268.0100000000002</v>
      </c>
      <c r="Q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2256.77</v>
      </c>
      <c r="R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2253.7600000000002</v>
      </c>
      <c r="S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2276.27</v>
      </c>
      <c r="T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2313.61</v>
      </c>
      <c r="U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2386.0500000000002</v>
      </c>
      <c r="V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2361.7399999999998</v>
      </c>
      <c r="W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2392.06</v>
      </c>
      <c r="X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2454.33</v>
      </c>
      <c r="Y265" s="114">
        <f>VLOOKUP($A265+ROUND((COLUMN()-2)/24,5),АТС!$A$41:$F$784,3)+VLOOKUP($A265+ROUND((COLUMN()-2)/24,5),'Расчет сбытовых надбавок'!$B$794:'Расчет сбытовых надбавок'!$G$1538,5)+'Иные услуги '!$C$5+'РСТ РСО-А'!$L$7</f>
        <v>2346.13</v>
      </c>
      <c r="Z265" s="143"/>
    </row>
    <row r="266" spans="1:26" x14ac:dyDescent="0.2">
      <c r="A266" s="86">
        <f t="shared" si="6"/>
        <v>41941</v>
      </c>
      <c r="B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2229.5100000000002</v>
      </c>
      <c r="C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2163.1999999999998</v>
      </c>
      <c r="D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2163.0700000000002</v>
      </c>
      <c r="E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2161.15</v>
      </c>
      <c r="F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2150.9299999999998</v>
      </c>
      <c r="G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2152.61</v>
      </c>
      <c r="H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2189.62</v>
      </c>
      <c r="I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2157.4499999999998</v>
      </c>
      <c r="J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2163.12</v>
      </c>
      <c r="K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2202.96</v>
      </c>
      <c r="L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2256.77</v>
      </c>
      <c r="M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2258.48</v>
      </c>
      <c r="N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2342.71</v>
      </c>
      <c r="O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2303.33</v>
      </c>
      <c r="P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2301.86</v>
      </c>
      <c r="Q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2290.85</v>
      </c>
      <c r="R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2347.2600000000002</v>
      </c>
      <c r="S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2429.21</v>
      </c>
      <c r="T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2429.4899999999998</v>
      </c>
      <c r="U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2413.6800000000003</v>
      </c>
      <c r="V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2396.4499999999998</v>
      </c>
      <c r="W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2408.61</v>
      </c>
      <c r="X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2464.0100000000002</v>
      </c>
      <c r="Y266" s="114">
        <f>VLOOKUP($A266+ROUND((COLUMN()-2)/24,5),АТС!$A$41:$F$784,3)+VLOOKUP($A266+ROUND((COLUMN()-2)/24,5),'Расчет сбытовых надбавок'!$B$794:'Расчет сбытовых надбавок'!$G$1538,5)+'Иные услуги '!$C$5+'РСТ РСО-А'!$L$7</f>
        <v>2363.85</v>
      </c>
      <c r="Z266" s="143"/>
    </row>
    <row r="267" spans="1:26" x14ac:dyDescent="0.2">
      <c r="A267" s="86">
        <f t="shared" si="6"/>
        <v>41942</v>
      </c>
      <c r="B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2270.2200000000003</v>
      </c>
      <c r="C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2228.65</v>
      </c>
      <c r="D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2226.94</v>
      </c>
      <c r="E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2201.23</v>
      </c>
      <c r="F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2201.58</v>
      </c>
      <c r="G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2177.46</v>
      </c>
      <c r="H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2285.63</v>
      </c>
      <c r="I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2286.2399999999998</v>
      </c>
      <c r="J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2198.96</v>
      </c>
      <c r="K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2371.2600000000002</v>
      </c>
      <c r="L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2370.4700000000003</v>
      </c>
      <c r="M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2370.11</v>
      </c>
      <c r="N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2471.1</v>
      </c>
      <c r="O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2431.89</v>
      </c>
      <c r="P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2391.1999999999998</v>
      </c>
      <c r="Q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2389.67</v>
      </c>
      <c r="R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2427.33</v>
      </c>
      <c r="S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2476.33</v>
      </c>
      <c r="T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2497.9499999999998</v>
      </c>
      <c r="U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2515.02</v>
      </c>
      <c r="V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2479.3000000000002</v>
      </c>
      <c r="W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2473.13</v>
      </c>
      <c r="X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2509.44</v>
      </c>
      <c r="Y267" s="114">
        <f>VLOOKUP($A267+ROUND((COLUMN()-2)/24,5),АТС!$A$41:$F$784,3)+VLOOKUP($A267+ROUND((COLUMN()-2)/24,5),'Расчет сбытовых надбавок'!$B$794:'Расчет сбытовых надбавок'!$G$1538,5)+'Иные услуги '!$C$5+'РСТ РСО-А'!$L$7</f>
        <v>2411.06</v>
      </c>
      <c r="Z267" s="143"/>
    </row>
    <row r="268" spans="1:26" x14ac:dyDescent="0.2">
      <c r="A268" s="86">
        <f t="shared" si="6"/>
        <v>41943</v>
      </c>
      <c r="B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2233.84</v>
      </c>
      <c r="C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2181.86</v>
      </c>
      <c r="D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2162.5</v>
      </c>
      <c r="E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2156.5700000000002</v>
      </c>
      <c r="F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2159.41</v>
      </c>
      <c r="G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2172.7600000000002</v>
      </c>
      <c r="H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2209.65</v>
      </c>
      <c r="I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2202.31</v>
      </c>
      <c r="J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2195.77</v>
      </c>
      <c r="K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2299.5100000000002</v>
      </c>
      <c r="L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2338.9899999999998</v>
      </c>
      <c r="M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2347.2799999999997</v>
      </c>
      <c r="N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2396.88</v>
      </c>
      <c r="O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2392.09</v>
      </c>
      <c r="P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2399.33</v>
      </c>
      <c r="Q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2409.86</v>
      </c>
      <c r="R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2412.3000000000002</v>
      </c>
      <c r="S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2487.38</v>
      </c>
      <c r="T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2489.54</v>
      </c>
      <c r="U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2486.33</v>
      </c>
      <c r="V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2441.2600000000002</v>
      </c>
      <c r="W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2454.79</v>
      </c>
      <c r="X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2496.11</v>
      </c>
      <c r="Y268" s="114">
        <f>VLOOKUP($A268+ROUND((COLUMN()-2)/24,5),АТС!$A$41:$F$784,3)+VLOOKUP($A268+ROUND((COLUMN()-2)/24,5),'Расчет сбытовых надбавок'!$B$794:'Расчет сбытовых надбавок'!$G$1538,5)+'Иные услуги '!$C$5+'РСТ РСО-А'!$L$7</f>
        <v>2480.3000000000002</v>
      </c>
      <c r="Z268" s="143"/>
    </row>
    <row r="269" spans="1:26" x14ac:dyDescent="0.25">
      <c r="A269" s="101"/>
      <c r="B269" s="85"/>
      <c r="C269" s="85"/>
      <c r="D269" s="85"/>
    </row>
    <row r="270" spans="1:26" s="273" customFormat="1" x14ac:dyDescent="0.25">
      <c r="A270" s="270" t="s">
        <v>159</v>
      </c>
      <c r="B270" s="271"/>
      <c r="C270" s="271"/>
      <c r="D270" s="271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</row>
    <row r="271" spans="1:26" ht="12.75" customHeight="1" x14ac:dyDescent="0.2">
      <c r="A271" s="184" t="s">
        <v>49</v>
      </c>
      <c r="B271" s="172" t="s">
        <v>128</v>
      </c>
      <c r="C271" s="172"/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</row>
    <row r="272" spans="1:26" ht="12.75" customHeight="1" x14ac:dyDescent="0.2">
      <c r="A272" s="185"/>
      <c r="B272" s="172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</row>
    <row r="273" spans="1:27" ht="12.75" customHeight="1" x14ac:dyDescent="0.2">
      <c r="A273" s="185"/>
      <c r="B273" s="187" t="s">
        <v>129</v>
      </c>
      <c r="C273" s="173" t="s">
        <v>130</v>
      </c>
      <c r="D273" s="173" t="s">
        <v>131</v>
      </c>
      <c r="E273" s="173" t="s">
        <v>132</v>
      </c>
      <c r="F273" s="173" t="s">
        <v>133</v>
      </c>
      <c r="G273" s="173" t="s">
        <v>134</v>
      </c>
      <c r="H273" s="173" t="s">
        <v>135</v>
      </c>
      <c r="I273" s="173" t="s">
        <v>136</v>
      </c>
      <c r="J273" s="173" t="s">
        <v>137</v>
      </c>
      <c r="K273" s="173" t="s">
        <v>138</v>
      </c>
      <c r="L273" s="173" t="s">
        <v>139</v>
      </c>
      <c r="M273" s="173" t="s">
        <v>140</v>
      </c>
      <c r="N273" s="189" t="s">
        <v>141</v>
      </c>
      <c r="O273" s="173" t="s">
        <v>142</v>
      </c>
      <c r="P273" s="173" t="s">
        <v>143</v>
      </c>
      <c r="Q273" s="173" t="s">
        <v>144</v>
      </c>
      <c r="R273" s="173" t="s">
        <v>145</v>
      </c>
      <c r="S273" s="173" t="s">
        <v>146</v>
      </c>
      <c r="T273" s="173" t="s">
        <v>147</v>
      </c>
      <c r="U273" s="173" t="s">
        <v>148</v>
      </c>
      <c r="V273" s="173" t="s">
        <v>149</v>
      </c>
      <c r="W273" s="173" t="s">
        <v>150</v>
      </c>
      <c r="X273" s="173" t="s">
        <v>151</v>
      </c>
      <c r="Y273" s="173" t="s">
        <v>152</v>
      </c>
      <c r="Z273" s="173" t="s">
        <v>152</v>
      </c>
    </row>
    <row r="274" spans="1:27" ht="11.25" customHeight="1" x14ac:dyDescent="0.2">
      <c r="A274" s="186"/>
      <c r="B274" s="188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90"/>
      <c r="O274" s="174"/>
      <c r="P274" s="174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</row>
    <row r="275" spans="1:27" ht="15.75" customHeight="1" x14ac:dyDescent="0.2">
      <c r="A275" s="86">
        <f>A238</f>
        <v>41913</v>
      </c>
      <c r="B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2127.89</v>
      </c>
      <c r="C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2122.34</v>
      </c>
      <c r="D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2143.0299999999997</v>
      </c>
      <c r="E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2153.9899999999998</v>
      </c>
      <c r="F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2157.77</v>
      </c>
      <c r="G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2139.85</v>
      </c>
      <c r="H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2117.2800000000002</v>
      </c>
      <c r="I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2134.8199999999997</v>
      </c>
      <c r="J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2138.0299999999997</v>
      </c>
      <c r="K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2136.1</v>
      </c>
      <c r="L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2135.92</v>
      </c>
      <c r="M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2135.9300000000003</v>
      </c>
      <c r="N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2128.96</v>
      </c>
      <c r="O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2130.25</v>
      </c>
      <c r="P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2130.67</v>
      </c>
      <c r="Q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2129.38</v>
      </c>
      <c r="R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2128.94</v>
      </c>
      <c r="S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2125.9</v>
      </c>
      <c r="T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2128.25</v>
      </c>
      <c r="U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2162.5299999999997</v>
      </c>
      <c r="V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2176.37</v>
      </c>
      <c r="W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2230.0500000000002</v>
      </c>
      <c r="X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2280.36</v>
      </c>
      <c r="Y275" s="114">
        <f>VLOOKUP($A275+ROUND((COLUMN()-2)/24,5),АТС!$A$41:$F$784,3)+VLOOKUP($A275+ROUND((COLUMN()-2)/24,5),'Расчет сбытовых надбавок'!$B$794:'Расчет сбытовых надбавок'!$G$1538,6)+'Иные услуги '!$C$5+'РСТ РСО-А'!$L$7</f>
        <v>2182.16</v>
      </c>
      <c r="Z275" s="143"/>
      <c r="AA275" s="87"/>
    </row>
    <row r="276" spans="1:27" x14ac:dyDescent="0.2">
      <c r="A276" s="86">
        <f>A275+1</f>
        <v>41914</v>
      </c>
      <c r="B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2127.1800000000003</v>
      </c>
      <c r="C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2116.48</v>
      </c>
      <c r="D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2122.5100000000002</v>
      </c>
      <c r="E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2129.15</v>
      </c>
      <c r="F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2119.25</v>
      </c>
      <c r="G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2110.2200000000003</v>
      </c>
      <c r="H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2121.1800000000003</v>
      </c>
      <c r="I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2134.6999999999998</v>
      </c>
      <c r="J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2137.77</v>
      </c>
      <c r="K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2138.5100000000002</v>
      </c>
      <c r="L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2140.15</v>
      </c>
      <c r="M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2139.02</v>
      </c>
      <c r="N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2131.61</v>
      </c>
      <c r="O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2131.7399999999998</v>
      </c>
      <c r="P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2131.7800000000002</v>
      </c>
      <c r="Q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2131.7200000000003</v>
      </c>
      <c r="R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2115.37</v>
      </c>
      <c r="S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2121.92</v>
      </c>
      <c r="T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2149.83</v>
      </c>
      <c r="U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2158.73</v>
      </c>
      <c r="V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2190.04</v>
      </c>
      <c r="W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2271.65</v>
      </c>
      <c r="X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2322.4899999999998</v>
      </c>
      <c r="Y276" s="114">
        <f>VLOOKUP($A276+ROUND((COLUMN()-2)/24,5),АТС!$A$41:$F$784,3)+VLOOKUP($A276+ROUND((COLUMN()-2)/24,5),'Расчет сбытовых надбавок'!$B$794:'Расчет сбытовых надбавок'!$G$1538,6)+'Иные услуги '!$C$5+'РСТ РСО-А'!$L$7</f>
        <v>2217.3200000000002</v>
      </c>
      <c r="Z276" s="143"/>
    </row>
    <row r="277" spans="1:27" x14ac:dyDescent="0.2">
      <c r="A277" s="86">
        <f t="shared" ref="A277:A305" si="7">A276+1</f>
        <v>41915</v>
      </c>
      <c r="B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2127.46</v>
      </c>
      <c r="C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2116.4700000000003</v>
      </c>
      <c r="D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2129.0500000000002</v>
      </c>
      <c r="E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2139.38</v>
      </c>
      <c r="F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2136</v>
      </c>
      <c r="G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2129.1999999999998</v>
      </c>
      <c r="H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2126.9900000000002</v>
      </c>
      <c r="I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2137.92</v>
      </c>
      <c r="J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2148.86</v>
      </c>
      <c r="K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2137.9499999999998</v>
      </c>
      <c r="L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2138.39</v>
      </c>
      <c r="M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2136.56</v>
      </c>
      <c r="N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2130.63</v>
      </c>
      <c r="O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2130.77</v>
      </c>
      <c r="P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2130.81</v>
      </c>
      <c r="Q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2130.88</v>
      </c>
      <c r="R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2115.2600000000002</v>
      </c>
      <c r="S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2121.59</v>
      </c>
      <c r="T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2150.17</v>
      </c>
      <c r="U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2135.3000000000002</v>
      </c>
      <c r="V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2201.9700000000003</v>
      </c>
      <c r="W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2257.59</v>
      </c>
      <c r="X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2308.66</v>
      </c>
      <c r="Y277" s="114">
        <f>VLOOKUP($A277+ROUND((COLUMN()-2)/24,5),АТС!$A$41:$F$784,3)+VLOOKUP($A277+ROUND((COLUMN()-2)/24,5),'Расчет сбытовых надбавок'!$B$794:'Расчет сбытовых надбавок'!$G$1538,6)+'Иные услуги '!$C$5+'РСТ РСО-А'!$L$7</f>
        <v>2195.42</v>
      </c>
      <c r="Z277" s="143"/>
    </row>
    <row r="278" spans="1:27" x14ac:dyDescent="0.2">
      <c r="A278" s="86">
        <f t="shared" si="7"/>
        <v>41916</v>
      </c>
      <c r="B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2156.5</v>
      </c>
      <c r="C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2117.02</v>
      </c>
      <c r="D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2113.38</v>
      </c>
      <c r="E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2109.98</v>
      </c>
      <c r="F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2117.21</v>
      </c>
      <c r="G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2116.4899999999998</v>
      </c>
      <c r="H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2115.87</v>
      </c>
      <c r="I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2116.1</v>
      </c>
      <c r="J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2144.8200000000002</v>
      </c>
      <c r="K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2134.2200000000003</v>
      </c>
      <c r="L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2137.6</v>
      </c>
      <c r="M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2136.54</v>
      </c>
      <c r="N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2130.5300000000002</v>
      </c>
      <c r="O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2118.5500000000002</v>
      </c>
      <c r="P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2116.59</v>
      </c>
      <c r="Q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2123.5699999999997</v>
      </c>
      <c r="R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2127.27</v>
      </c>
      <c r="S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2114.64</v>
      </c>
      <c r="T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2123.21</v>
      </c>
      <c r="U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2226.7399999999998</v>
      </c>
      <c r="V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2264.2600000000002</v>
      </c>
      <c r="W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2219.38</v>
      </c>
      <c r="X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2134.39</v>
      </c>
      <c r="Y278" s="114">
        <f>VLOOKUP($A278+ROUND((COLUMN()-2)/24,5),АТС!$A$41:$F$784,3)+VLOOKUP($A278+ROUND((COLUMN()-2)/24,5),'Расчет сбытовых надбавок'!$B$794:'Расчет сбытовых надбавок'!$G$1538,6)+'Иные услуги '!$C$5+'РСТ РСО-А'!$L$7</f>
        <v>2282.09</v>
      </c>
      <c r="Z278" s="143"/>
    </row>
    <row r="279" spans="1:27" x14ac:dyDescent="0.2">
      <c r="A279" s="86">
        <f t="shared" si="7"/>
        <v>41917</v>
      </c>
      <c r="B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2152.7799999999997</v>
      </c>
      <c r="C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2116.9</v>
      </c>
      <c r="D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2113.38</v>
      </c>
      <c r="E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2110</v>
      </c>
      <c r="F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2117.41</v>
      </c>
      <c r="G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2115.4499999999998</v>
      </c>
      <c r="H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2115.66</v>
      </c>
      <c r="I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2115.15</v>
      </c>
      <c r="J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2143.66</v>
      </c>
      <c r="K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2129.06</v>
      </c>
      <c r="L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2131.67</v>
      </c>
      <c r="M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2132.3900000000003</v>
      </c>
      <c r="N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2127.6999999999998</v>
      </c>
      <c r="O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2115.65</v>
      </c>
      <c r="P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2116.96</v>
      </c>
      <c r="Q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2124.77</v>
      </c>
      <c r="R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2128.61</v>
      </c>
      <c r="S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2115.29</v>
      </c>
      <c r="T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2122.23</v>
      </c>
      <c r="U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2225.66</v>
      </c>
      <c r="V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2262.6999999999998</v>
      </c>
      <c r="W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2226.4300000000003</v>
      </c>
      <c r="X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2136.38</v>
      </c>
      <c r="Y279" s="114">
        <f>VLOOKUP($A279+ROUND((COLUMN()-2)/24,5),АТС!$A$41:$F$784,3)+VLOOKUP($A279+ROUND((COLUMN()-2)/24,5),'Расчет сбытовых надбавок'!$B$794:'Расчет сбытовых надбавок'!$G$1538,6)+'Иные услуги '!$C$5+'РСТ РСО-А'!$L$7</f>
        <v>2261.5</v>
      </c>
      <c r="Z279" s="143"/>
    </row>
    <row r="280" spans="1:27" x14ac:dyDescent="0.2">
      <c r="A280" s="86">
        <f t="shared" si="7"/>
        <v>41918</v>
      </c>
      <c r="B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2121.6</v>
      </c>
      <c r="C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2116.19</v>
      </c>
      <c r="D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2136.16</v>
      </c>
      <c r="E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2143.06</v>
      </c>
      <c r="F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2146.6800000000003</v>
      </c>
      <c r="G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2141.4700000000003</v>
      </c>
      <c r="H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2120.91</v>
      </c>
      <c r="I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2125.08</v>
      </c>
      <c r="J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2135.5700000000002</v>
      </c>
      <c r="K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2136.5699999999997</v>
      </c>
      <c r="L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2137.59</v>
      </c>
      <c r="M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2129.87</v>
      </c>
      <c r="N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2185.9499999999998</v>
      </c>
      <c r="O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2161.71</v>
      </c>
      <c r="P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2130.56</v>
      </c>
      <c r="Q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2130.14</v>
      </c>
      <c r="R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2130.35</v>
      </c>
      <c r="S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2130.56</v>
      </c>
      <c r="T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2129.39</v>
      </c>
      <c r="U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2260.67</v>
      </c>
      <c r="V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2288.37</v>
      </c>
      <c r="W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2321.34</v>
      </c>
      <c r="X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2344.4700000000003</v>
      </c>
      <c r="Y280" s="114">
        <f>VLOOKUP($A280+ROUND((COLUMN()-2)/24,5),АТС!$A$41:$F$784,3)+VLOOKUP($A280+ROUND((COLUMN()-2)/24,5),'Расчет сбытовых надбавок'!$B$794:'Расчет сбытовых надбавок'!$G$1538,6)+'Иные услуги '!$C$5+'РСТ РСО-А'!$L$7</f>
        <v>2222.5299999999997</v>
      </c>
      <c r="Z280" s="143"/>
    </row>
    <row r="281" spans="1:27" x14ac:dyDescent="0.2">
      <c r="A281" s="86">
        <f t="shared" si="7"/>
        <v>41919</v>
      </c>
      <c r="B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2119.56</v>
      </c>
      <c r="C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2116.21</v>
      </c>
      <c r="D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2136.2799999999997</v>
      </c>
      <c r="E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2143.2600000000002</v>
      </c>
      <c r="F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2146.84</v>
      </c>
      <c r="G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2141.1999999999998</v>
      </c>
      <c r="H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2119.6800000000003</v>
      </c>
      <c r="I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2126.1</v>
      </c>
      <c r="J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2132.61</v>
      </c>
      <c r="K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2133.13</v>
      </c>
      <c r="L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2133.5100000000002</v>
      </c>
      <c r="M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2127.2800000000002</v>
      </c>
      <c r="N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2180.1999999999998</v>
      </c>
      <c r="O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2157.5500000000002</v>
      </c>
      <c r="P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2127.84</v>
      </c>
      <c r="Q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2127.42</v>
      </c>
      <c r="R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2127.25</v>
      </c>
      <c r="S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2124.5700000000002</v>
      </c>
      <c r="T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2125.09</v>
      </c>
      <c r="U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2238.41</v>
      </c>
      <c r="V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2253.52</v>
      </c>
      <c r="W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2292.66</v>
      </c>
      <c r="X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2334.37</v>
      </c>
      <c r="Y281" s="114">
        <f>VLOOKUP($A281+ROUND((COLUMN()-2)/24,5),АТС!$A$41:$F$784,3)+VLOOKUP($A281+ROUND((COLUMN()-2)/24,5),'Расчет сбытовых надбавок'!$B$794:'Расчет сбытовых надбавок'!$G$1538,6)+'Иные услуги '!$C$5+'РСТ РСО-А'!$L$7</f>
        <v>2221.19</v>
      </c>
      <c r="Z281" s="143"/>
    </row>
    <row r="282" spans="1:27" x14ac:dyDescent="0.2">
      <c r="A282" s="86">
        <f t="shared" si="7"/>
        <v>41920</v>
      </c>
      <c r="B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2120.1799999999998</v>
      </c>
      <c r="C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2116.35</v>
      </c>
      <c r="D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2129.52</v>
      </c>
      <c r="E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2136.3200000000002</v>
      </c>
      <c r="F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2136.38</v>
      </c>
      <c r="G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2137.46</v>
      </c>
      <c r="H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2119.48</v>
      </c>
      <c r="I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2120.98</v>
      </c>
      <c r="J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2132.5100000000002</v>
      </c>
      <c r="K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2133.21</v>
      </c>
      <c r="L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2133.65</v>
      </c>
      <c r="M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2133.6</v>
      </c>
      <c r="N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2202.4</v>
      </c>
      <c r="O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2202.79</v>
      </c>
      <c r="P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2213.6</v>
      </c>
      <c r="Q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2212.8000000000002</v>
      </c>
      <c r="R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2225.44</v>
      </c>
      <c r="S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2229.9700000000003</v>
      </c>
      <c r="T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2215.27</v>
      </c>
      <c r="U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2294.9300000000003</v>
      </c>
      <c r="V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2284.36</v>
      </c>
      <c r="W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2323.5</v>
      </c>
      <c r="X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2360.8000000000002</v>
      </c>
      <c r="Y282" s="114">
        <f>VLOOKUP($A282+ROUND((COLUMN()-2)/24,5),АТС!$A$41:$F$784,3)+VLOOKUP($A282+ROUND((COLUMN()-2)/24,5),'Расчет сбытовых надбавок'!$B$794:'Расчет сбытовых надбавок'!$G$1538,6)+'Иные услуги '!$C$5+'РСТ РСО-А'!$L$7</f>
        <v>2240.77</v>
      </c>
      <c r="Z282" s="143"/>
    </row>
    <row r="283" spans="1:27" x14ac:dyDescent="0.2">
      <c r="A283" s="86">
        <f t="shared" si="7"/>
        <v>41921</v>
      </c>
      <c r="B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2120.04</v>
      </c>
      <c r="C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2115.1</v>
      </c>
      <c r="D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2112.4499999999998</v>
      </c>
      <c r="E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2112.2800000000002</v>
      </c>
      <c r="F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2109.9</v>
      </c>
      <c r="G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2114.8000000000002</v>
      </c>
      <c r="H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2120.34</v>
      </c>
      <c r="I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2120.59</v>
      </c>
      <c r="J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2133.04</v>
      </c>
      <c r="K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2164.65</v>
      </c>
      <c r="L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2223.3200000000002</v>
      </c>
      <c r="M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2212.73</v>
      </c>
      <c r="N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2265.3200000000002</v>
      </c>
      <c r="O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2260.04</v>
      </c>
      <c r="P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2275.5300000000002</v>
      </c>
      <c r="Q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2271.4</v>
      </c>
      <c r="R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2269.6999999999998</v>
      </c>
      <c r="S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2246.15</v>
      </c>
      <c r="T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2207.59</v>
      </c>
      <c r="U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2301.11</v>
      </c>
      <c r="V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2307.0500000000002</v>
      </c>
      <c r="W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2347.0300000000002</v>
      </c>
      <c r="X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2388.64</v>
      </c>
      <c r="Y283" s="114">
        <f>VLOOKUP($A283+ROUND((COLUMN()-2)/24,5),АТС!$A$41:$F$784,3)+VLOOKUP($A283+ROUND((COLUMN()-2)/24,5),'Расчет сбытовых надбавок'!$B$794:'Расчет сбытовых надбавок'!$G$1538,6)+'Иные услуги '!$C$5+'РСТ РСО-А'!$L$7</f>
        <v>2265.36</v>
      </c>
      <c r="Z283" s="143"/>
    </row>
    <row r="284" spans="1:27" x14ac:dyDescent="0.2">
      <c r="A284" s="86">
        <f t="shared" si="7"/>
        <v>41922</v>
      </c>
      <c r="B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2126.08</v>
      </c>
      <c r="C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2116.1999999999998</v>
      </c>
      <c r="D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2113.1</v>
      </c>
      <c r="E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2113.58</v>
      </c>
      <c r="F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2109.9499999999998</v>
      </c>
      <c r="G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2116.46</v>
      </c>
      <c r="H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2122.0300000000002</v>
      </c>
      <c r="I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2121.7399999999998</v>
      </c>
      <c r="J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2133.7800000000002</v>
      </c>
      <c r="K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2133.56</v>
      </c>
      <c r="L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2134.0100000000002</v>
      </c>
      <c r="M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2134.73</v>
      </c>
      <c r="N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2234.2200000000003</v>
      </c>
      <c r="O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2233.9899999999998</v>
      </c>
      <c r="P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2234.34</v>
      </c>
      <c r="Q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2234.3000000000002</v>
      </c>
      <c r="R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2238.2600000000002</v>
      </c>
      <c r="S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2249.41</v>
      </c>
      <c r="T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2214.83</v>
      </c>
      <c r="U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2302.5</v>
      </c>
      <c r="V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2291.29</v>
      </c>
      <c r="W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2370.59</v>
      </c>
      <c r="X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2405.56</v>
      </c>
      <c r="Y284" s="114">
        <f>VLOOKUP($A284+ROUND((COLUMN()-2)/24,5),АТС!$A$41:$F$784,3)+VLOOKUP($A284+ROUND((COLUMN()-2)/24,5),'Расчет сбытовых надбавок'!$B$794:'Расчет сбытовых надбавок'!$G$1538,6)+'Иные услуги '!$C$5+'РСТ РСО-А'!$L$7</f>
        <v>2296.92</v>
      </c>
      <c r="Z284" s="143"/>
    </row>
    <row r="285" spans="1:27" x14ac:dyDescent="0.2">
      <c r="A285" s="86">
        <f t="shared" si="7"/>
        <v>41923</v>
      </c>
      <c r="B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2165.79</v>
      </c>
      <c r="C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2114.71</v>
      </c>
      <c r="D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2114.35</v>
      </c>
      <c r="E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2113.7799999999997</v>
      </c>
      <c r="F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2113.59</v>
      </c>
      <c r="G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2114.25</v>
      </c>
      <c r="H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2113.65</v>
      </c>
      <c r="I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2113.46</v>
      </c>
      <c r="J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2122.63</v>
      </c>
      <c r="K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2125.9899999999998</v>
      </c>
      <c r="L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2126.52</v>
      </c>
      <c r="M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2127.4300000000003</v>
      </c>
      <c r="N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2127.5100000000002</v>
      </c>
      <c r="O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2127.69</v>
      </c>
      <c r="P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2127.9700000000003</v>
      </c>
      <c r="Q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2127.5</v>
      </c>
      <c r="R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2126.9699999999998</v>
      </c>
      <c r="S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2124.61</v>
      </c>
      <c r="T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2240.98</v>
      </c>
      <c r="U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2385.2200000000003</v>
      </c>
      <c r="V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2361.23</v>
      </c>
      <c r="W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2337.7399999999998</v>
      </c>
      <c r="X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2246.92</v>
      </c>
      <c r="Y285" s="114">
        <f>VLOOKUP($A285+ROUND((COLUMN()-2)/24,5),АТС!$A$41:$F$784,3)+VLOOKUP($A285+ROUND((COLUMN()-2)/24,5),'Расчет сбытовых надбавок'!$B$794:'Расчет сбытовых надбавок'!$G$1538,6)+'Иные услуги '!$C$5+'РСТ РСО-А'!$L$7</f>
        <v>2299.62</v>
      </c>
      <c r="Z285" s="143"/>
    </row>
    <row r="286" spans="1:27" x14ac:dyDescent="0.2">
      <c r="A286" s="86">
        <f t="shared" si="7"/>
        <v>41924</v>
      </c>
      <c r="B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2209.6799999999998</v>
      </c>
      <c r="C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2117.15</v>
      </c>
      <c r="D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2117.02</v>
      </c>
      <c r="E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2117.0500000000002</v>
      </c>
      <c r="F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2117.15</v>
      </c>
      <c r="G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2115.16</v>
      </c>
      <c r="H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2115.21</v>
      </c>
      <c r="I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2115.9499999999998</v>
      </c>
      <c r="J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2123.08</v>
      </c>
      <c r="K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2125.77</v>
      </c>
      <c r="L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2127.96</v>
      </c>
      <c r="M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2128.6</v>
      </c>
      <c r="N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2128.81</v>
      </c>
      <c r="O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2128.15</v>
      </c>
      <c r="P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2128.63</v>
      </c>
      <c r="Q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2128.46</v>
      </c>
      <c r="R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2129.09</v>
      </c>
      <c r="S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2129.44</v>
      </c>
      <c r="T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2220.34</v>
      </c>
      <c r="U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2369.17</v>
      </c>
      <c r="V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2356.4</v>
      </c>
      <c r="W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2325.17</v>
      </c>
      <c r="X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2232.98</v>
      </c>
      <c r="Y286" s="114">
        <f>VLOOKUP($A286+ROUND((COLUMN()-2)/24,5),АТС!$A$41:$F$784,3)+VLOOKUP($A286+ROUND((COLUMN()-2)/24,5),'Расчет сбытовых надбавок'!$B$794:'Расчет сбытовых надбавок'!$G$1538,6)+'Иные услуги '!$C$5+'РСТ РСО-А'!$L$7</f>
        <v>2300.64</v>
      </c>
      <c r="Z286" s="143"/>
    </row>
    <row r="287" spans="1:27" x14ac:dyDescent="0.2">
      <c r="A287" s="86">
        <f t="shared" si="7"/>
        <v>41925</v>
      </c>
      <c r="B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2128.29</v>
      </c>
      <c r="C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2122.58</v>
      </c>
      <c r="D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2117.11</v>
      </c>
      <c r="E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2113.9900000000002</v>
      </c>
      <c r="F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2111.27</v>
      </c>
      <c r="G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2116.83</v>
      </c>
      <c r="H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2122.5300000000002</v>
      </c>
      <c r="I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2123.94</v>
      </c>
      <c r="J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2136.7400000000002</v>
      </c>
      <c r="K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2136.6</v>
      </c>
      <c r="L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2136.91</v>
      </c>
      <c r="M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2137.52</v>
      </c>
      <c r="N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2213.19</v>
      </c>
      <c r="O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2218.86</v>
      </c>
      <c r="P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2223.9899999999998</v>
      </c>
      <c r="Q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2231.63</v>
      </c>
      <c r="R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2233.2600000000002</v>
      </c>
      <c r="S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2243.8199999999997</v>
      </c>
      <c r="T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2229.7800000000002</v>
      </c>
      <c r="U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2320.04</v>
      </c>
      <c r="V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2332.3000000000002</v>
      </c>
      <c r="W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2352.42</v>
      </c>
      <c r="X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2390.7399999999998</v>
      </c>
      <c r="Y287" s="114">
        <f>VLOOKUP($A287+ROUND((COLUMN()-2)/24,5),АТС!$A$41:$F$784,3)+VLOOKUP($A287+ROUND((COLUMN()-2)/24,5),'Расчет сбытовых надбавок'!$B$794:'Расчет сбытовых надбавок'!$G$1538,6)+'Иные услуги '!$C$5+'РСТ РСО-А'!$L$7</f>
        <v>2276.73</v>
      </c>
      <c r="Z287" s="143"/>
    </row>
    <row r="288" spans="1:27" x14ac:dyDescent="0.2">
      <c r="A288" s="86">
        <f t="shared" si="7"/>
        <v>41926</v>
      </c>
      <c r="B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2119.66</v>
      </c>
      <c r="C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2115.52</v>
      </c>
      <c r="D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2112.8900000000003</v>
      </c>
      <c r="E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2112.77</v>
      </c>
      <c r="F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2110.21</v>
      </c>
      <c r="G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2116.67</v>
      </c>
      <c r="H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2121.63</v>
      </c>
      <c r="I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2122.66</v>
      </c>
      <c r="J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2137.39</v>
      </c>
      <c r="K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2136.69</v>
      </c>
      <c r="L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2136.79</v>
      </c>
      <c r="M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2124.2399999999998</v>
      </c>
      <c r="N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2136.7800000000002</v>
      </c>
      <c r="O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2136.88</v>
      </c>
      <c r="P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2136.6799999999998</v>
      </c>
      <c r="Q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2135.06</v>
      </c>
      <c r="R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2135.02</v>
      </c>
      <c r="S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2133.9899999999998</v>
      </c>
      <c r="T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2147.84</v>
      </c>
      <c r="U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2301.4899999999998</v>
      </c>
      <c r="V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2322.5500000000002</v>
      </c>
      <c r="W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2360.2200000000003</v>
      </c>
      <c r="X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2394.39</v>
      </c>
      <c r="Y288" s="114">
        <f>VLOOKUP($A288+ROUND((COLUMN()-2)/24,5),АТС!$A$41:$F$784,3)+VLOOKUP($A288+ROUND((COLUMN()-2)/24,5),'Расчет сбытовых надбавок'!$B$794:'Расчет сбытовых надбавок'!$G$1538,6)+'Иные услуги '!$C$5+'РСТ РСО-А'!$L$7</f>
        <v>2284.7400000000002</v>
      </c>
      <c r="Z288" s="143"/>
    </row>
    <row r="289" spans="1:26" x14ac:dyDescent="0.2">
      <c r="A289" s="86">
        <f t="shared" si="7"/>
        <v>41927</v>
      </c>
      <c r="B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2128.34</v>
      </c>
      <c r="C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2117.17</v>
      </c>
      <c r="D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2128.86</v>
      </c>
      <c r="E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2128.92</v>
      </c>
      <c r="F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2128.84</v>
      </c>
      <c r="G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2128.87</v>
      </c>
      <c r="H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2114.83</v>
      </c>
      <c r="I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2112.37</v>
      </c>
      <c r="J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2118.0500000000002</v>
      </c>
      <c r="K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2138.1999999999998</v>
      </c>
      <c r="L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2138.6400000000003</v>
      </c>
      <c r="M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2122.19</v>
      </c>
      <c r="N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2138.94</v>
      </c>
      <c r="O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2141.83</v>
      </c>
      <c r="P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2139.2200000000003</v>
      </c>
      <c r="Q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2139.35</v>
      </c>
      <c r="R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2139.21</v>
      </c>
      <c r="S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2137.44</v>
      </c>
      <c r="T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2139.02</v>
      </c>
      <c r="U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2239.6400000000003</v>
      </c>
      <c r="V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2251.94</v>
      </c>
      <c r="W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2312.6</v>
      </c>
      <c r="X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2365.66</v>
      </c>
      <c r="Y289" s="114">
        <f>VLOOKUP($A289+ROUND((COLUMN()-2)/24,5),АТС!$A$41:$F$784,3)+VLOOKUP($A289+ROUND((COLUMN()-2)/24,5),'Расчет сбытовых надбавок'!$B$794:'Расчет сбытовых надбавок'!$G$1538,6)+'Иные услуги '!$C$5+'РСТ РСО-А'!$L$7</f>
        <v>2249.4700000000003</v>
      </c>
      <c r="Z289" s="143"/>
    </row>
    <row r="290" spans="1:26" x14ac:dyDescent="0.2">
      <c r="A290" s="86">
        <f t="shared" si="7"/>
        <v>41928</v>
      </c>
      <c r="B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2133.69</v>
      </c>
      <c r="C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2122.5</v>
      </c>
      <c r="D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2128.81</v>
      </c>
      <c r="E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2132.33</v>
      </c>
      <c r="F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2135.84</v>
      </c>
      <c r="G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2136.37</v>
      </c>
      <c r="H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2110.3199999999997</v>
      </c>
      <c r="I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2124.65</v>
      </c>
      <c r="J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2119.89</v>
      </c>
      <c r="K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2124.5500000000002</v>
      </c>
      <c r="L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2125.1799999999998</v>
      </c>
      <c r="M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2115.46</v>
      </c>
      <c r="N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2139.88</v>
      </c>
      <c r="O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2128.37</v>
      </c>
      <c r="P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2114.6999999999998</v>
      </c>
      <c r="Q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2111.13</v>
      </c>
      <c r="R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2114.2800000000002</v>
      </c>
      <c r="S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2126.58</v>
      </c>
      <c r="T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2135.35</v>
      </c>
      <c r="U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2261.98</v>
      </c>
      <c r="V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2249.89</v>
      </c>
      <c r="W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2296.27</v>
      </c>
      <c r="X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2344.85</v>
      </c>
      <c r="Y290" s="114">
        <f>VLOOKUP($A290+ROUND((COLUMN()-2)/24,5),АТС!$A$41:$F$784,3)+VLOOKUP($A290+ROUND((COLUMN()-2)/24,5),'Расчет сбытовых надбавок'!$B$794:'Расчет сбытовых надбавок'!$G$1538,6)+'Иные услуги '!$C$5+'РСТ РСО-А'!$L$7</f>
        <v>2261</v>
      </c>
      <c r="Z290" s="143"/>
    </row>
    <row r="291" spans="1:26" x14ac:dyDescent="0.2">
      <c r="A291" s="86">
        <f t="shared" si="7"/>
        <v>41929</v>
      </c>
      <c r="B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2123.25</v>
      </c>
      <c r="C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2122.62</v>
      </c>
      <c r="D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2122.4700000000003</v>
      </c>
      <c r="E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2122.61</v>
      </c>
      <c r="F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2122.5300000000002</v>
      </c>
      <c r="G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2123.13</v>
      </c>
      <c r="H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2110.65</v>
      </c>
      <c r="I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2128.08</v>
      </c>
      <c r="J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2134.12</v>
      </c>
      <c r="K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2116.48</v>
      </c>
      <c r="L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2117.2600000000002</v>
      </c>
      <c r="M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2112.34</v>
      </c>
      <c r="N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2136.13</v>
      </c>
      <c r="O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2136.31</v>
      </c>
      <c r="P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2137.2600000000002</v>
      </c>
      <c r="Q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2136.35</v>
      </c>
      <c r="R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2136.21</v>
      </c>
      <c r="S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2134.41</v>
      </c>
      <c r="T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2135.34</v>
      </c>
      <c r="U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2225.1999999999998</v>
      </c>
      <c r="V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2239.5100000000002</v>
      </c>
      <c r="W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2279.14</v>
      </c>
      <c r="X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2348.5</v>
      </c>
      <c r="Y291" s="114">
        <f>VLOOKUP($A291+ROUND((COLUMN()-2)/24,5),АТС!$A$41:$F$784,3)+VLOOKUP($A291+ROUND((COLUMN()-2)/24,5),'Расчет сбытовых надбавок'!$B$794:'Расчет сбытовых надбавок'!$G$1538,6)+'Иные услуги '!$C$5+'РСТ РСО-А'!$L$7</f>
        <v>2228.06</v>
      </c>
      <c r="Z291" s="143"/>
    </row>
    <row r="292" spans="1:26" x14ac:dyDescent="0.2">
      <c r="A292" s="86">
        <f t="shared" si="7"/>
        <v>41930</v>
      </c>
      <c r="B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2162.39</v>
      </c>
      <c r="C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2119.7799999999997</v>
      </c>
      <c r="D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2118.83</v>
      </c>
      <c r="E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2117.4300000000003</v>
      </c>
      <c r="F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2117.27</v>
      </c>
      <c r="G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2117.9300000000003</v>
      </c>
      <c r="H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2118.27</v>
      </c>
      <c r="I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2120.1999999999998</v>
      </c>
      <c r="J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2134.7799999999997</v>
      </c>
      <c r="K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2137.0100000000002</v>
      </c>
      <c r="L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2137.3200000000002</v>
      </c>
      <c r="M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2137.4300000000003</v>
      </c>
      <c r="N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2138.2399999999998</v>
      </c>
      <c r="O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2139.0100000000002</v>
      </c>
      <c r="P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2138.8200000000002</v>
      </c>
      <c r="Q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2138.9499999999998</v>
      </c>
      <c r="R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2138.3000000000002</v>
      </c>
      <c r="S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2136.8000000000002</v>
      </c>
      <c r="T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2131.3200000000002</v>
      </c>
      <c r="U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2274.23</v>
      </c>
      <c r="V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2271.98</v>
      </c>
      <c r="W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2245.54</v>
      </c>
      <c r="X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2144.61</v>
      </c>
      <c r="Y292" s="114">
        <f>VLOOKUP($A292+ROUND((COLUMN()-2)/24,5),АТС!$A$41:$F$784,3)+VLOOKUP($A292+ROUND((COLUMN()-2)/24,5),'Расчет сбытовых надбавок'!$B$794:'Расчет сбытовых надбавок'!$G$1538,6)+'Иные услуги '!$C$5+'РСТ РСО-А'!$L$7</f>
        <v>2268.4499999999998</v>
      </c>
      <c r="Z292" s="143"/>
    </row>
    <row r="293" spans="1:26" x14ac:dyDescent="0.2">
      <c r="A293" s="86">
        <f t="shared" si="7"/>
        <v>41931</v>
      </c>
      <c r="B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2179.7399999999998</v>
      </c>
      <c r="C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2130.8200000000002</v>
      </c>
      <c r="D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2125.25</v>
      </c>
      <c r="E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2120.0500000000002</v>
      </c>
      <c r="F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2129.19</v>
      </c>
      <c r="G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2129.1999999999998</v>
      </c>
      <c r="H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2128.29</v>
      </c>
      <c r="I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2130.14</v>
      </c>
      <c r="J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2137.15</v>
      </c>
      <c r="K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2142.27</v>
      </c>
      <c r="L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2142.0100000000002</v>
      </c>
      <c r="M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2142.77</v>
      </c>
      <c r="N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2142.8000000000002</v>
      </c>
      <c r="O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2136.8000000000002</v>
      </c>
      <c r="P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2136.4700000000003</v>
      </c>
      <c r="Q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2136.31</v>
      </c>
      <c r="R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2135.96</v>
      </c>
      <c r="S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2135.1</v>
      </c>
      <c r="T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2130.5500000000002</v>
      </c>
      <c r="U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2448.89</v>
      </c>
      <c r="V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2432.4</v>
      </c>
      <c r="W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2429.2200000000003</v>
      </c>
      <c r="X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2333.1999999999998</v>
      </c>
      <c r="Y293" s="114">
        <f>VLOOKUP($A293+ROUND((COLUMN()-2)/24,5),АТС!$A$41:$F$784,3)+VLOOKUP($A293+ROUND((COLUMN()-2)/24,5),'Расчет сбытовых надбавок'!$B$794:'Расчет сбытовых надбавок'!$G$1538,6)+'Иные услуги '!$C$5+'РСТ РСО-А'!$L$7</f>
        <v>2370.34</v>
      </c>
      <c r="Z293" s="143"/>
    </row>
    <row r="294" spans="1:26" x14ac:dyDescent="0.2">
      <c r="A294" s="86">
        <f t="shared" si="7"/>
        <v>41932</v>
      </c>
      <c r="B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2128.77</v>
      </c>
      <c r="C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2117.16</v>
      </c>
      <c r="D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2117.8200000000002</v>
      </c>
      <c r="E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2114.3000000000002</v>
      </c>
      <c r="F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2114.63</v>
      </c>
      <c r="G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2117.15</v>
      </c>
      <c r="H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2134.91</v>
      </c>
      <c r="I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2125.48</v>
      </c>
      <c r="J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2137.5299999999997</v>
      </c>
      <c r="K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2137.17</v>
      </c>
      <c r="L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2137.16</v>
      </c>
      <c r="M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2138.23</v>
      </c>
      <c r="N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2163.17</v>
      </c>
      <c r="O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2163.54</v>
      </c>
      <c r="P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2162.41</v>
      </c>
      <c r="Q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2160.94</v>
      </c>
      <c r="R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2170.44</v>
      </c>
      <c r="S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2189.89</v>
      </c>
      <c r="T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2211.4899999999998</v>
      </c>
      <c r="U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2304.75</v>
      </c>
      <c r="V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2313.13</v>
      </c>
      <c r="W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2353.9700000000003</v>
      </c>
      <c r="X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2416.17</v>
      </c>
      <c r="Y294" s="114">
        <f>VLOOKUP($A294+ROUND((COLUMN()-2)/24,5),АТС!$A$41:$F$784,3)+VLOOKUP($A294+ROUND((COLUMN()-2)/24,5),'Расчет сбытовых надбавок'!$B$794:'Расчет сбытовых надбавок'!$G$1538,6)+'Иные услуги '!$C$5+'РСТ РСО-А'!$L$7</f>
        <v>2300.3000000000002</v>
      </c>
      <c r="Z294" s="143"/>
    </row>
    <row r="295" spans="1:26" x14ac:dyDescent="0.2">
      <c r="A295" s="86">
        <f t="shared" si="7"/>
        <v>41933</v>
      </c>
      <c r="B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2127.63</v>
      </c>
      <c r="C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2116.1</v>
      </c>
      <c r="D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2122.73</v>
      </c>
      <c r="E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2122.84</v>
      </c>
      <c r="F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2122.85</v>
      </c>
      <c r="G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2123.14</v>
      </c>
      <c r="H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2118.58</v>
      </c>
      <c r="I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2121.8199999999997</v>
      </c>
      <c r="J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2134.58</v>
      </c>
      <c r="K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2133.9300000000003</v>
      </c>
      <c r="L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2134.4700000000003</v>
      </c>
      <c r="M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2135.89</v>
      </c>
      <c r="N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2134.85</v>
      </c>
      <c r="O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2134.9499999999998</v>
      </c>
      <c r="P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2134.73</v>
      </c>
      <c r="Q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2134.81</v>
      </c>
      <c r="R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2134.44</v>
      </c>
      <c r="S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2133.23</v>
      </c>
      <c r="T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2221.13</v>
      </c>
      <c r="U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2260.2399999999998</v>
      </c>
      <c r="V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2267.61</v>
      </c>
      <c r="W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2307.37</v>
      </c>
      <c r="X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2354.66</v>
      </c>
      <c r="Y295" s="114">
        <f>VLOOKUP($A295+ROUND((COLUMN()-2)/24,5),АТС!$A$41:$F$784,3)+VLOOKUP($A295+ROUND((COLUMN()-2)/24,5),'Расчет сбытовых надбавок'!$B$794:'Расчет сбытовых надбавок'!$G$1538,6)+'Иные услуги '!$C$5+'РСТ РСО-А'!$L$7</f>
        <v>2244.6800000000003</v>
      </c>
      <c r="Z295" s="143"/>
    </row>
    <row r="296" spans="1:26" x14ac:dyDescent="0.2">
      <c r="A296" s="86">
        <f t="shared" si="7"/>
        <v>41934</v>
      </c>
      <c r="B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2125.86</v>
      </c>
      <c r="C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2110.06</v>
      </c>
      <c r="D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2116.41</v>
      </c>
      <c r="E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2123.09</v>
      </c>
      <c r="F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2123.2399999999998</v>
      </c>
      <c r="G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2113.6999999999998</v>
      </c>
      <c r="H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2118.5299999999997</v>
      </c>
      <c r="I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2115.58</v>
      </c>
      <c r="J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2133.73</v>
      </c>
      <c r="K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2134.86</v>
      </c>
      <c r="L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2135.3200000000002</v>
      </c>
      <c r="M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2135.7399999999998</v>
      </c>
      <c r="N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2135.6999999999998</v>
      </c>
      <c r="O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2134.4899999999998</v>
      </c>
      <c r="P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2133.9499999999998</v>
      </c>
      <c r="Q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2133.92</v>
      </c>
      <c r="R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2134.09</v>
      </c>
      <c r="S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2133.04</v>
      </c>
      <c r="T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2127.86</v>
      </c>
      <c r="U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2197.8200000000002</v>
      </c>
      <c r="V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2208.09</v>
      </c>
      <c r="W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2282.91</v>
      </c>
      <c r="X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2345.56</v>
      </c>
      <c r="Y296" s="114">
        <f>VLOOKUP($A296+ROUND((COLUMN()-2)/24,5),АТС!$A$41:$F$784,3)+VLOOKUP($A296+ROUND((COLUMN()-2)/24,5),'Расчет сбытовых надбавок'!$B$794:'Расчет сбытовых надбавок'!$G$1538,6)+'Иные услуги '!$C$5+'РСТ РСО-А'!$L$7</f>
        <v>2243.02</v>
      </c>
      <c r="Z296" s="143"/>
    </row>
    <row r="297" spans="1:26" x14ac:dyDescent="0.2">
      <c r="A297" s="86">
        <f t="shared" si="7"/>
        <v>41935</v>
      </c>
      <c r="B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2126.42</v>
      </c>
      <c r="C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2120.12</v>
      </c>
      <c r="D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2118.6799999999998</v>
      </c>
      <c r="E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2116.5700000000002</v>
      </c>
      <c r="F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2116.52</v>
      </c>
      <c r="G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2118.62</v>
      </c>
      <c r="H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2118.64</v>
      </c>
      <c r="I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2138.06</v>
      </c>
      <c r="J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2132.62</v>
      </c>
      <c r="K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2134.4</v>
      </c>
      <c r="L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2135.6999999999998</v>
      </c>
      <c r="M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2135.35</v>
      </c>
      <c r="N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2133.7399999999998</v>
      </c>
      <c r="O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2134.1</v>
      </c>
      <c r="P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2133.9499999999998</v>
      </c>
      <c r="Q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2134.09</v>
      </c>
      <c r="R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2134.0300000000002</v>
      </c>
      <c r="S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2132.52</v>
      </c>
      <c r="T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2198.75</v>
      </c>
      <c r="U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2292.62</v>
      </c>
      <c r="V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2305.39</v>
      </c>
      <c r="W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2341.94</v>
      </c>
      <c r="X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2399.7600000000002</v>
      </c>
      <c r="Y297" s="114">
        <f>VLOOKUP($A297+ROUND((COLUMN()-2)/24,5),АТС!$A$41:$F$784,3)+VLOOKUP($A297+ROUND((COLUMN()-2)/24,5),'Расчет сбытовых надбавок'!$B$794:'Расчет сбытовых надбавок'!$G$1538,6)+'Иные услуги '!$C$5+'РСТ РСО-А'!$L$7</f>
        <v>2289.4700000000003</v>
      </c>
      <c r="Z297" s="143"/>
    </row>
    <row r="298" spans="1:26" x14ac:dyDescent="0.2">
      <c r="A298" s="86">
        <f t="shared" si="7"/>
        <v>41936</v>
      </c>
      <c r="B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2132.71</v>
      </c>
      <c r="C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2132.5700000000002</v>
      </c>
      <c r="D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2122.77</v>
      </c>
      <c r="E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2122.89</v>
      </c>
      <c r="F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2122.91</v>
      </c>
      <c r="G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2117.42</v>
      </c>
      <c r="H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2119.16</v>
      </c>
      <c r="I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2139.59</v>
      </c>
      <c r="J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2134.98</v>
      </c>
      <c r="K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2135.84</v>
      </c>
      <c r="L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2184.48</v>
      </c>
      <c r="M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2172.4499999999998</v>
      </c>
      <c r="N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2200.5</v>
      </c>
      <c r="O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2134.96</v>
      </c>
      <c r="P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2134.46</v>
      </c>
      <c r="Q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2134.8000000000002</v>
      </c>
      <c r="R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2134.3000000000002</v>
      </c>
      <c r="S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2132.91</v>
      </c>
      <c r="T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2202.02</v>
      </c>
      <c r="U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2325.6</v>
      </c>
      <c r="V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2319.52</v>
      </c>
      <c r="W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2357.0100000000002</v>
      </c>
      <c r="X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2415.3900000000003</v>
      </c>
      <c r="Y298" s="114">
        <f>VLOOKUP($A298+ROUND((COLUMN()-2)/24,5),АТС!$A$41:$F$784,3)+VLOOKUP($A298+ROUND((COLUMN()-2)/24,5),'Расчет сбытовых надбавок'!$B$794:'Расчет сбытовых надбавок'!$G$1538,6)+'Иные услуги '!$C$5+'РСТ РСО-А'!$L$7</f>
        <v>2320.92</v>
      </c>
      <c r="Z298" s="143"/>
    </row>
    <row r="299" spans="1:26" x14ac:dyDescent="0.2">
      <c r="A299" s="86">
        <f t="shared" si="7"/>
        <v>41937</v>
      </c>
      <c r="B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2156.3000000000002</v>
      </c>
      <c r="C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2122.17</v>
      </c>
      <c r="D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2127.91</v>
      </c>
      <c r="E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2127.9499999999998</v>
      </c>
      <c r="F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2128.42</v>
      </c>
      <c r="G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2119.4</v>
      </c>
      <c r="H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2115.1799999999998</v>
      </c>
      <c r="I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2117.04</v>
      </c>
      <c r="J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2137.81</v>
      </c>
      <c r="K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2138.5100000000002</v>
      </c>
      <c r="L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2137.6800000000003</v>
      </c>
      <c r="M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2129.5500000000002</v>
      </c>
      <c r="N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2129.7799999999997</v>
      </c>
      <c r="O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2128.77</v>
      </c>
      <c r="P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2129.27</v>
      </c>
      <c r="Q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2128.61</v>
      </c>
      <c r="R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2127.33</v>
      </c>
      <c r="S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2127.9899999999998</v>
      </c>
      <c r="T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2329.94</v>
      </c>
      <c r="U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2376.04</v>
      </c>
      <c r="V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2359.0500000000002</v>
      </c>
      <c r="W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2333.0100000000002</v>
      </c>
      <c r="X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2273.02</v>
      </c>
      <c r="Y299" s="114">
        <f>VLOOKUP($A299+ROUND((COLUMN()-2)/24,5),АТС!$A$41:$F$784,3)+VLOOKUP($A299+ROUND((COLUMN()-2)/24,5),'Расчет сбытовых надбавок'!$B$794:'Расчет сбытовых надбавок'!$G$1538,6)+'Иные услуги '!$C$5+'РСТ РСО-А'!$L$7</f>
        <v>2374.9300000000003</v>
      </c>
      <c r="Z299" s="143"/>
    </row>
    <row r="300" spans="1:26" x14ac:dyDescent="0.2">
      <c r="A300" s="86">
        <f t="shared" si="7"/>
        <v>41938</v>
      </c>
      <c r="B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2180.0500000000002</v>
      </c>
      <c r="C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2126.9499999999998</v>
      </c>
      <c r="D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2121.91</v>
      </c>
      <c r="E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2129.35</v>
      </c>
      <c r="F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2137.31</v>
      </c>
      <c r="G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2137.92</v>
      </c>
      <c r="H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2130.37</v>
      </c>
      <c r="I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2116.13</v>
      </c>
      <c r="J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2209.7600000000002</v>
      </c>
      <c r="K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2151.66</v>
      </c>
      <c r="L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2124.6</v>
      </c>
      <c r="M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2117.9899999999998</v>
      </c>
      <c r="N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2110.6799999999998</v>
      </c>
      <c r="O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2110.59</v>
      </c>
      <c r="P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2114.2600000000002</v>
      </c>
      <c r="Q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2117.4700000000003</v>
      </c>
      <c r="R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2122.09</v>
      </c>
      <c r="S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2221.75</v>
      </c>
      <c r="T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2341.69</v>
      </c>
      <c r="U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2389.0500000000002</v>
      </c>
      <c r="V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2376.48</v>
      </c>
      <c r="W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2337.62</v>
      </c>
      <c r="X300" s="114">
        <f>VLOOKUP($A300+ROUND((COLUMN()-2)/24,5),АТС!$A$41:$F$784,3)+VLOOKUP($A300+ROUND((COLUMN()-2)/24,5),'Расчет сбытовых надбавок'!$B$794:'Расчет сбытовых надбавок'!$G$1538,6)+'Иные услуги '!$C$5+'РСТ РСО-А'!$L$7</f>
        <v>2269.4700000000003</v>
      </c>
      <c r="Y300" s="114">
        <v>2367.8199999999997</v>
      </c>
      <c r="Z300" s="143">
        <v>3116.9700000000003</v>
      </c>
    </row>
    <row r="301" spans="1:26" x14ac:dyDescent="0.2">
      <c r="A301" s="86">
        <f t="shared" si="7"/>
        <v>41939</v>
      </c>
      <c r="B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2163.89</v>
      </c>
      <c r="C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2125.61</v>
      </c>
      <c r="D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2113.4899999999998</v>
      </c>
      <c r="E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2123.2399999999998</v>
      </c>
      <c r="F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2123.48</v>
      </c>
      <c r="G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2114.7200000000003</v>
      </c>
      <c r="H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2157.17</v>
      </c>
      <c r="I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2110.62</v>
      </c>
      <c r="J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2111.83</v>
      </c>
      <c r="K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2173.14</v>
      </c>
      <c r="L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2203.21</v>
      </c>
      <c r="M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2189.52</v>
      </c>
      <c r="N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2264.34</v>
      </c>
      <c r="O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2247.1799999999998</v>
      </c>
      <c r="P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2230.98</v>
      </c>
      <c r="Q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2223.1999999999998</v>
      </c>
      <c r="R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2217.36</v>
      </c>
      <c r="S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2221.36</v>
      </c>
      <c r="T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2268.35</v>
      </c>
      <c r="U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2339.4700000000003</v>
      </c>
      <c r="V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2320.23</v>
      </c>
      <c r="W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2343.7800000000002</v>
      </c>
      <c r="X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2378.7799999999997</v>
      </c>
      <c r="Y301" s="114">
        <f>VLOOKUP($A301+ROUND((COLUMN()-2)/24,5),АТС!$A$41:$F$784,3)+VLOOKUP($A301+ROUND((COLUMN()-2)/24,5),'Расчет сбытовых надбавок'!$B$794:'Расчет сбытовых надбавок'!$G$1538,6)+'Иные услуги '!$C$5+'РСТ РСО-А'!$L$7</f>
        <v>2301.23</v>
      </c>
      <c r="Z301" s="143"/>
    </row>
    <row r="302" spans="1:26" x14ac:dyDescent="0.2">
      <c r="A302" s="86">
        <f t="shared" si="7"/>
        <v>41940</v>
      </c>
      <c r="B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2167.44</v>
      </c>
      <c r="C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2125.15</v>
      </c>
      <c r="D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2114.19</v>
      </c>
      <c r="E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2124.31</v>
      </c>
      <c r="F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2124.52</v>
      </c>
      <c r="G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2118.0299999999997</v>
      </c>
      <c r="H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2134.92</v>
      </c>
      <c r="I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2114.2200000000003</v>
      </c>
      <c r="J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2115.2399999999998</v>
      </c>
      <c r="K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2165.5299999999997</v>
      </c>
      <c r="L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2196.1800000000003</v>
      </c>
      <c r="M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2185.15</v>
      </c>
      <c r="N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2261.2200000000003</v>
      </c>
      <c r="O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2249.46</v>
      </c>
      <c r="P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2231.21</v>
      </c>
      <c r="Q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2220.5500000000002</v>
      </c>
      <c r="R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2217.6999999999998</v>
      </c>
      <c r="S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2239.04</v>
      </c>
      <c r="T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2274.4499999999998</v>
      </c>
      <c r="U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2343.15</v>
      </c>
      <c r="V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2320.1</v>
      </c>
      <c r="W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2348.85</v>
      </c>
      <c r="X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2407.91</v>
      </c>
      <c r="Y302" s="114">
        <f>VLOOKUP($A302+ROUND((COLUMN()-2)/24,5),АТС!$A$41:$F$784,3)+VLOOKUP($A302+ROUND((COLUMN()-2)/24,5),'Расчет сбытовых надбавок'!$B$794:'Расчет сбытовых надбавок'!$G$1538,6)+'Иные услуги '!$C$5+'РСТ РСО-А'!$L$7</f>
        <v>2305.29</v>
      </c>
      <c r="Z302" s="143"/>
    </row>
    <row r="303" spans="1:26" x14ac:dyDescent="0.2">
      <c r="A303" s="86">
        <f t="shared" si="7"/>
        <v>41941</v>
      </c>
      <c r="B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2194.6999999999998</v>
      </c>
      <c r="C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2131.81</v>
      </c>
      <c r="D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2131.69</v>
      </c>
      <c r="E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2129.87</v>
      </c>
      <c r="F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2120.17</v>
      </c>
      <c r="G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2121.77</v>
      </c>
      <c r="H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2156.86</v>
      </c>
      <c r="I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2126.36</v>
      </c>
      <c r="J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2131.73</v>
      </c>
      <c r="K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2169.52</v>
      </c>
      <c r="L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2220.5500000000002</v>
      </c>
      <c r="M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2222.17</v>
      </c>
      <c r="N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2302.0500000000002</v>
      </c>
      <c r="O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2264.6999999999998</v>
      </c>
      <c r="P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2263.3199999999997</v>
      </c>
      <c r="Q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2252.87</v>
      </c>
      <c r="R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2306.36</v>
      </c>
      <c r="S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2384.09</v>
      </c>
      <c r="T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2384.35</v>
      </c>
      <c r="U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2369.36</v>
      </c>
      <c r="V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2353.02</v>
      </c>
      <c r="W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2364.5500000000002</v>
      </c>
      <c r="X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2417.08</v>
      </c>
      <c r="Y303" s="114">
        <f>VLOOKUP($A303+ROUND((COLUMN()-2)/24,5),АТС!$A$41:$F$784,3)+VLOOKUP($A303+ROUND((COLUMN()-2)/24,5),'Расчет сбытовых надбавок'!$B$794:'Расчет сбытовых надбавок'!$G$1538,6)+'Иные услуги '!$C$5+'РСТ РСО-А'!$L$7</f>
        <v>2322.1</v>
      </c>
      <c r="Z303" s="143"/>
    </row>
    <row r="304" spans="1:26" x14ac:dyDescent="0.2">
      <c r="A304" s="86">
        <f t="shared" si="7"/>
        <v>41942</v>
      </c>
      <c r="B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2233.31</v>
      </c>
      <c r="C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2193.88</v>
      </c>
      <c r="D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2192.2600000000002</v>
      </c>
      <c r="E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2167.88</v>
      </c>
      <c r="F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2168.21</v>
      </c>
      <c r="G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2145.34</v>
      </c>
      <c r="H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2247.92</v>
      </c>
      <c r="I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2248.5</v>
      </c>
      <c r="J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2165.7200000000003</v>
      </c>
      <c r="K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2329.12</v>
      </c>
      <c r="L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2328.38</v>
      </c>
      <c r="M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2328.04</v>
      </c>
      <c r="N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2423.81</v>
      </c>
      <c r="O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2386.62</v>
      </c>
      <c r="P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2348.04</v>
      </c>
      <c r="Q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2346.59</v>
      </c>
      <c r="R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2382.3000000000002</v>
      </c>
      <c r="S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2428.77</v>
      </c>
      <c r="T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2449.2800000000002</v>
      </c>
      <c r="U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2465.46</v>
      </c>
      <c r="V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2431.59</v>
      </c>
      <c r="W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2425.7399999999998</v>
      </c>
      <c r="X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2460.1799999999998</v>
      </c>
      <c r="Y304" s="114">
        <f>VLOOKUP($A304+ROUND((COLUMN()-2)/24,5),АТС!$A$41:$F$784,3)+VLOOKUP($A304+ROUND((COLUMN()-2)/24,5),'Расчет сбытовых надбавок'!$B$794:'Расчет сбытовых надбавок'!$G$1538,6)+'Иные услуги '!$C$5+'РСТ РСО-А'!$L$7</f>
        <v>2366.88</v>
      </c>
      <c r="Z304" s="143"/>
    </row>
    <row r="305" spans="1:27" x14ac:dyDescent="0.2">
      <c r="A305" s="86">
        <f t="shared" si="7"/>
        <v>41943</v>
      </c>
      <c r="B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2198.81</v>
      </c>
      <c r="C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2149.5100000000002</v>
      </c>
      <c r="D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2131.15</v>
      </c>
      <c r="E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2125.52</v>
      </c>
      <c r="F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2128.2200000000003</v>
      </c>
      <c r="G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2140.87</v>
      </c>
      <c r="H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2175.86</v>
      </c>
      <c r="I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2168.9</v>
      </c>
      <c r="J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2162.6999999999998</v>
      </c>
      <c r="K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2261.08</v>
      </c>
      <c r="L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2298.52</v>
      </c>
      <c r="M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2306.39</v>
      </c>
      <c r="N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2353.42</v>
      </c>
      <c r="O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2348.88</v>
      </c>
      <c r="P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2355.75</v>
      </c>
      <c r="Q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2365.7399999999998</v>
      </c>
      <c r="R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2368.0500000000002</v>
      </c>
      <c r="S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2439.25</v>
      </c>
      <c r="T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2441.3000000000002</v>
      </c>
      <c r="U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2438.25</v>
      </c>
      <c r="V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2395.52</v>
      </c>
      <c r="W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2408.34</v>
      </c>
      <c r="X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2447.54</v>
      </c>
      <c r="Y305" s="114">
        <f>VLOOKUP($A305+ROUND((COLUMN()-2)/24,5),АТС!$A$41:$F$784,3)+VLOOKUP($A305+ROUND((COLUMN()-2)/24,5),'Расчет сбытовых надбавок'!$B$794:'Расчет сбытовых надбавок'!$G$1538,6)+'Иные услуги '!$C$5+'РСТ РСО-А'!$L$7</f>
        <v>2438.2800000000002</v>
      </c>
      <c r="Z305" s="143"/>
    </row>
    <row r="307" spans="1:27" s="97" customFormat="1" ht="19.5" customHeight="1" x14ac:dyDescent="0.25">
      <c r="A307" s="95" t="s">
        <v>154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</row>
    <row r="308" spans="1:27" x14ac:dyDescent="0.25">
      <c r="A308" s="94" t="s">
        <v>156</v>
      </c>
      <c r="B308" s="85"/>
      <c r="C308" s="85"/>
      <c r="D308" s="85"/>
    </row>
    <row r="309" spans="1:27" ht="12.75" customHeight="1" x14ac:dyDescent="0.2">
      <c r="A309" s="184" t="s">
        <v>49</v>
      </c>
      <c r="B309" s="172" t="s">
        <v>128</v>
      </c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</row>
    <row r="310" spans="1:27" ht="12.75" customHeight="1" x14ac:dyDescent="0.2">
      <c r="A310" s="185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</row>
    <row r="311" spans="1:27" ht="12.75" customHeight="1" x14ac:dyDescent="0.2">
      <c r="A311" s="185"/>
      <c r="B311" s="187" t="s">
        <v>129</v>
      </c>
      <c r="C311" s="173" t="s">
        <v>130</v>
      </c>
      <c r="D311" s="173" t="s">
        <v>131</v>
      </c>
      <c r="E311" s="173" t="s">
        <v>132</v>
      </c>
      <c r="F311" s="173" t="s">
        <v>133</v>
      </c>
      <c r="G311" s="173" t="s">
        <v>134</v>
      </c>
      <c r="H311" s="173" t="s">
        <v>135</v>
      </c>
      <c r="I311" s="173" t="s">
        <v>136</v>
      </c>
      <c r="J311" s="173" t="s">
        <v>137</v>
      </c>
      <c r="K311" s="173" t="s">
        <v>138</v>
      </c>
      <c r="L311" s="173" t="s">
        <v>139</v>
      </c>
      <c r="M311" s="173" t="s">
        <v>140</v>
      </c>
      <c r="N311" s="189" t="s">
        <v>141</v>
      </c>
      <c r="O311" s="173" t="s">
        <v>142</v>
      </c>
      <c r="P311" s="173" t="s">
        <v>143</v>
      </c>
      <c r="Q311" s="173" t="s">
        <v>144</v>
      </c>
      <c r="R311" s="173" t="s">
        <v>145</v>
      </c>
      <c r="S311" s="173" t="s">
        <v>146</v>
      </c>
      <c r="T311" s="173" t="s">
        <v>147</v>
      </c>
      <c r="U311" s="173" t="s">
        <v>148</v>
      </c>
      <c r="V311" s="173" t="s">
        <v>149</v>
      </c>
      <c r="W311" s="173" t="s">
        <v>150</v>
      </c>
      <c r="X311" s="173" t="s">
        <v>151</v>
      </c>
      <c r="Y311" s="173" t="s">
        <v>152</v>
      </c>
      <c r="Z311" s="173" t="s">
        <v>152</v>
      </c>
    </row>
    <row r="312" spans="1:27" ht="11.25" customHeight="1" x14ac:dyDescent="0.2">
      <c r="A312" s="186"/>
      <c r="B312" s="188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74"/>
      <c r="N312" s="190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</row>
    <row r="313" spans="1:27" ht="15.75" customHeight="1" x14ac:dyDescent="0.2">
      <c r="A313" s="86">
        <f>A275</f>
        <v>41913</v>
      </c>
      <c r="B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1654.94</v>
      </c>
      <c r="C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1648.6599999999999</v>
      </c>
      <c r="D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1672.1</v>
      </c>
      <c r="E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1684.52</v>
      </c>
      <c r="F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1688.81</v>
      </c>
      <c r="G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1668.49</v>
      </c>
      <c r="H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1642.93</v>
      </c>
      <c r="I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1662.8</v>
      </c>
      <c r="J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1666.4299999999998</v>
      </c>
      <c r="K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1664.25</v>
      </c>
      <c r="L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1664.0500000000002</v>
      </c>
      <c r="M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1664.06</v>
      </c>
      <c r="N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1656.1599999999999</v>
      </c>
      <c r="O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1657.62</v>
      </c>
      <c r="P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1658.1</v>
      </c>
      <c r="Q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1656.6399999999999</v>
      </c>
      <c r="R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1656.1399999999999</v>
      </c>
      <c r="S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1652.7</v>
      </c>
      <c r="T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1655.3600000000001</v>
      </c>
      <c r="U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1694.19</v>
      </c>
      <c r="V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1709.88</v>
      </c>
      <c r="W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1770.69</v>
      </c>
      <c r="X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1827.69</v>
      </c>
      <c r="Y313" s="114">
        <f>VLOOKUP($A313+ROUND((COLUMN()-2)/24,5),АТС!$A$41:$F$784,3)+VLOOKUP($A313+ROUND((COLUMN()-2)/24,5),'Расчет сбытовых надбавок'!$B$794:'Расчет сбытовых надбавок'!$G$1538,3)+'Иные услуги '!$C$5+'РСТ РСО-А'!$M$7</f>
        <v>1716.4299999999998</v>
      </c>
      <c r="Z313" s="143"/>
      <c r="AA313" s="87"/>
    </row>
    <row r="314" spans="1:27" x14ac:dyDescent="0.2">
      <c r="A314" s="86">
        <f>A313+1</f>
        <v>41914</v>
      </c>
      <c r="B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1654.15</v>
      </c>
      <c r="C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1642.02</v>
      </c>
      <c r="D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1648.8600000000001</v>
      </c>
      <c r="E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1656.38</v>
      </c>
      <c r="F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1645.1599999999999</v>
      </c>
      <c r="G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1634.93</v>
      </c>
      <c r="H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1647.35</v>
      </c>
      <c r="I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1662.66</v>
      </c>
      <c r="J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1666.1399999999999</v>
      </c>
      <c r="K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1666.98</v>
      </c>
      <c r="L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1668.8400000000001</v>
      </c>
      <c r="M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1667.56</v>
      </c>
      <c r="N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1659.17</v>
      </c>
      <c r="O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1659.31</v>
      </c>
      <c r="P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1659.35</v>
      </c>
      <c r="Q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1659.29</v>
      </c>
      <c r="R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1640.77</v>
      </c>
      <c r="S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1648.1799999999998</v>
      </c>
      <c r="T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1679.81</v>
      </c>
      <c r="U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1689.8899999999999</v>
      </c>
      <c r="V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1725.37</v>
      </c>
      <c r="W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1817.82</v>
      </c>
      <c r="X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1875.44</v>
      </c>
      <c r="Y314" s="114">
        <f>VLOOKUP($A314+ROUND((COLUMN()-2)/24,5),АТС!$A$41:$F$784,3)+VLOOKUP($A314+ROUND((COLUMN()-2)/24,5),'Расчет сбытовых надбавок'!$B$794:'Расчет сбытовых надбавок'!$G$1538,3)+'Иные услуги '!$C$5+'РСТ РСО-А'!$M$7</f>
        <v>1756.27</v>
      </c>
      <c r="Z314" s="143"/>
    </row>
    <row r="315" spans="1:27" x14ac:dyDescent="0.2">
      <c r="A315" s="86">
        <f t="shared" ref="A315:A343" si="8">A314+1</f>
        <v>41915</v>
      </c>
      <c r="B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1654.47</v>
      </c>
      <c r="C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1642.01</v>
      </c>
      <c r="D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1656.26</v>
      </c>
      <c r="E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1667.97</v>
      </c>
      <c r="F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1664.1399999999999</v>
      </c>
      <c r="G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1656.43</v>
      </c>
      <c r="H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1653.93</v>
      </c>
      <c r="I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1666.31</v>
      </c>
      <c r="J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1678.71</v>
      </c>
      <c r="K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1666.35</v>
      </c>
      <c r="L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1666.85</v>
      </c>
      <c r="M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1664.78</v>
      </c>
      <c r="N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1658.05</v>
      </c>
      <c r="O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1658.21</v>
      </c>
      <c r="P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1658.26</v>
      </c>
      <c r="Q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1658.33</v>
      </c>
      <c r="R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1640.63</v>
      </c>
      <c r="S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1647.81</v>
      </c>
      <c r="T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1680.19</v>
      </c>
      <c r="U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1663.3400000000001</v>
      </c>
      <c r="V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1738.8799999999999</v>
      </c>
      <c r="W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1801.8899999999999</v>
      </c>
      <c r="X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1859.76</v>
      </c>
      <c r="Y315" s="114">
        <f>VLOOKUP($A315+ROUND((COLUMN()-2)/24,5),АТС!$A$41:$F$784,3)+VLOOKUP($A315+ROUND((COLUMN()-2)/24,5),'Расчет сбытовых надбавок'!$B$794:'Расчет сбытовых надбавок'!$G$1538,3)+'Иные услуги '!$C$5+'РСТ РСО-А'!$M$7</f>
        <v>1731.46</v>
      </c>
      <c r="Z315" s="143"/>
    </row>
    <row r="316" spans="1:27" x14ac:dyDescent="0.2">
      <c r="A316" s="86">
        <f t="shared" si="8"/>
        <v>41916</v>
      </c>
      <c r="B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1687.3600000000001</v>
      </c>
      <c r="C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1642.63</v>
      </c>
      <c r="D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1638.51</v>
      </c>
      <c r="E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1634.6599999999999</v>
      </c>
      <c r="F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1642.84</v>
      </c>
      <c r="G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1642.03</v>
      </c>
      <c r="H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1641.33</v>
      </c>
      <c r="I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1641.59</v>
      </c>
      <c r="J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1674.13</v>
      </c>
      <c r="K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1662.12</v>
      </c>
      <c r="L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1665.95</v>
      </c>
      <c r="M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1664.75</v>
      </c>
      <c r="N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1657.94</v>
      </c>
      <c r="O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1644.37</v>
      </c>
      <c r="P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1642.1399999999999</v>
      </c>
      <c r="Q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1650.06</v>
      </c>
      <c r="R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1654.25</v>
      </c>
      <c r="S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1639.9299999999998</v>
      </c>
      <c r="T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1649.6399999999999</v>
      </c>
      <c r="U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1766.9499999999998</v>
      </c>
      <c r="V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1809.4499999999998</v>
      </c>
      <c r="W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1758.6100000000001</v>
      </c>
      <c r="X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1662.31</v>
      </c>
      <c r="Y316" s="114">
        <f>VLOOKUP($A316+ROUND((COLUMN()-2)/24,5),АТС!$A$41:$F$784,3)+VLOOKUP($A316+ROUND((COLUMN()-2)/24,5),'Расчет сбытовых надбавок'!$B$794:'Расчет сбытовых надбавок'!$G$1538,3)+'Иные услуги '!$C$5+'РСТ РСО-А'!$M$7</f>
        <v>1829.6599999999999</v>
      </c>
      <c r="Z316" s="143"/>
    </row>
    <row r="317" spans="1:27" x14ac:dyDescent="0.2">
      <c r="A317" s="86">
        <f t="shared" si="8"/>
        <v>41917</v>
      </c>
      <c r="B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1683.15</v>
      </c>
      <c r="C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1642.5</v>
      </c>
      <c r="D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1638.51</v>
      </c>
      <c r="E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1634.6799999999998</v>
      </c>
      <c r="F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1643.08</v>
      </c>
      <c r="G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1640.85</v>
      </c>
      <c r="H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1641.0900000000001</v>
      </c>
      <c r="I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1640.51</v>
      </c>
      <c r="J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1672.81</v>
      </c>
      <c r="K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1656.27</v>
      </c>
      <c r="L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1659.23</v>
      </c>
      <c r="M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1660.0500000000002</v>
      </c>
      <c r="N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1654.74</v>
      </c>
      <c r="O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1641.08</v>
      </c>
      <c r="P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1642.56</v>
      </c>
      <c r="Q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1651.4099999999999</v>
      </c>
      <c r="R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1655.77</v>
      </c>
      <c r="S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1640.67</v>
      </c>
      <c r="T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1648.54</v>
      </c>
      <c r="U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1765.7199999999998</v>
      </c>
      <c r="V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1807.69</v>
      </c>
      <c r="W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1766.6</v>
      </c>
      <c r="X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1664.57</v>
      </c>
      <c r="Y317" s="114">
        <f>VLOOKUP($A317+ROUND((COLUMN()-2)/24,5),АТС!$A$41:$F$784,3)+VLOOKUP($A317+ROUND((COLUMN()-2)/24,5),'Расчет сбытовых надбавок'!$B$794:'Расчет сбытовых надбавок'!$G$1538,3)+'Иные услуги '!$C$5+'РСТ РСО-А'!$M$7</f>
        <v>1806.32</v>
      </c>
      <c r="Z317" s="143"/>
    </row>
    <row r="318" spans="1:27" x14ac:dyDescent="0.2">
      <c r="A318" s="86">
        <f t="shared" si="8"/>
        <v>41918</v>
      </c>
      <c r="B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1647.83</v>
      </c>
      <c r="C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1641.69</v>
      </c>
      <c r="D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1664.32</v>
      </c>
      <c r="E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1672.1399999999999</v>
      </c>
      <c r="F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1676.24</v>
      </c>
      <c r="G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1670.3400000000001</v>
      </c>
      <c r="H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1647.04</v>
      </c>
      <c r="I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1651.77</v>
      </c>
      <c r="J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1663.65</v>
      </c>
      <c r="K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1664.79</v>
      </c>
      <c r="L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1665.94</v>
      </c>
      <c r="M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1657.19</v>
      </c>
      <c r="N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1720.73</v>
      </c>
      <c r="O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1693.26</v>
      </c>
      <c r="P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1657.98</v>
      </c>
      <c r="Q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1657.5</v>
      </c>
      <c r="R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1657.73</v>
      </c>
      <c r="S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1657.98</v>
      </c>
      <c r="T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1656.65</v>
      </c>
      <c r="U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1805.3899999999999</v>
      </c>
      <c r="V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1836.77</v>
      </c>
      <c r="W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1874.12</v>
      </c>
      <c r="X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1900.3400000000001</v>
      </c>
      <c r="Y318" s="114">
        <f>VLOOKUP($A318+ROUND((COLUMN()-2)/24,5),АТС!$A$41:$F$784,3)+VLOOKUP($A318+ROUND((COLUMN()-2)/24,5),'Расчет сбытовых надбавок'!$B$794:'Расчет сбытовых надбавок'!$G$1538,3)+'Иные услуги '!$C$5+'РСТ РСО-А'!$M$7</f>
        <v>1762.1799999999998</v>
      </c>
      <c r="Z318" s="143"/>
    </row>
    <row r="319" spans="1:27" x14ac:dyDescent="0.2">
      <c r="A319" s="86">
        <f t="shared" si="8"/>
        <v>41919</v>
      </c>
      <c r="B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1645.51</v>
      </c>
      <c r="C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1641.71</v>
      </c>
      <c r="D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1664.46</v>
      </c>
      <c r="E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1672.3600000000001</v>
      </c>
      <c r="F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1676.42</v>
      </c>
      <c r="G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1670.0300000000002</v>
      </c>
      <c r="H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1645.64</v>
      </c>
      <c r="I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1652.92</v>
      </c>
      <c r="J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1660.3</v>
      </c>
      <c r="K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1660.8899999999999</v>
      </c>
      <c r="L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1661.31</v>
      </c>
      <c r="M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1654.26</v>
      </c>
      <c r="N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1714.21</v>
      </c>
      <c r="O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1688.55</v>
      </c>
      <c r="P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1654.9</v>
      </c>
      <c r="Q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1654.42</v>
      </c>
      <c r="R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1654.22</v>
      </c>
      <c r="S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1651.19</v>
      </c>
      <c r="T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1651.78</v>
      </c>
      <c r="U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1780.17</v>
      </c>
      <c r="V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1797.29</v>
      </c>
      <c r="W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1841.6399999999999</v>
      </c>
      <c r="X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1888.8899999999999</v>
      </c>
      <c r="Y319" s="114">
        <f>VLOOKUP($A319+ROUND((COLUMN()-2)/24,5),АТС!$A$41:$F$784,3)+VLOOKUP($A319+ROUND((COLUMN()-2)/24,5),'Расчет сбытовых надбавок'!$B$794:'Расчет сбытовых надбавок'!$G$1538,3)+'Иные услуги '!$C$5+'РСТ РСО-А'!$M$7</f>
        <v>1760.6599999999999</v>
      </c>
      <c r="Z319" s="143"/>
    </row>
    <row r="320" spans="1:27" x14ac:dyDescent="0.2">
      <c r="A320" s="86">
        <f t="shared" si="8"/>
        <v>41920</v>
      </c>
      <c r="B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1646.2199999999998</v>
      </c>
      <c r="C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1641.87</v>
      </c>
      <c r="D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1656.8</v>
      </c>
      <c r="E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1664.51</v>
      </c>
      <c r="F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1664.57</v>
      </c>
      <c r="G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1665.79</v>
      </c>
      <c r="H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1645.42</v>
      </c>
      <c r="I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1647.1100000000001</v>
      </c>
      <c r="J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1660.19</v>
      </c>
      <c r="K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1660.97</v>
      </c>
      <c r="L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1661.47</v>
      </c>
      <c r="M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1661.4099999999999</v>
      </c>
      <c r="N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1739.37</v>
      </c>
      <c r="O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1739.82</v>
      </c>
      <c r="P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1752.06</v>
      </c>
      <c r="Q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1751.1599999999999</v>
      </c>
      <c r="R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1765.48</v>
      </c>
      <c r="S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1770.6100000000001</v>
      </c>
      <c r="T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1753.95</v>
      </c>
      <c r="U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1844.2</v>
      </c>
      <c r="V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1832.23</v>
      </c>
      <c r="W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1876.58</v>
      </c>
      <c r="X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1918.83</v>
      </c>
      <c r="Y320" s="114">
        <f>VLOOKUP($A320+ROUND((COLUMN()-2)/24,5),АТС!$A$41:$F$784,3)+VLOOKUP($A320+ROUND((COLUMN()-2)/24,5),'Расчет сбытовых надбавок'!$B$794:'Расчет сбытовых надбавок'!$G$1538,3)+'Иные услуги '!$C$5+'РСТ РСО-А'!$M$7</f>
        <v>1782.85</v>
      </c>
      <c r="Z320" s="143"/>
    </row>
    <row r="321" spans="1:26" x14ac:dyDescent="0.2">
      <c r="A321" s="86">
        <f t="shared" si="8"/>
        <v>41921</v>
      </c>
      <c r="B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1646.06</v>
      </c>
      <c r="C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1640.46</v>
      </c>
      <c r="D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1637.46</v>
      </c>
      <c r="E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1637.26</v>
      </c>
      <c r="F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1634.57</v>
      </c>
      <c r="G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1640.12</v>
      </c>
      <c r="H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1646.3899999999999</v>
      </c>
      <c r="I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1646.67</v>
      </c>
      <c r="J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1660.79</v>
      </c>
      <c r="K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1696.6</v>
      </c>
      <c r="L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1763.07</v>
      </c>
      <c r="M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1751.0700000000002</v>
      </c>
      <c r="N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1810.6599999999999</v>
      </c>
      <c r="O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1804.6799999999998</v>
      </c>
      <c r="P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1822.23</v>
      </c>
      <c r="Q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1817.54</v>
      </c>
      <c r="R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1815.62</v>
      </c>
      <c r="S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1788.93</v>
      </c>
      <c r="T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1745.25</v>
      </c>
      <c r="U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1851.21</v>
      </c>
      <c r="V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1857.9299999999998</v>
      </c>
      <c r="W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1903.24</v>
      </c>
      <c r="X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1950.38</v>
      </c>
      <c r="Y321" s="114">
        <f>VLOOKUP($A321+ROUND((COLUMN()-2)/24,5),АТС!$A$41:$F$784,3)+VLOOKUP($A321+ROUND((COLUMN()-2)/24,5),'Расчет сбытовых надбавок'!$B$794:'Расчет сбытовых надбавок'!$G$1538,3)+'Иные услуги '!$C$5+'РСТ РСО-А'!$M$7</f>
        <v>1810.71</v>
      </c>
      <c r="Z321" s="143"/>
    </row>
    <row r="322" spans="1:26" x14ac:dyDescent="0.2">
      <c r="A322" s="86">
        <f t="shared" si="8"/>
        <v>41922</v>
      </c>
      <c r="B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1652.9</v>
      </c>
      <c r="C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1641.7</v>
      </c>
      <c r="D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1638.19</v>
      </c>
      <c r="E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1638.73</v>
      </c>
      <c r="F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1634.62</v>
      </c>
      <c r="G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1642</v>
      </c>
      <c r="H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1648.3</v>
      </c>
      <c r="I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1647.99</v>
      </c>
      <c r="J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1661.62</v>
      </c>
      <c r="K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1661.38</v>
      </c>
      <c r="L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1661.8799999999999</v>
      </c>
      <c r="M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1662.7</v>
      </c>
      <c r="N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1775.42</v>
      </c>
      <c r="O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1775.1599999999999</v>
      </c>
      <c r="P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1775.56</v>
      </c>
      <c r="Q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1775.51</v>
      </c>
      <c r="R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1780</v>
      </c>
      <c r="S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1792.63</v>
      </c>
      <c r="T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1753.4499999999998</v>
      </c>
      <c r="U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1852.78</v>
      </c>
      <c r="V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1840.08</v>
      </c>
      <c r="W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1929.93</v>
      </c>
      <c r="X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1969.55</v>
      </c>
      <c r="Y322" s="114">
        <f>VLOOKUP($A322+ROUND((COLUMN()-2)/24,5),АТС!$A$41:$F$784,3)+VLOOKUP($A322+ROUND((COLUMN()-2)/24,5),'Расчет сбытовых надбавок'!$B$794:'Расчет сбытовых надбавок'!$G$1538,3)+'Иные услуги '!$C$5+'РСТ РСО-А'!$M$7</f>
        <v>1846.46</v>
      </c>
      <c r="Z322" s="143"/>
    </row>
    <row r="323" spans="1:26" x14ac:dyDescent="0.2">
      <c r="A323" s="86">
        <f t="shared" si="8"/>
        <v>41923</v>
      </c>
      <c r="B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1697.8899999999999</v>
      </c>
      <c r="C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1640.02</v>
      </c>
      <c r="D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1639.6</v>
      </c>
      <c r="E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1638.96</v>
      </c>
      <c r="F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1638.74</v>
      </c>
      <c r="G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1639.49</v>
      </c>
      <c r="H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1638.82</v>
      </c>
      <c r="I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1638.6</v>
      </c>
      <c r="J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1648.9899999999998</v>
      </c>
      <c r="K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1652.8</v>
      </c>
      <c r="L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1653.4</v>
      </c>
      <c r="M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1654.43</v>
      </c>
      <c r="N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1654.52</v>
      </c>
      <c r="O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1654.72</v>
      </c>
      <c r="P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1655.04</v>
      </c>
      <c r="Q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1654.5</v>
      </c>
      <c r="R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1653.9</v>
      </c>
      <c r="S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1651.24</v>
      </c>
      <c r="T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1783.08</v>
      </c>
      <c r="U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1946.5</v>
      </c>
      <c r="V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1919.33</v>
      </c>
      <c r="W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1892.7</v>
      </c>
      <c r="X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1789.8</v>
      </c>
      <c r="Y323" s="114">
        <f>VLOOKUP($A323+ROUND((COLUMN()-2)/24,5),АТС!$A$41:$F$784,3)+VLOOKUP($A323+ROUND((COLUMN()-2)/24,5),'Расчет сбытовых надбавок'!$B$794:'Расчет сбытовых надбавок'!$G$1538,3)+'Иные услуги '!$C$5+'РСТ РСО-А'!$M$7</f>
        <v>1849.51</v>
      </c>
      <c r="Z323" s="143"/>
    </row>
    <row r="324" spans="1:26" x14ac:dyDescent="0.2">
      <c r="A324" s="86">
        <f t="shared" si="8"/>
        <v>41924</v>
      </c>
      <c r="B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1747.62</v>
      </c>
      <c r="C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1642.78</v>
      </c>
      <c r="D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1642.63</v>
      </c>
      <c r="E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1642.67</v>
      </c>
      <c r="F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1642.78</v>
      </c>
      <c r="G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1640.52</v>
      </c>
      <c r="H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1640.58</v>
      </c>
      <c r="I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1641.42</v>
      </c>
      <c r="J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1649.5</v>
      </c>
      <c r="K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1652.5500000000002</v>
      </c>
      <c r="L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1655.03</v>
      </c>
      <c r="M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1655.75</v>
      </c>
      <c r="N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1655.99</v>
      </c>
      <c r="O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1655.24</v>
      </c>
      <c r="P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1655.79</v>
      </c>
      <c r="Q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1655.6</v>
      </c>
      <c r="R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1656.31</v>
      </c>
      <c r="S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1656.7</v>
      </c>
      <c r="T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1759.7</v>
      </c>
      <c r="U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1928.32</v>
      </c>
      <c r="V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1913.85</v>
      </c>
      <c r="W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1878.47</v>
      </c>
      <c r="X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1774.02</v>
      </c>
      <c r="Y324" s="114">
        <f>VLOOKUP($A324+ROUND((COLUMN()-2)/24,5),АТС!$A$41:$F$784,3)+VLOOKUP($A324+ROUND((COLUMN()-2)/24,5),'Расчет сбытовых надбавок'!$B$794:'Расчет сбытовых надбавок'!$G$1538,3)+'Иные услуги '!$C$5+'РСТ РСО-А'!$M$7</f>
        <v>1850.6799999999998</v>
      </c>
      <c r="Z324" s="143"/>
    </row>
    <row r="325" spans="1:26" x14ac:dyDescent="0.2">
      <c r="A325" s="86">
        <f t="shared" si="8"/>
        <v>41925</v>
      </c>
      <c r="B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1655.4</v>
      </c>
      <c r="C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1648.9299999999998</v>
      </c>
      <c r="D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1642.73</v>
      </c>
      <c r="E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1639.2</v>
      </c>
      <c r="F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1636.12</v>
      </c>
      <c r="G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1642.41</v>
      </c>
      <c r="H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1648.88</v>
      </c>
      <c r="I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1650.48</v>
      </c>
      <c r="J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1664.97</v>
      </c>
      <c r="K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1664.81</v>
      </c>
      <c r="L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1665.17</v>
      </c>
      <c r="M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1665.86</v>
      </c>
      <c r="N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1751.6</v>
      </c>
      <c r="O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1758.02</v>
      </c>
      <c r="P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1763.83</v>
      </c>
      <c r="Q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1772.49</v>
      </c>
      <c r="R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1774.33</v>
      </c>
      <c r="S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1786.29</v>
      </c>
      <c r="T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1770.3899999999999</v>
      </c>
      <c r="U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1872.65</v>
      </c>
      <c r="V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1886.54</v>
      </c>
      <c r="W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1909.35</v>
      </c>
      <c r="X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1952.76</v>
      </c>
      <c r="Y325" s="114">
        <f>VLOOKUP($A325+ROUND((COLUMN()-2)/24,5),АТС!$A$41:$F$784,3)+VLOOKUP($A325+ROUND((COLUMN()-2)/24,5),'Расчет сбытовых надбавок'!$B$794:'Расчет сбытовых надбавок'!$G$1538,3)+'Иные услуги '!$C$5+'РСТ РСО-А'!$M$7</f>
        <v>1823.58</v>
      </c>
      <c r="Z325" s="143"/>
    </row>
    <row r="326" spans="1:26" x14ac:dyDescent="0.2">
      <c r="A326" s="86">
        <f t="shared" si="8"/>
        <v>41926</v>
      </c>
      <c r="B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1645.63</v>
      </c>
      <c r="C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1640.93</v>
      </c>
      <c r="D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1637.96</v>
      </c>
      <c r="E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1637.8200000000002</v>
      </c>
      <c r="F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1634.91</v>
      </c>
      <c r="G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1642.2399999999998</v>
      </c>
      <c r="H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1647.85</v>
      </c>
      <c r="I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1649.03</v>
      </c>
      <c r="J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1665.71</v>
      </c>
      <c r="K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1664.92</v>
      </c>
      <c r="L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1665.03</v>
      </c>
      <c r="M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1650.81</v>
      </c>
      <c r="N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1665.02</v>
      </c>
      <c r="O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1665.13</v>
      </c>
      <c r="P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1664.9099999999999</v>
      </c>
      <c r="Q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1663.07</v>
      </c>
      <c r="R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1663.03</v>
      </c>
      <c r="S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1661.85</v>
      </c>
      <c r="T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1677.5500000000002</v>
      </c>
      <c r="U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1851.6399999999999</v>
      </c>
      <c r="V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1875.5</v>
      </c>
      <c r="W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1918.1799999999998</v>
      </c>
      <c r="X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1956.8899999999999</v>
      </c>
      <c r="Y326" s="114">
        <f>VLOOKUP($A326+ROUND((COLUMN()-2)/24,5),АТС!$A$41:$F$784,3)+VLOOKUP($A326+ROUND((COLUMN()-2)/24,5),'Расчет сбытовых надбавок'!$B$794:'Расчет сбытовых надбавок'!$G$1538,3)+'Иные услуги '!$C$5+'РСТ РСО-А'!$M$7</f>
        <v>1832.66</v>
      </c>
      <c r="Z326" s="143"/>
    </row>
    <row r="327" spans="1:26" x14ac:dyDescent="0.2">
      <c r="A327" s="86">
        <f t="shared" si="8"/>
        <v>41927</v>
      </c>
      <c r="B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1655.46</v>
      </c>
      <c r="C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1642.81</v>
      </c>
      <c r="D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1656.05</v>
      </c>
      <c r="E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1656.1100000000001</v>
      </c>
      <c r="F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1656.02</v>
      </c>
      <c r="G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1656.06</v>
      </c>
      <c r="H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1640.1599999999999</v>
      </c>
      <c r="I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1637.37</v>
      </c>
      <c r="J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1643.8000000000002</v>
      </c>
      <c r="K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1666.6299999999999</v>
      </c>
      <c r="L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1667.13</v>
      </c>
      <c r="M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1648.49</v>
      </c>
      <c r="N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1667.46</v>
      </c>
      <c r="O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1670.74</v>
      </c>
      <c r="P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1667.78</v>
      </c>
      <c r="Q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1667.93</v>
      </c>
      <c r="R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1667.77</v>
      </c>
      <c r="S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1665.77</v>
      </c>
      <c r="T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1667.56</v>
      </c>
      <c r="U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1781.56</v>
      </c>
      <c r="V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1795.5</v>
      </c>
      <c r="W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1864.23</v>
      </c>
      <c r="X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1924.35</v>
      </c>
      <c r="Y327" s="114">
        <f>VLOOKUP($A327+ROUND((COLUMN()-2)/24,5),АТС!$A$41:$F$784,3)+VLOOKUP($A327+ROUND((COLUMN()-2)/24,5),'Расчет сбытовых надбавок'!$B$794:'Расчет сбытовых надбавок'!$G$1538,3)+'Иные услуги '!$C$5+'РСТ РСО-А'!$M$7</f>
        <v>1792.6999999999998</v>
      </c>
      <c r="Z327" s="143"/>
    </row>
    <row r="328" spans="1:26" x14ac:dyDescent="0.2">
      <c r="A328" s="86">
        <f t="shared" si="8"/>
        <v>41928</v>
      </c>
      <c r="B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1661.52</v>
      </c>
      <c r="C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1648.84</v>
      </c>
      <c r="D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1655.99</v>
      </c>
      <c r="E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1659.98</v>
      </c>
      <c r="F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1663.95</v>
      </c>
      <c r="G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1664.55</v>
      </c>
      <c r="H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1635.04</v>
      </c>
      <c r="I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1651.28</v>
      </c>
      <c r="J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1645.8899999999999</v>
      </c>
      <c r="K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1651.16</v>
      </c>
      <c r="L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1651.88</v>
      </c>
      <c r="M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1640.87</v>
      </c>
      <c r="N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1668.53</v>
      </c>
      <c r="O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1655.5</v>
      </c>
      <c r="P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1640.01</v>
      </c>
      <c r="Q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1635.96</v>
      </c>
      <c r="R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1639.53</v>
      </c>
      <c r="S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1653.46</v>
      </c>
      <c r="T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1663.4</v>
      </c>
      <c r="U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1806.88</v>
      </c>
      <c r="V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1793.1799999999998</v>
      </c>
      <c r="W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1845.72</v>
      </c>
      <c r="X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1900.77</v>
      </c>
      <c r="Y328" s="114">
        <f>VLOOKUP($A328+ROUND((COLUMN()-2)/24,5),АТС!$A$41:$F$784,3)+VLOOKUP($A328+ROUND((COLUMN()-2)/24,5),'Расчет сбытовых надбавок'!$B$794:'Расчет сбытовых надбавок'!$G$1538,3)+'Иные услуги '!$C$5+'РСТ РСО-А'!$M$7</f>
        <v>1805.76</v>
      </c>
      <c r="Z328" s="143"/>
    </row>
    <row r="329" spans="1:26" x14ac:dyDescent="0.2">
      <c r="A329" s="86">
        <f t="shared" si="8"/>
        <v>41929</v>
      </c>
      <c r="B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1649.69</v>
      </c>
      <c r="C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1648.98</v>
      </c>
      <c r="D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1648.81</v>
      </c>
      <c r="E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1648.9699999999998</v>
      </c>
      <c r="F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1648.88</v>
      </c>
      <c r="G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1649.56</v>
      </c>
      <c r="H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1635.42</v>
      </c>
      <c r="I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1655.17</v>
      </c>
      <c r="J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1662</v>
      </c>
      <c r="K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1642.02</v>
      </c>
      <c r="L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1642.9</v>
      </c>
      <c r="M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1637.33</v>
      </c>
      <c r="N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1664.28</v>
      </c>
      <c r="O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1664.4899999999998</v>
      </c>
      <c r="P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1665.56</v>
      </c>
      <c r="Q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1664.53</v>
      </c>
      <c r="R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1664.37</v>
      </c>
      <c r="S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1662.33</v>
      </c>
      <c r="T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1663.3899999999999</v>
      </c>
      <c r="U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1765.2</v>
      </c>
      <c r="V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1781.41</v>
      </c>
      <c r="W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1826.32</v>
      </c>
      <c r="X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1904.9</v>
      </c>
      <c r="Y329" s="114">
        <f>VLOOKUP($A329+ROUND((COLUMN()-2)/24,5),АТС!$A$41:$F$784,3)+VLOOKUP($A329+ROUND((COLUMN()-2)/24,5),'Расчет сбытовых надбавок'!$B$794:'Расчет сбытовых надбавок'!$G$1538,3)+'Иные услуги '!$C$5+'РСТ РСО-А'!$M$7</f>
        <v>1768.44</v>
      </c>
      <c r="Z329" s="143"/>
    </row>
    <row r="330" spans="1:26" x14ac:dyDescent="0.2">
      <c r="A330" s="86">
        <f t="shared" si="8"/>
        <v>41930</v>
      </c>
      <c r="B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1694.04</v>
      </c>
      <c r="C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1645.76</v>
      </c>
      <c r="D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1644.6799999999998</v>
      </c>
      <c r="E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1643.1</v>
      </c>
      <c r="F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1642.92</v>
      </c>
      <c r="G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1643.67</v>
      </c>
      <c r="H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1644.05</v>
      </c>
      <c r="I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1646.23</v>
      </c>
      <c r="J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1662.75</v>
      </c>
      <c r="K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1665.28</v>
      </c>
      <c r="L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1665.63</v>
      </c>
      <c r="M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1665.76</v>
      </c>
      <c r="N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1666.68</v>
      </c>
      <c r="O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1667.55</v>
      </c>
      <c r="P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1667.33</v>
      </c>
      <c r="Q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1667.48</v>
      </c>
      <c r="R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1666.74</v>
      </c>
      <c r="S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1665.05</v>
      </c>
      <c r="T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1658.8400000000001</v>
      </c>
      <c r="U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1820.76</v>
      </c>
      <c r="V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1818.21</v>
      </c>
      <c r="W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1788.25</v>
      </c>
      <c r="X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1673.8899999999999</v>
      </c>
      <c r="Y330" s="114">
        <f>VLOOKUP($A330+ROUND((COLUMN()-2)/24,5),АТС!$A$41:$F$784,3)+VLOOKUP($A330+ROUND((COLUMN()-2)/24,5),'Расчет сбытовых надбавок'!$B$794:'Расчет сбытовых надбавок'!$G$1538,3)+'Иные услуги '!$C$5+'РСТ РСО-А'!$M$7</f>
        <v>1814.1999999999998</v>
      </c>
      <c r="Z330" s="143"/>
    </row>
    <row r="331" spans="1:26" x14ac:dyDescent="0.2">
      <c r="A331" s="86">
        <f t="shared" si="8"/>
        <v>41931</v>
      </c>
      <c r="B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1713.6999999999998</v>
      </c>
      <c r="C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1658.27</v>
      </c>
      <c r="D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1651.96</v>
      </c>
      <c r="E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1646.07</v>
      </c>
      <c r="F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1656.42</v>
      </c>
      <c r="G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1656.43</v>
      </c>
      <c r="H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1655.4</v>
      </c>
      <c r="I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1657.5</v>
      </c>
      <c r="J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1665.44</v>
      </c>
      <c r="K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1671.2399999999998</v>
      </c>
      <c r="L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1670.95</v>
      </c>
      <c r="M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1671.81</v>
      </c>
      <c r="N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1671.85</v>
      </c>
      <c r="O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1665.05</v>
      </c>
      <c r="P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1664.67</v>
      </c>
      <c r="Q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1664.4899999999998</v>
      </c>
      <c r="R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1664.0900000000001</v>
      </c>
      <c r="S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1663.12</v>
      </c>
      <c r="T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1657.96</v>
      </c>
      <c r="U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2018.6399999999999</v>
      </c>
      <c r="V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1999.96</v>
      </c>
      <c r="W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1996.35</v>
      </c>
      <c r="X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1887.56</v>
      </c>
      <c r="Y331" s="114">
        <f>VLOOKUP($A331+ROUND((COLUMN()-2)/24,5),АТС!$A$41:$F$784,3)+VLOOKUP($A331+ROUND((COLUMN()-2)/24,5),'Расчет сбытовых надбавок'!$B$794:'Расчет сбытовых надбавок'!$G$1538,3)+'Иные услуги '!$C$5+'РСТ РСО-А'!$M$7</f>
        <v>1929.65</v>
      </c>
      <c r="Z331" s="143"/>
    </row>
    <row r="332" spans="1:26" x14ac:dyDescent="0.2">
      <c r="A332" s="86">
        <f t="shared" si="8"/>
        <v>41932</v>
      </c>
      <c r="B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1655.95</v>
      </c>
      <c r="C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1642.79</v>
      </c>
      <c r="D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1643.54</v>
      </c>
      <c r="E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1639.55</v>
      </c>
      <c r="F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1639.92</v>
      </c>
      <c r="G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1642.78</v>
      </c>
      <c r="H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1662.9</v>
      </c>
      <c r="I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1652.2199999999998</v>
      </c>
      <c r="J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1665.87</v>
      </c>
      <c r="K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1665.46</v>
      </c>
      <c r="L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1665.45</v>
      </c>
      <c r="M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1666.67</v>
      </c>
      <c r="N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1694.92</v>
      </c>
      <c r="O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1695.3400000000001</v>
      </c>
      <c r="P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1694.06</v>
      </c>
      <c r="Q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1692.3899999999999</v>
      </c>
      <c r="R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1703.15</v>
      </c>
      <c r="S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1725.1999999999998</v>
      </c>
      <c r="T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1749.67</v>
      </c>
      <c r="U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1855.33</v>
      </c>
      <c r="V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1864.83</v>
      </c>
      <c r="W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1911.1</v>
      </c>
      <c r="X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1981.58</v>
      </c>
      <c r="Y332" s="114">
        <f>VLOOKUP($A332+ROUND((COLUMN()-2)/24,5),АТС!$A$41:$F$784,3)+VLOOKUP($A332+ROUND((COLUMN()-2)/24,5),'Расчет сбытовых надбавок'!$B$794:'Расчет сбытовых надбавок'!$G$1538,3)+'Иные услуги '!$C$5+'РСТ РСО-А'!$M$7</f>
        <v>1850.29</v>
      </c>
      <c r="Z332" s="143"/>
    </row>
    <row r="333" spans="1:26" x14ac:dyDescent="0.2">
      <c r="A333" s="86">
        <f t="shared" si="8"/>
        <v>41933</v>
      </c>
      <c r="B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1654.65</v>
      </c>
      <c r="C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1641.59</v>
      </c>
      <c r="D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1649.1</v>
      </c>
      <c r="E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1649.23</v>
      </c>
      <c r="F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1649.24</v>
      </c>
      <c r="G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1649.57</v>
      </c>
      <c r="H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1644.4</v>
      </c>
      <c r="I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1648.07</v>
      </c>
      <c r="J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1662.53</v>
      </c>
      <c r="K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1661.79</v>
      </c>
      <c r="L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1662.4099999999999</v>
      </c>
      <c r="M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1664.01</v>
      </c>
      <c r="N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1662.8400000000001</v>
      </c>
      <c r="O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1662.9499999999998</v>
      </c>
      <c r="P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1662.7</v>
      </c>
      <c r="Q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1662.79</v>
      </c>
      <c r="R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1662.37</v>
      </c>
      <c r="S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1661</v>
      </c>
      <c r="T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1760.5900000000001</v>
      </c>
      <c r="U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1804.9</v>
      </c>
      <c r="V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1813.25</v>
      </c>
      <c r="W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1858.3</v>
      </c>
      <c r="X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1911.88</v>
      </c>
      <c r="Y333" s="114">
        <f>VLOOKUP($A333+ROUND((COLUMN()-2)/24,5),АТС!$A$41:$F$784,3)+VLOOKUP($A333+ROUND((COLUMN()-2)/24,5),'Расчет сбытовых надбавок'!$B$794:'Расчет сбытовых надбавок'!$G$1538,3)+'Иные услуги '!$C$5+'РСТ РСО-А'!$M$7</f>
        <v>1787.28</v>
      </c>
      <c r="Z333" s="143"/>
    </row>
    <row r="334" spans="1:26" x14ac:dyDescent="0.2">
      <c r="A334" s="86">
        <f t="shared" si="8"/>
        <v>41934</v>
      </c>
      <c r="B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1652.65</v>
      </c>
      <c r="C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1634.74</v>
      </c>
      <c r="D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1641.95</v>
      </c>
      <c r="E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1649.51</v>
      </c>
      <c r="F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1649.68</v>
      </c>
      <c r="G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1638.87</v>
      </c>
      <c r="H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1644.34</v>
      </c>
      <c r="I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1641</v>
      </c>
      <c r="J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1661.56</v>
      </c>
      <c r="K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1662.85</v>
      </c>
      <c r="L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1663.3600000000001</v>
      </c>
      <c r="M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1663.84</v>
      </c>
      <c r="N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1663.79</v>
      </c>
      <c r="O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1662.4299999999998</v>
      </c>
      <c r="P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1661.82</v>
      </c>
      <c r="Q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1661.78</v>
      </c>
      <c r="R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1661.98</v>
      </c>
      <c r="S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1660.79</v>
      </c>
      <c r="T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1654.92</v>
      </c>
      <c r="U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1734.18</v>
      </c>
      <c r="V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1745.8200000000002</v>
      </c>
      <c r="W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1830.59</v>
      </c>
      <c r="X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1901.5700000000002</v>
      </c>
      <c r="Y334" s="114">
        <f>VLOOKUP($A334+ROUND((COLUMN()-2)/24,5),АТС!$A$41:$F$784,3)+VLOOKUP($A334+ROUND((COLUMN()-2)/24,5),'Расчет сбытовых надбавок'!$B$794:'Расчет сбытовых надбавок'!$G$1538,3)+'Иные услуги '!$C$5+'РСТ РСО-А'!$M$7</f>
        <v>1785.3899999999999</v>
      </c>
      <c r="Z334" s="143"/>
    </row>
    <row r="335" spans="1:26" x14ac:dyDescent="0.2">
      <c r="A335" s="86">
        <f t="shared" si="8"/>
        <v>41935</v>
      </c>
      <c r="B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1653.29</v>
      </c>
      <c r="C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1646.1399999999999</v>
      </c>
      <c r="D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1644.51</v>
      </c>
      <c r="E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1642.12</v>
      </c>
      <c r="F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1642.07</v>
      </c>
      <c r="G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1644.45</v>
      </c>
      <c r="H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1644.46</v>
      </c>
      <c r="I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1666.4699999999998</v>
      </c>
      <c r="J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1660.31</v>
      </c>
      <c r="K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1662.32</v>
      </c>
      <c r="L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1663.79</v>
      </c>
      <c r="M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1663.4</v>
      </c>
      <c r="N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1661.57</v>
      </c>
      <c r="O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1661.99</v>
      </c>
      <c r="P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1661.82</v>
      </c>
      <c r="Q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1661.98</v>
      </c>
      <c r="R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1661.9</v>
      </c>
      <c r="S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1660.1999999999998</v>
      </c>
      <c r="T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1735.24</v>
      </c>
      <c r="U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1841.5900000000001</v>
      </c>
      <c r="V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1856.06</v>
      </c>
      <c r="W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1897.47</v>
      </c>
      <c r="X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1962.98</v>
      </c>
      <c r="Y335" s="114">
        <f>VLOOKUP($A335+ROUND((COLUMN()-2)/24,5),АТС!$A$41:$F$784,3)+VLOOKUP($A335+ROUND((COLUMN()-2)/24,5),'Расчет сбытовых надбавок'!$B$794:'Расчет сбытовых надбавок'!$G$1538,3)+'Иные услуги '!$C$5+'РСТ РСО-А'!$M$7</f>
        <v>1838.01</v>
      </c>
      <c r="Z335" s="143"/>
    </row>
    <row r="336" spans="1:26" x14ac:dyDescent="0.2">
      <c r="A336" s="86">
        <f t="shared" si="8"/>
        <v>41936</v>
      </c>
      <c r="B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1660.4099999999999</v>
      </c>
      <c r="C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1660.25</v>
      </c>
      <c r="D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1649.15</v>
      </c>
      <c r="E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1649.29</v>
      </c>
      <c r="F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1649.31</v>
      </c>
      <c r="G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1643.0900000000001</v>
      </c>
      <c r="H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1645.05</v>
      </c>
      <c r="I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1668.2</v>
      </c>
      <c r="J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1662.98</v>
      </c>
      <c r="K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1663.95</v>
      </c>
      <c r="L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1719.06</v>
      </c>
      <c r="M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1705.44</v>
      </c>
      <c r="N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1737.21</v>
      </c>
      <c r="O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1662.96</v>
      </c>
      <c r="P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1662.3899999999999</v>
      </c>
      <c r="Q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1662.78</v>
      </c>
      <c r="R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1662.21</v>
      </c>
      <c r="S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1660.6399999999999</v>
      </c>
      <c r="T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1738.94</v>
      </c>
      <c r="U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1878.96</v>
      </c>
      <c r="V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1872.06</v>
      </c>
      <c r="W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1914.54</v>
      </c>
      <c r="X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1980.69</v>
      </c>
      <c r="Y336" s="114">
        <f>VLOOKUP($A336+ROUND((COLUMN()-2)/24,5),АТС!$A$41:$F$784,3)+VLOOKUP($A336+ROUND((COLUMN()-2)/24,5),'Расчет сбытовых надбавок'!$B$794:'Расчет сбытовых надбавок'!$G$1538,3)+'Иные услуги '!$C$5+'РСТ РСО-А'!$M$7</f>
        <v>1873.6599999999999</v>
      </c>
      <c r="Z336" s="143"/>
    </row>
    <row r="337" spans="1:27" x14ac:dyDescent="0.2">
      <c r="A337" s="86">
        <f t="shared" si="8"/>
        <v>41937</v>
      </c>
      <c r="B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1687.1399999999999</v>
      </c>
      <c r="C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1648.46</v>
      </c>
      <c r="D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1654.9699999999998</v>
      </c>
      <c r="E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1655.02</v>
      </c>
      <c r="F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1655.55</v>
      </c>
      <c r="G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1645.33</v>
      </c>
      <c r="H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1640.55</v>
      </c>
      <c r="I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1642.6599999999999</v>
      </c>
      <c r="J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1666.19</v>
      </c>
      <c r="K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1666.98</v>
      </c>
      <c r="L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1666.04</v>
      </c>
      <c r="M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1656.83</v>
      </c>
      <c r="N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1657.09</v>
      </c>
      <c r="O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1655.95</v>
      </c>
      <c r="P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1656.52</v>
      </c>
      <c r="Q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1655.77</v>
      </c>
      <c r="R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1654.32</v>
      </c>
      <c r="S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1655.07</v>
      </c>
      <c r="T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1883.87</v>
      </c>
      <c r="U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1936.1</v>
      </c>
      <c r="V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1916.86</v>
      </c>
      <c r="W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1887.35</v>
      </c>
      <c r="X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1819.38</v>
      </c>
      <c r="Y337" s="114">
        <f>VLOOKUP($A337+ROUND((COLUMN()-2)/24,5),АТС!$A$41:$F$784,3)+VLOOKUP($A337+ROUND((COLUMN()-2)/24,5),'Расчет сбытовых надбавок'!$B$794:'Расчет сбытовых надбавок'!$G$1538,3)+'Иные услуги '!$C$5+'РСТ РСО-А'!$M$7</f>
        <v>1934.85</v>
      </c>
      <c r="Z337" s="143"/>
    </row>
    <row r="338" spans="1:27" x14ac:dyDescent="0.2">
      <c r="A338" s="86">
        <f t="shared" si="8"/>
        <v>41938</v>
      </c>
      <c r="B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1714.04</v>
      </c>
      <c r="C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1653.8899999999999</v>
      </c>
      <c r="D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1648.17</v>
      </c>
      <c r="E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1656.6</v>
      </c>
      <c r="F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1665.62</v>
      </c>
      <c r="G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1666.31</v>
      </c>
      <c r="H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1657.76</v>
      </c>
      <c r="I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1641.6299999999999</v>
      </c>
      <c r="J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1747.71</v>
      </c>
      <c r="K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1681.88</v>
      </c>
      <c r="L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1651.23</v>
      </c>
      <c r="M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1643.73</v>
      </c>
      <c r="N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1635.4499999999998</v>
      </c>
      <c r="O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1635.34</v>
      </c>
      <c r="P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1639.5</v>
      </c>
      <c r="Q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1643.1399999999999</v>
      </c>
      <c r="R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1648.3799999999999</v>
      </c>
      <c r="S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1761.29</v>
      </c>
      <c r="T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1897.1799999999998</v>
      </c>
      <c r="U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1950.8400000000001</v>
      </c>
      <c r="V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1936.6100000000001</v>
      </c>
      <c r="W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1892.57</v>
      </c>
      <c r="X338" s="114">
        <f>VLOOKUP($A338+ROUND((COLUMN()-2)/24,5),АТС!$A$41:$F$784,3)+VLOOKUP($A338+ROUND((COLUMN()-2)/24,5),'Расчет сбытовых надбавок'!$B$794:'Расчет сбытовых надбавок'!$G$1538,3)+'Иные услуги '!$C$5+'РСТ РСО-А'!$M$7</f>
        <v>1815.3600000000001</v>
      </c>
      <c r="Y338" s="114">
        <v>1926.79</v>
      </c>
      <c r="Z338" s="143">
        <v>2775.58</v>
      </c>
    </row>
    <row r="339" spans="1:27" x14ac:dyDescent="0.2">
      <c r="A339" s="86">
        <f t="shared" si="8"/>
        <v>41939</v>
      </c>
      <c r="B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1695.74</v>
      </c>
      <c r="C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1652.37</v>
      </c>
      <c r="D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1638.63</v>
      </c>
      <c r="E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1649.68</v>
      </c>
      <c r="F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1649.95</v>
      </c>
      <c r="G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1640.03</v>
      </c>
      <c r="H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1688.12</v>
      </c>
      <c r="I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1635.38</v>
      </c>
      <c r="J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1636.76</v>
      </c>
      <c r="K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1706.2199999999998</v>
      </c>
      <c r="L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1740.28</v>
      </c>
      <c r="M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1724.78</v>
      </c>
      <c r="N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1809.55</v>
      </c>
      <c r="O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1790.1</v>
      </c>
      <c r="P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1771.75</v>
      </c>
      <c r="Q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1762.94</v>
      </c>
      <c r="R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1756.32</v>
      </c>
      <c r="S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1760.85</v>
      </c>
      <c r="T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1814.0900000000001</v>
      </c>
      <c r="U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1894.67</v>
      </c>
      <c r="V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1872.87</v>
      </c>
      <c r="W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1899.5500000000002</v>
      </c>
      <c r="X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1939.21</v>
      </c>
      <c r="Y339" s="114">
        <f>VLOOKUP($A339+ROUND((COLUMN()-2)/24,5),АТС!$A$41:$F$784,3)+VLOOKUP($A339+ROUND((COLUMN()-2)/24,5),'Расчет сбытовых надбавок'!$B$794:'Расчет сбытовых надбавок'!$G$1538,3)+'Иные услуги '!$C$5+'РСТ РСО-А'!$M$7</f>
        <v>1851.34</v>
      </c>
      <c r="Z339" s="143"/>
    </row>
    <row r="340" spans="1:27" x14ac:dyDescent="0.2">
      <c r="A340" s="86">
        <f t="shared" si="8"/>
        <v>41940</v>
      </c>
      <c r="B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1699.75</v>
      </c>
      <c r="C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1651.8400000000001</v>
      </c>
      <c r="D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1639.4299999999998</v>
      </c>
      <c r="E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1650.8899999999999</v>
      </c>
      <c r="F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1651.13</v>
      </c>
      <c r="G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1643.78</v>
      </c>
      <c r="H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1662.9099999999999</v>
      </c>
      <c r="I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1639.46</v>
      </c>
      <c r="J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1640.62</v>
      </c>
      <c r="K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1697.59</v>
      </c>
      <c r="L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1732.3200000000002</v>
      </c>
      <c r="M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1719.82</v>
      </c>
      <c r="N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1806.02</v>
      </c>
      <c r="O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1792.69</v>
      </c>
      <c r="P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1772.01</v>
      </c>
      <c r="Q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1759.93</v>
      </c>
      <c r="R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1756.7</v>
      </c>
      <c r="S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1780.88</v>
      </c>
      <c r="T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1821</v>
      </c>
      <c r="U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1898.8400000000001</v>
      </c>
      <c r="V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1872.72</v>
      </c>
      <c r="W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1905.3</v>
      </c>
      <c r="X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1972.21</v>
      </c>
      <c r="Y340" s="114">
        <f>VLOOKUP($A340+ROUND((COLUMN()-2)/24,5),АТС!$A$41:$F$784,3)+VLOOKUP($A340+ROUND((COLUMN()-2)/24,5),'Расчет сбытовых надбавок'!$B$794:'Расчет сбытовых надбавок'!$G$1538,3)+'Иные услуги '!$C$5+'РСТ РСО-А'!$M$7</f>
        <v>1855.9499999999998</v>
      </c>
      <c r="Z340" s="143"/>
    </row>
    <row r="341" spans="1:27" x14ac:dyDescent="0.2">
      <c r="A341" s="86">
        <f t="shared" si="8"/>
        <v>41941</v>
      </c>
      <c r="B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1730.65</v>
      </c>
      <c r="C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1659.3899999999999</v>
      </c>
      <c r="D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1659.25</v>
      </c>
      <c r="E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1657.19</v>
      </c>
      <c r="F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1646.21</v>
      </c>
      <c r="G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1648.01</v>
      </c>
      <c r="H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1687.78</v>
      </c>
      <c r="I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1653.21</v>
      </c>
      <c r="J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1659.3000000000002</v>
      </c>
      <c r="K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1702.1100000000001</v>
      </c>
      <c r="L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1759.93</v>
      </c>
      <c r="M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1761.77</v>
      </c>
      <c r="N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1852.28</v>
      </c>
      <c r="O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1809.96</v>
      </c>
      <c r="P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1808.3899999999999</v>
      </c>
      <c r="Q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1796.55</v>
      </c>
      <c r="R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1857.1599999999999</v>
      </c>
      <c r="S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1945.2199999999998</v>
      </c>
      <c r="T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1945.52</v>
      </c>
      <c r="U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1928.5300000000002</v>
      </c>
      <c r="V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1910.02</v>
      </c>
      <c r="W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1923.08</v>
      </c>
      <c r="X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1982.6100000000001</v>
      </c>
      <c r="Y341" s="114">
        <f>VLOOKUP($A341+ROUND((COLUMN()-2)/24,5),АТС!$A$41:$F$784,3)+VLOOKUP($A341+ROUND((COLUMN()-2)/24,5),'Расчет сбытовых надбавок'!$B$794:'Расчет сбытовых надбавок'!$G$1538,3)+'Иные услуги '!$C$5+'РСТ РСО-А'!$M$7</f>
        <v>1874.99</v>
      </c>
      <c r="Z341" s="143"/>
    </row>
    <row r="342" spans="1:27" x14ac:dyDescent="0.2">
      <c r="A342" s="86">
        <f t="shared" si="8"/>
        <v>41942</v>
      </c>
      <c r="B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1774.3899999999999</v>
      </c>
      <c r="C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1729.71</v>
      </c>
      <c r="D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1727.8899999999999</v>
      </c>
      <c r="E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1700.26</v>
      </c>
      <c r="F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1700.63</v>
      </c>
      <c r="G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1674.72</v>
      </c>
      <c r="H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1790.95</v>
      </c>
      <c r="I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1791.6</v>
      </c>
      <c r="J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1697.8200000000002</v>
      </c>
      <c r="K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1882.9499999999998</v>
      </c>
      <c r="L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1882.1</v>
      </c>
      <c r="M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1881.7199999999998</v>
      </c>
      <c r="N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1990.23</v>
      </c>
      <c r="O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1948.09</v>
      </c>
      <c r="P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1904.38</v>
      </c>
      <c r="Q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1902.73</v>
      </c>
      <c r="R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1943.2</v>
      </c>
      <c r="S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1995.85</v>
      </c>
      <c r="T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2019.08</v>
      </c>
      <c r="U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2037.4199999999996</v>
      </c>
      <c r="V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1999.04</v>
      </c>
      <c r="W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1992.4099999999999</v>
      </c>
      <c r="X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2031.4299999999998</v>
      </c>
      <c r="Y342" s="114">
        <f>VLOOKUP($A342+ROUND((COLUMN()-2)/24,5),АТС!$A$41:$F$784,3)+VLOOKUP($A342+ROUND((COLUMN()-2)/24,5),'Расчет сбытовых надбавок'!$B$794:'Расчет сбытовых надбавок'!$G$1538,3)+'Иные услуги '!$C$5+'РСТ РСО-А'!$M$7</f>
        <v>1925.72</v>
      </c>
      <c r="Z342" s="143"/>
    </row>
    <row r="343" spans="1:27" x14ac:dyDescent="0.2">
      <c r="A343" s="86">
        <f t="shared" si="8"/>
        <v>41943</v>
      </c>
      <c r="B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1735.3</v>
      </c>
      <c r="C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1679.44</v>
      </c>
      <c r="D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1658.6399999999999</v>
      </c>
      <c r="E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1652.27</v>
      </c>
      <c r="F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1655.33</v>
      </c>
      <c r="G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1669.6599999999999</v>
      </c>
      <c r="H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1709.3000000000002</v>
      </c>
      <c r="I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1701.4099999999999</v>
      </c>
      <c r="J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1694.3899999999999</v>
      </c>
      <c r="K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1805.8600000000001</v>
      </c>
      <c r="L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1848.27</v>
      </c>
      <c r="M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1857.19</v>
      </c>
      <c r="N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1910.48</v>
      </c>
      <c r="O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1905.33</v>
      </c>
      <c r="P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1913.12</v>
      </c>
      <c r="Q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1924.43</v>
      </c>
      <c r="R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1927.05</v>
      </c>
      <c r="S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2007.72</v>
      </c>
      <c r="T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2010.04</v>
      </c>
      <c r="U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2006.59</v>
      </c>
      <c r="V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1958.17</v>
      </c>
      <c r="W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1972.6999999999998</v>
      </c>
      <c r="X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2017.1100000000001</v>
      </c>
      <c r="Y343" s="114">
        <f>VLOOKUP($A343+ROUND((COLUMN()-2)/24,5),АТС!$A$41:$F$784,3)+VLOOKUP($A343+ROUND((COLUMN()-2)/24,5),'Расчет сбытовых надбавок'!$B$794:'Расчет сбытовых надбавок'!$G$1538,3)+'Иные услуги '!$C$5+'РСТ РСО-А'!$M$7</f>
        <v>1991.83</v>
      </c>
      <c r="Z343" s="143"/>
    </row>
    <row r="344" spans="1:27" x14ac:dyDescent="0.2">
      <c r="A344" s="98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148"/>
      <c r="Z344" s="147"/>
    </row>
    <row r="345" spans="1:27" x14ac:dyDescent="0.25">
      <c r="A345" s="94" t="s">
        <v>157</v>
      </c>
      <c r="B345" s="85"/>
      <c r="C345" s="85"/>
      <c r="D345" s="85"/>
    </row>
    <row r="346" spans="1:27" ht="12.75" customHeight="1" x14ac:dyDescent="0.2">
      <c r="A346" s="184" t="s">
        <v>49</v>
      </c>
      <c r="B346" s="172" t="s">
        <v>128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</row>
    <row r="347" spans="1:27" ht="12.75" customHeight="1" x14ac:dyDescent="0.2">
      <c r="A347" s="185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</row>
    <row r="348" spans="1:27" ht="12.75" customHeight="1" x14ac:dyDescent="0.2">
      <c r="A348" s="185"/>
      <c r="B348" s="212" t="s">
        <v>129</v>
      </c>
      <c r="C348" s="198" t="s">
        <v>130</v>
      </c>
      <c r="D348" s="198" t="s">
        <v>131</v>
      </c>
      <c r="E348" s="198" t="s">
        <v>132</v>
      </c>
      <c r="F348" s="198" t="s">
        <v>133</v>
      </c>
      <c r="G348" s="198" t="s">
        <v>134</v>
      </c>
      <c r="H348" s="198" t="s">
        <v>135</v>
      </c>
      <c r="I348" s="198" t="s">
        <v>136</v>
      </c>
      <c r="J348" s="198" t="s">
        <v>137</v>
      </c>
      <c r="K348" s="198" t="s">
        <v>138</v>
      </c>
      <c r="L348" s="198" t="s">
        <v>139</v>
      </c>
      <c r="M348" s="198" t="s">
        <v>140</v>
      </c>
      <c r="N348" s="211" t="s">
        <v>141</v>
      </c>
      <c r="O348" s="198" t="s">
        <v>142</v>
      </c>
      <c r="P348" s="198" t="s">
        <v>143</v>
      </c>
      <c r="Q348" s="198" t="s">
        <v>144</v>
      </c>
      <c r="R348" s="198" t="s">
        <v>145</v>
      </c>
      <c r="S348" s="198" t="s">
        <v>146</v>
      </c>
      <c r="T348" s="198" t="s">
        <v>147</v>
      </c>
      <c r="U348" s="198" t="s">
        <v>148</v>
      </c>
      <c r="V348" s="198" t="s">
        <v>149</v>
      </c>
      <c r="W348" s="198" t="s">
        <v>150</v>
      </c>
      <c r="X348" s="198" t="s">
        <v>151</v>
      </c>
      <c r="Y348" s="198" t="s">
        <v>152</v>
      </c>
      <c r="Z348" s="198" t="s">
        <v>152</v>
      </c>
    </row>
    <row r="349" spans="1:27" ht="11.25" customHeight="1" x14ac:dyDescent="0.2">
      <c r="A349" s="186"/>
      <c r="B349" s="188"/>
      <c r="C349" s="174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90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</row>
    <row r="350" spans="1:27" ht="15.75" customHeight="1" x14ac:dyDescent="0.2">
      <c r="A350" s="86">
        <f>A313</f>
        <v>41913</v>
      </c>
      <c r="B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1645.1799999999998</v>
      </c>
      <c r="C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1638.99</v>
      </c>
      <c r="D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1662.08</v>
      </c>
      <c r="E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1674.32</v>
      </c>
      <c r="F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1678.54</v>
      </c>
      <c r="G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1658.5300000000002</v>
      </c>
      <c r="H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1633.35</v>
      </c>
      <c r="I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1652.92</v>
      </c>
      <c r="J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1656.5</v>
      </c>
      <c r="K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1654.35</v>
      </c>
      <c r="L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1654.15</v>
      </c>
      <c r="M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1654.17</v>
      </c>
      <c r="N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1646.38</v>
      </c>
      <c r="O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1647.8200000000002</v>
      </c>
      <c r="P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1648.29</v>
      </c>
      <c r="Q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1646.85</v>
      </c>
      <c r="R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1646.3600000000001</v>
      </c>
      <c r="S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1642.97</v>
      </c>
      <c r="T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1645.6</v>
      </c>
      <c r="U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1683.84</v>
      </c>
      <c r="V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1699.29</v>
      </c>
      <c r="W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1759.19</v>
      </c>
      <c r="X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1815.33</v>
      </c>
      <c r="Y350" s="114">
        <f>VLOOKUP($A350+ROUND((COLUMN()-2)/24,5),АТС!$A$41:$F$784,3)+VLOOKUP($A350+ROUND((COLUMN()-2)/24,5),'Расчет сбытовых надбавок'!$B$794:'Расчет сбытовых надбавок'!$G$1538,4)+'Иные услуги '!$C$5+'РСТ РСО-А'!$M$7</f>
        <v>1705.75</v>
      </c>
      <c r="Z350" s="143"/>
      <c r="AA350" s="87"/>
    </row>
    <row r="351" spans="1:27" x14ac:dyDescent="0.2">
      <c r="A351" s="86">
        <f>A350+1</f>
        <v>41914</v>
      </c>
      <c r="B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1644.4</v>
      </c>
      <c r="C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1632.45</v>
      </c>
      <c r="D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1639.19</v>
      </c>
      <c r="E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1646.6</v>
      </c>
      <c r="F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1635.55</v>
      </c>
      <c r="G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1625.47</v>
      </c>
      <c r="H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1637.7</v>
      </c>
      <c r="I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1652.79</v>
      </c>
      <c r="J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1656.21</v>
      </c>
      <c r="K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1657.04</v>
      </c>
      <c r="L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1658.87</v>
      </c>
      <c r="M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1657.61</v>
      </c>
      <c r="N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1649.3400000000001</v>
      </c>
      <c r="O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1649.49</v>
      </c>
      <c r="P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1649.52</v>
      </c>
      <c r="Q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1649.46</v>
      </c>
      <c r="R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1631.22</v>
      </c>
      <c r="S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1638.52</v>
      </c>
      <c r="T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1669.6799999999998</v>
      </c>
      <c r="U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1679.6</v>
      </c>
      <c r="V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1714.55</v>
      </c>
      <c r="W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1805.6100000000001</v>
      </c>
      <c r="X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1862.36</v>
      </c>
      <c r="Y351" s="114">
        <f>VLOOKUP($A351+ROUND((COLUMN()-2)/24,5),АТС!$A$41:$F$784,3)+VLOOKUP($A351+ROUND((COLUMN()-2)/24,5),'Расчет сбытовых надбавок'!$B$794:'Расчет сбытовых надбавок'!$G$1538,4)+'Иные услуги '!$C$5+'РСТ РСО-А'!$M$7</f>
        <v>1744.99</v>
      </c>
      <c r="Z351" s="143"/>
    </row>
    <row r="352" spans="1:27" x14ac:dyDescent="0.2">
      <c r="A352" s="86">
        <f t="shared" ref="A352:A380" si="9">A351+1</f>
        <v>41915</v>
      </c>
      <c r="B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1644.71</v>
      </c>
      <c r="C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1632.44</v>
      </c>
      <c r="D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1646.48</v>
      </c>
      <c r="E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1658.01</v>
      </c>
      <c r="F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1654.24</v>
      </c>
      <c r="G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1646.65</v>
      </c>
      <c r="H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1644.18</v>
      </c>
      <c r="I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1656.38</v>
      </c>
      <c r="J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1668.59</v>
      </c>
      <c r="K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1656.41</v>
      </c>
      <c r="L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1656.9099999999999</v>
      </c>
      <c r="M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1654.87</v>
      </c>
      <c r="N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1648.2399999999998</v>
      </c>
      <c r="O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1648.4</v>
      </c>
      <c r="P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1648.45</v>
      </c>
      <c r="Q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1648.52</v>
      </c>
      <c r="R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1631.0900000000001</v>
      </c>
      <c r="S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1638.16</v>
      </c>
      <c r="T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1670.05</v>
      </c>
      <c r="U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1653.45</v>
      </c>
      <c r="V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1727.86</v>
      </c>
      <c r="W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1789.92</v>
      </c>
      <c r="X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1846.92</v>
      </c>
      <c r="Y352" s="114">
        <f>VLOOKUP($A352+ROUND((COLUMN()-2)/24,5),АТС!$A$41:$F$784,3)+VLOOKUP($A352+ROUND((COLUMN()-2)/24,5),'Расчет сбытовых надбавок'!$B$794:'Расчет сбытовых надбавок'!$G$1538,4)+'Иные услуги '!$C$5+'РСТ РСО-А'!$M$7</f>
        <v>1720.55</v>
      </c>
      <c r="Z352" s="143"/>
    </row>
    <row r="353" spans="1:26" x14ac:dyDescent="0.2">
      <c r="A353" s="86">
        <f t="shared" si="9"/>
        <v>41916</v>
      </c>
      <c r="B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1677.1100000000001</v>
      </c>
      <c r="C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1633.06</v>
      </c>
      <c r="D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1629</v>
      </c>
      <c r="E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1625.2</v>
      </c>
      <c r="F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1633.26</v>
      </c>
      <c r="G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1632.47</v>
      </c>
      <c r="H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1631.7800000000002</v>
      </c>
      <c r="I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1632.03</v>
      </c>
      <c r="J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1664.08</v>
      </c>
      <c r="K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1652.26</v>
      </c>
      <c r="L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1656.03</v>
      </c>
      <c r="M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1654.84</v>
      </c>
      <c r="N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1648.13</v>
      </c>
      <c r="O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1634.76</v>
      </c>
      <c r="P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1632.58</v>
      </c>
      <c r="Q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1640.37</v>
      </c>
      <c r="R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1644.5</v>
      </c>
      <c r="S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1630.4</v>
      </c>
      <c r="T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1639.96</v>
      </c>
      <c r="U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1755.51</v>
      </c>
      <c r="V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1797.37</v>
      </c>
      <c r="W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1747.29</v>
      </c>
      <c r="X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1652.44</v>
      </c>
      <c r="Y353" s="114">
        <f>VLOOKUP($A353+ROUND((COLUMN()-2)/24,5),АТС!$A$41:$F$784,3)+VLOOKUP($A353+ROUND((COLUMN()-2)/24,5),'Расчет сбытовых надбавок'!$B$794:'Расчет сбытовых надбавок'!$G$1538,4)+'Иные услуги '!$C$5+'РСТ РСО-А'!$M$7</f>
        <v>1817.27</v>
      </c>
      <c r="Z353" s="143"/>
    </row>
    <row r="354" spans="1:26" x14ac:dyDescent="0.2">
      <c r="A354" s="86">
        <f t="shared" si="9"/>
        <v>41917</v>
      </c>
      <c r="B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1672.96</v>
      </c>
      <c r="C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1632.9299999999998</v>
      </c>
      <c r="D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1629</v>
      </c>
      <c r="E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1625.23</v>
      </c>
      <c r="F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1633.49</v>
      </c>
      <c r="G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1631.31</v>
      </c>
      <c r="H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1631.54</v>
      </c>
      <c r="I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1630.97</v>
      </c>
      <c r="J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1662.79</v>
      </c>
      <c r="K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1646.49</v>
      </c>
      <c r="L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1649.4</v>
      </c>
      <c r="M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1650.21</v>
      </c>
      <c r="N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1644.98</v>
      </c>
      <c r="O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1631.52</v>
      </c>
      <c r="P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1632.99</v>
      </c>
      <c r="Q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1641.6999999999998</v>
      </c>
      <c r="R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1645.99</v>
      </c>
      <c r="S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1631.13</v>
      </c>
      <c r="T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1638.87</v>
      </c>
      <c r="U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1754.3</v>
      </c>
      <c r="V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1795.63</v>
      </c>
      <c r="W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1755.1599999999999</v>
      </c>
      <c r="X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1654.6599999999999</v>
      </c>
      <c r="Y354" s="114">
        <f>VLOOKUP($A354+ROUND((COLUMN()-2)/24,5),АТС!$A$41:$F$784,3)+VLOOKUP($A354+ROUND((COLUMN()-2)/24,5),'Расчет сбытовых надбавок'!$B$794:'Расчет сбытовых надбавок'!$G$1538,4)+'Иные услуги '!$C$5+'РСТ РСО-А'!$M$7</f>
        <v>1794.29</v>
      </c>
      <c r="Z354" s="143"/>
    </row>
    <row r="355" spans="1:26" x14ac:dyDescent="0.2">
      <c r="A355" s="86">
        <f t="shared" si="9"/>
        <v>41918</v>
      </c>
      <c r="B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1638.17</v>
      </c>
      <c r="C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1632.13</v>
      </c>
      <c r="D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1654.42</v>
      </c>
      <c r="E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1662.12</v>
      </c>
      <c r="F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1666.1599999999999</v>
      </c>
      <c r="G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1660.3400000000001</v>
      </c>
      <c r="H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1637.4</v>
      </c>
      <c r="I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1642.0500000000002</v>
      </c>
      <c r="J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1653.76</v>
      </c>
      <c r="K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1654.8799999999999</v>
      </c>
      <c r="L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1656.02</v>
      </c>
      <c r="M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1647.4</v>
      </c>
      <c r="N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1709.98</v>
      </c>
      <c r="O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1682.9299999999998</v>
      </c>
      <c r="P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1648.17</v>
      </c>
      <c r="Q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1647.7</v>
      </c>
      <c r="R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1647.9299999999998</v>
      </c>
      <c r="S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1648.17</v>
      </c>
      <c r="T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1646.86</v>
      </c>
      <c r="U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1793.37</v>
      </c>
      <c r="V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1824.28</v>
      </c>
      <c r="W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1861.06</v>
      </c>
      <c r="X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1886.8899999999999</v>
      </c>
      <c r="Y355" s="114">
        <f>VLOOKUP($A355+ROUND((COLUMN()-2)/24,5),АТС!$A$41:$F$784,3)+VLOOKUP($A355+ROUND((COLUMN()-2)/24,5),'Расчет сбытовых надбавок'!$B$794:'Расчет сбытовых надбавок'!$G$1538,4)+'Иные услуги '!$C$5+'РСТ РСО-А'!$M$7</f>
        <v>1750.8</v>
      </c>
      <c r="Z355" s="143"/>
    </row>
    <row r="356" spans="1:26" x14ac:dyDescent="0.2">
      <c r="A356" s="86">
        <f t="shared" si="9"/>
        <v>41919</v>
      </c>
      <c r="B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1635.8899999999999</v>
      </c>
      <c r="C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1632.15</v>
      </c>
      <c r="D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1654.55</v>
      </c>
      <c r="E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1662.3400000000001</v>
      </c>
      <c r="F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1666.34</v>
      </c>
      <c r="G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1660.04</v>
      </c>
      <c r="H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1636.02</v>
      </c>
      <c r="I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1643.19</v>
      </c>
      <c r="J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1650.4499999999998</v>
      </c>
      <c r="K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1651.04</v>
      </c>
      <c r="L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1651.46</v>
      </c>
      <c r="M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1644.51</v>
      </c>
      <c r="N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1703.56</v>
      </c>
      <c r="O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1678.28</v>
      </c>
      <c r="P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1645.1399999999999</v>
      </c>
      <c r="Q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1644.6599999999999</v>
      </c>
      <c r="R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1644.47</v>
      </c>
      <c r="S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1641.49</v>
      </c>
      <c r="T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1642.0700000000002</v>
      </c>
      <c r="U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1768.53</v>
      </c>
      <c r="V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1785.3899999999999</v>
      </c>
      <c r="W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1829.07</v>
      </c>
      <c r="X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1875.6100000000001</v>
      </c>
      <c r="Y356" s="114">
        <f>VLOOKUP($A356+ROUND((COLUMN()-2)/24,5),АТС!$A$41:$F$784,3)+VLOOKUP($A356+ROUND((COLUMN()-2)/24,5),'Расчет сбытовых надбавок'!$B$794:'Расчет сбытовых надбавок'!$G$1538,4)+'Иные услуги '!$C$5+'РСТ РСО-А'!$M$7</f>
        <v>1749.3</v>
      </c>
      <c r="Z356" s="143"/>
    </row>
    <row r="357" spans="1:26" x14ac:dyDescent="0.2">
      <c r="A357" s="86">
        <f t="shared" si="9"/>
        <v>41920</v>
      </c>
      <c r="B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1636.59</v>
      </c>
      <c r="C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1632.31</v>
      </c>
      <c r="D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1647.01</v>
      </c>
      <c r="E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1654.6</v>
      </c>
      <c r="F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1654.6599999999999</v>
      </c>
      <c r="G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1655.87</v>
      </c>
      <c r="H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1635.8</v>
      </c>
      <c r="I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1637.47</v>
      </c>
      <c r="J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1650.35</v>
      </c>
      <c r="K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1651.12</v>
      </c>
      <c r="L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1651.62</v>
      </c>
      <c r="M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1651.56</v>
      </c>
      <c r="N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1728.3400000000001</v>
      </c>
      <c r="O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1728.78</v>
      </c>
      <c r="P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1740.84</v>
      </c>
      <c r="Q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1739.9499999999998</v>
      </c>
      <c r="R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1754.06</v>
      </c>
      <c r="S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1759.1100000000001</v>
      </c>
      <c r="T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1742.7</v>
      </c>
      <c r="U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1831.5900000000001</v>
      </c>
      <c r="V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1819.81</v>
      </c>
      <c r="W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1863.48</v>
      </c>
      <c r="X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1905.1</v>
      </c>
      <c r="Y357" s="114">
        <f>VLOOKUP($A357+ROUND((COLUMN()-2)/24,5),АТС!$A$41:$F$784,3)+VLOOKUP($A357+ROUND((COLUMN()-2)/24,5),'Расчет сбытовых надбавок'!$B$794:'Расчет сбытовых надбавок'!$G$1538,4)+'Иные услуги '!$C$5+'РСТ РСО-А'!$M$7</f>
        <v>1771.1599999999999</v>
      </c>
      <c r="Z357" s="143"/>
    </row>
    <row r="358" spans="1:26" x14ac:dyDescent="0.2">
      <c r="A358" s="86">
        <f t="shared" si="9"/>
        <v>41921</v>
      </c>
      <c r="B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1636.4299999999998</v>
      </c>
      <c r="C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1630.92</v>
      </c>
      <c r="D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1627.96</v>
      </c>
      <c r="E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1627.76</v>
      </c>
      <c r="F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1625.12</v>
      </c>
      <c r="G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1630.58</v>
      </c>
      <c r="H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1636.76</v>
      </c>
      <c r="I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1637.04</v>
      </c>
      <c r="J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1650.94</v>
      </c>
      <c r="K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1686.21</v>
      </c>
      <c r="L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1751.69</v>
      </c>
      <c r="M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1739.8600000000001</v>
      </c>
      <c r="N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1798.55</v>
      </c>
      <c r="O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1792.67</v>
      </c>
      <c r="P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1809.95</v>
      </c>
      <c r="Q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1805.34</v>
      </c>
      <c r="R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1803.44</v>
      </c>
      <c r="S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1777.16</v>
      </c>
      <c r="T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1734.13</v>
      </c>
      <c r="U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1838.49</v>
      </c>
      <c r="V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1845.12</v>
      </c>
      <c r="W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1889.74</v>
      </c>
      <c r="X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1936.17</v>
      </c>
      <c r="Y358" s="114">
        <f>VLOOKUP($A358+ROUND((COLUMN()-2)/24,5),АТС!$A$41:$F$784,3)+VLOOKUP($A358+ROUND((COLUMN()-2)/24,5),'Расчет сбытовых надбавок'!$B$794:'Расчет сбытовых надбавок'!$G$1538,4)+'Иные услуги '!$C$5+'РСТ РСО-А'!$M$7</f>
        <v>1798.6</v>
      </c>
      <c r="Z358" s="143"/>
    </row>
    <row r="359" spans="1:26" x14ac:dyDescent="0.2">
      <c r="A359" s="86">
        <f t="shared" si="9"/>
        <v>41922</v>
      </c>
      <c r="B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1643.17</v>
      </c>
      <c r="C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1632.1399999999999</v>
      </c>
      <c r="D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1628.6799999999998</v>
      </c>
      <c r="E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1629.22</v>
      </c>
      <c r="F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1625.17</v>
      </c>
      <c r="G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1632.43</v>
      </c>
      <c r="H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1638.6399999999999</v>
      </c>
      <c r="I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1638.33</v>
      </c>
      <c r="J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1651.76</v>
      </c>
      <c r="K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1651.52</v>
      </c>
      <c r="L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1652.01</v>
      </c>
      <c r="M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1652.8200000000002</v>
      </c>
      <c r="N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1763.85</v>
      </c>
      <c r="O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1763.5900000000001</v>
      </c>
      <c r="P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1763.98</v>
      </c>
      <c r="Q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1763.9299999999998</v>
      </c>
      <c r="R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1768.36</v>
      </c>
      <c r="S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1780.8000000000002</v>
      </c>
      <c r="T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1742.21</v>
      </c>
      <c r="U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1840.04</v>
      </c>
      <c r="V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1827.53</v>
      </c>
      <c r="W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1916.03</v>
      </c>
      <c r="X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1955.05</v>
      </c>
      <c r="Y359" s="114">
        <f>VLOOKUP($A359+ROUND((COLUMN()-2)/24,5),АТС!$A$41:$F$784,3)+VLOOKUP($A359+ROUND((COLUMN()-2)/24,5),'Расчет сбытовых надбавок'!$B$794:'Расчет сбытовых надбавок'!$G$1538,4)+'Иные услуги '!$C$5+'РСТ РСО-А'!$M$7</f>
        <v>1833.8200000000002</v>
      </c>
      <c r="Z359" s="143"/>
    </row>
    <row r="360" spans="1:26" x14ac:dyDescent="0.2">
      <c r="A360" s="86">
        <f t="shared" si="9"/>
        <v>41923</v>
      </c>
      <c r="B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1687.48</v>
      </c>
      <c r="C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1630.48</v>
      </c>
      <c r="D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1630.07</v>
      </c>
      <c r="E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1629.44</v>
      </c>
      <c r="F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1629.23</v>
      </c>
      <c r="G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1629.96</v>
      </c>
      <c r="H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1629.3</v>
      </c>
      <c r="I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1629.08</v>
      </c>
      <c r="J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1639.32</v>
      </c>
      <c r="K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1643.07</v>
      </c>
      <c r="L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1643.6599999999999</v>
      </c>
      <c r="M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1644.68</v>
      </c>
      <c r="N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1644.76</v>
      </c>
      <c r="O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1644.97</v>
      </c>
      <c r="P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1645.28</v>
      </c>
      <c r="Q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1644.75</v>
      </c>
      <c r="R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1644.1599999999999</v>
      </c>
      <c r="S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1641.53</v>
      </c>
      <c r="T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1771.3899999999999</v>
      </c>
      <c r="U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1932.35</v>
      </c>
      <c r="V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1905.5900000000001</v>
      </c>
      <c r="W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1879.37</v>
      </c>
      <c r="X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1778.01</v>
      </c>
      <c r="Y360" s="114">
        <f>VLOOKUP($A360+ROUND((COLUMN()-2)/24,5),АТС!$A$41:$F$784,3)+VLOOKUP($A360+ROUND((COLUMN()-2)/24,5),'Расчет сбытовых надбавок'!$B$794:'Расчет сбытовых надбавок'!$G$1538,4)+'Иные услуги '!$C$5+'РСТ РСО-А'!$M$7</f>
        <v>1836.83</v>
      </c>
      <c r="Z360" s="143"/>
    </row>
    <row r="361" spans="1:26" x14ac:dyDescent="0.2">
      <c r="A361" s="86">
        <f t="shared" si="9"/>
        <v>41924</v>
      </c>
      <c r="B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1736.4699999999998</v>
      </c>
      <c r="C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1633.2</v>
      </c>
      <c r="D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1633.06</v>
      </c>
      <c r="E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1633.1</v>
      </c>
      <c r="F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1633.2</v>
      </c>
      <c r="G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1630.98</v>
      </c>
      <c r="H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1631.04</v>
      </c>
      <c r="I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1631.8600000000001</v>
      </c>
      <c r="J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1639.8200000000002</v>
      </c>
      <c r="K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1642.83</v>
      </c>
      <c r="L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1645.27</v>
      </c>
      <c r="M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1645.98</v>
      </c>
      <c r="N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1646.21</v>
      </c>
      <c r="O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1645.47</v>
      </c>
      <c r="P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1646.02</v>
      </c>
      <c r="Q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1645.82</v>
      </c>
      <c r="R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1646.53</v>
      </c>
      <c r="S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1646.91</v>
      </c>
      <c r="T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1748.3600000000001</v>
      </c>
      <c r="U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1914.4499999999998</v>
      </c>
      <c r="V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1900.2</v>
      </c>
      <c r="W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1865.34</v>
      </c>
      <c r="X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1762.4699999999998</v>
      </c>
      <c r="Y361" s="114">
        <f>VLOOKUP($A361+ROUND((COLUMN()-2)/24,5),АТС!$A$41:$F$784,3)+VLOOKUP($A361+ROUND((COLUMN()-2)/24,5),'Расчет сбытовых надбавок'!$B$794:'Расчет сбытовых надбавок'!$G$1538,4)+'Иные услуги '!$C$5+'РСТ РСО-А'!$M$7</f>
        <v>1837.97</v>
      </c>
      <c r="Z361" s="143"/>
    </row>
    <row r="362" spans="1:26" x14ac:dyDescent="0.2">
      <c r="A362" s="86">
        <f t="shared" si="9"/>
        <v>41925</v>
      </c>
      <c r="B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1645.63</v>
      </c>
      <c r="C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1639.26</v>
      </c>
      <c r="D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1633.16</v>
      </c>
      <c r="E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1629.67</v>
      </c>
      <c r="F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1626.64</v>
      </c>
      <c r="G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1632.8400000000001</v>
      </c>
      <c r="H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1639.21</v>
      </c>
      <c r="I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1640.78</v>
      </c>
      <c r="J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1655.06</v>
      </c>
      <c r="K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1654.9</v>
      </c>
      <c r="L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1655.25</v>
      </c>
      <c r="M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1655.9299999999998</v>
      </c>
      <c r="N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1740.38</v>
      </c>
      <c r="O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1746.71</v>
      </c>
      <c r="P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1752.44</v>
      </c>
      <c r="Q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1760.96</v>
      </c>
      <c r="R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1762.77</v>
      </c>
      <c r="S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1774.56</v>
      </c>
      <c r="T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1758.8899999999999</v>
      </c>
      <c r="U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1859.61</v>
      </c>
      <c r="V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1873.3</v>
      </c>
      <c r="W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1895.76</v>
      </c>
      <c r="X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1938.52</v>
      </c>
      <c r="Y362" s="114">
        <f>VLOOKUP($A362+ROUND((COLUMN()-2)/24,5),АТС!$A$41:$F$784,3)+VLOOKUP($A362+ROUND((COLUMN()-2)/24,5),'Расчет сбытовых надбавок'!$B$794:'Расчет сбытовых надбавок'!$G$1538,4)+'Иные услуги '!$C$5+'РСТ РСО-А'!$M$7</f>
        <v>1811.28</v>
      </c>
      <c r="Z362" s="143"/>
    </row>
    <row r="363" spans="1:26" x14ac:dyDescent="0.2">
      <c r="A363" s="86">
        <f t="shared" si="9"/>
        <v>41926</v>
      </c>
      <c r="B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1636.01</v>
      </c>
      <c r="C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1631.38</v>
      </c>
      <c r="D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1628.45</v>
      </c>
      <c r="E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1628.3200000000002</v>
      </c>
      <c r="F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1625.46</v>
      </c>
      <c r="G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1632.67</v>
      </c>
      <c r="H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1638.2</v>
      </c>
      <c r="I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1639.3600000000001</v>
      </c>
      <c r="J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1655.79</v>
      </c>
      <c r="K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1655.01</v>
      </c>
      <c r="L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1655.12</v>
      </c>
      <c r="M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1641.11</v>
      </c>
      <c r="N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1655.1100000000001</v>
      </c>
      <c r="O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1655.22</v>
      </c>
      <c r="P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1655</v>
      </c>
      <c r="Q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1653.19</v>
      </c>
      <c r="R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1653.15</v>
      </c>
      <c r="S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1651.99</v>
      </c>
      <c r="T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1667.45</v>
      </c>
      <c r="U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1838.92</v>
      </c>
      <c r="V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1862.42</v>
      </c>
      <c r="W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1904.46</v>
      </c>
      <c r="X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1942.59</v>
      </c>
      <c r="Y363" s="114">
        <f>VLOOKUP($A363+ROUND((COLUMN()-2)/24,5),АТС!$A$41:$F$784,3)+VLOOKUP($A363+ROUND((COLUMN()-2)/24,5),'Расчет сбытовых надбавок'!$B$794:'Расчет сбытовых надбавок'!$G$1538,4)+'Иные услуги '!$C$5+'РСТ РСО-А'!$M$7</f>
        <v>1820.23</v>
      </c>
      <c r="Z363" s="143"/>
    </row>
    <row r="364" spans="1:26" x14ac:dyDescent="0.2">
      <c r="A364" s="86">
        <f t="shared" si="9"/>
        <v>41927</v>
      </c>
      <c r="B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1645.69</v>
      </c>
      <c r="C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1633.23</v>
      </c>
      <c r="D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1646.27</v>
      </c>
      <c r="E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1646.33</v>
      </c>
      <c r="F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1646.25</v>
      </c>
      <c r="G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1646.2800000000002</v>
      </c>
      <c r="H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1630.62</v>
      </c>
      <c r="I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1627.87</v>
      </c>
      <c r="J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1634.21</v>
      </c>
      <c r="K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1656.69</v>
      </c>
      <c r="L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1657.19</v>
      </c>
      <c r="M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1638.83</v>
      </c>
      <c r="N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1657.51</v>
      </c>
      <c r="O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1660.74</v>
      </c>
      <c r="P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1657.83</v>
      </c>
      <c r="Q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1657.97</v>
      </c>
      <c r="R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1657.8200000000002</v>
      </c>
      <c r="S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1655.85</v>
      </c>
      <c r="T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1657.61</v>
      </c>
      <c r="U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1769.89</v>
      </c>
      <c r="V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1783.62</v>
      </c>
      <c r="W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1851.32</v>
      </c>
      <c r="X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1910.53</v>
      </c>
      <c r="Y364" s="114">
        <f>VLOOKUP($A364+ROUND((COLUMN()-2)/24,5),АТС!$A$41:$F$784,3)+VLOOKUP($A364+ROUND((COLUMN()-2)/24,5),'Расчет сбытовых надбавок'!$B$794:'Расчет сбытовых надбавок'!$G$1538,4)+'Иные услуги '!$C$5+'РСТ РСО-А'!$M$7</f>
        <v>1780.87</v>
      </c>
      <c r="Z364" s="143"/>
    </row>
    <row r="365" spans="1:26" x14ac:dyDescent="0.2">
      <c r="A365" s="86">
        <f t="shared" si="9"/>
        <v>41928</v>
      </c>
      <c r="B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1651.6599999999999</v>
      </c>
      <c r="C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1639.1799999999998</v>
      </c>
      <c r="D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1646.21</v>
      </c>
      <c r="E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1650.1399999999999</v>
      </c>
      <c r="F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1654.06</v>
      </c>
      <c r="G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1654.65</v>
      </c>
      <c r="H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1625.58</v>
      </c>
      <c r="I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1641.57</v>
      </c>
      <c r="J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1636.26</v>
      </c>
      <c r="K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1641.46</v>
      </c>
      <c r="L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1642.1599999999999</v>
      </c>
      <c r="M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1631.32</v>
      </c>
      <c r="N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1658.5700000000002</v>
      </c>
      <c r="O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1645.73</v>
      </c>
      <c r="P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1630.47</v>
      </c>
      <c r="Q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1626.48</v>
      </c>
      <c r="R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1630</v>
      </c>
      <c r="S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1643.72</v>
      </c>
      <c r="T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1653.51</v>
      </c>
      <c r="U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1794.83</v>
      </c>
      <c r="V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1781.34</v>
      </c>
      <c r="W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1833.0900000000001</v>
      </c>
      <c r="X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1887.31</v>
      </c>
      <c r="Y365" s="114">
        <f>VLOOKUP($A365+ROUND((COLUMN()-2)/24,5),АТС!$A$41:$F$784,3)+VLOOKUP($A365+ROUND((COLUMN()-2)/24,5),'Расчет сбытовых надбавок'!$B$794:'Расчет сбытовых надбавок'!$G$1538,4)+'Иные услуги '!$C$5+'РСТ РСО-А'!$M$7</f>
        <v>1793.73</v>
      </c>
      <c r="Z365" s="143"/>
    </row>
    <row r="366" spans="1:26" x14ac:dyDescent="0.2">
      <c r="A366" s="86">
        <f t="shared" si="9"/>
        <v>41929</v>
      </c>
      <c r="B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1640.01</v>
      </c>
      <c r="C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1639.31</v>
      </c>
      <c r="D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1639.1399999999999</v>
      </c>
      <c r="E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1639.3</v>
      </c>
      <c r="F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1639.21</v>
      </c>
      <c r="G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1639.88</v>
      </c>
      <c r="H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1625.95</v>
      </c>
      <c r="I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1645.4</v>
      </c>
      <c r="J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1652.1399999999999</v>
      </c>
      <c r="K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1632.45</v>
      </c>
      <c r="L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1633.33</v>
      </c>
      <c r="M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1627.84</v>
      </c>
      <c r="N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1654.38</v>
      </c>
      <c r="O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1654.59</v>
      </c>
      <c r="P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1655.6399999999999</v>
      </c>
      <c r="Q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1654.63</v>
      </c>
      <c r="R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1654.47</v>
      </c>
      <c r="S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1652.46</v>
      </c>
      <c r="T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1653.5</v>
      </c>
      <c r="U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1753.78</v>
      </c>
      <c r="V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1769.75</v>
      </c>
      <c r="W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1813.98</v>
      </c>
      <c r="X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1891.38</v>
      </c>
      <c r="Y366" s="114">
        <f>VLOOKUP($A366+ROUND((COLUMN()-2)/24,5),АТС!$A$41:$F$784,3)+VLOOKUP($A366+ROUND((COLUMN()-2)/24,5),'Расчет сбытовых надбавок'!$B$794:'Расчет сбытовых надбавок'!$G$1538,4)+'Иные услуги '!$C$5+'РСТ РСО-А'!$M$7</f>
        <v>1756.97</v>
      </c>
      <c r="Z366" s="143"/>
    </row>
    <row r="367" spans="1:26" x14ac:dyDescent="0.2">
      <c r="A367" s="86">
        <f t="shared" si="9"/>
        <v>41930</v>
      </c>
      <c r="B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1683.69</v>
      </c>
      <c r="C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1636.1399999999999</v>
      </c>
      <c r="D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1635.08</v>
      </c>
      <c r="E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1633.52</v>
      </c>
      <c r="F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1633.3400000000001</v>
      </c>
      <c r="G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1634.0700000000002</v>
      </c>
      <c r="H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1634.4499999999998</v>
      </c>
      <c r="I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1636.6</v>
      </c>
      <c r="J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1652.87</v>
      </c>
      <c r="K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1655.3600000000001</v>
      </c>
      <c r="L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1655.71</v>
      </c>
      <c r="M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1655.83</v>
      </c>
      <c r="N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1656.74</v>
      </c>
      <c r="O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1657.6</v>
      </c>
      <c r="P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1657.38</v>
      </c>
      <c r="Q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1657.53</v>
      </c>
      <c r="R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1656.8</v>
      </c>
      <c r="S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1655.13</v>
      </c>
      <c r="T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1649.02</v>
      </c>
      <c r="U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1808.5</v>
      </c>
      <c r="V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1805.99</v>
      </c>
      <c r="W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1776.48</v>
      </c>
      <c r="X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1663.85</v>
      </c>
      <c r="Y367" s="114">
        <f>VLOOKUP($A367+ROUND((COLUMN()-2)/24,5),АТС!$A$41:$F$784,3)+VLOOKUP($A367+ROUND((COLUMN()-2)/24,5),'Расчет сбытовых надбавок'!$B$794:'Расчет сбытовых надбавок'!$G$1538,4)+'Иные услуги '!$C$5+'РСТ РСО-А'!$M$7</f>
        <v>1802.05</v>
      </c>
      <c r="Z367" s="143"/>
    </row>
    <row r="368" spans="1:26" x14ac:dyDescent="0.2">
      <c r="A368" s="86">
        <f t="shared" si="9"/>
        <v>41931</v>
      </c>
      <c r="B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1703.05</v>
      </c>
      <c r="C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1648.46</v>
      </c>
      <c r="D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1642.25</v>
      </c>
      <c r="E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1636.44</v>
      </c>
      <c r="F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1646.63</v>
      </c>
      <c r="G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1646.65</v>
      </c>
      <c r="H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1645.63</v>
      </c>
      <c r="I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1647.7</v>
      </c>
      <c r="J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1655.52</v>
      </c>
      <c r="K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1661.2399999999998</v>
      </c>
      <c r="L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1660.95</v>
      </c>
      <c r="M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1661.79</v>
      </c>
      <c r="N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1661.83</v>
      </c>
      <c r="O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1655.13</v>
      </c>
      <c r="P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1654.76</v>
      </c>
      <c r="Q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1654.59</v>
      </c>
      <c r="R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1654.19</v>
      </c>
      <c r="S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1653.24</v>
      </c>
      <c r="T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1648.1599999999999</v>
      </c>
      <c r="U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2003.4099999999999</v>
      </c>
      <c r="V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1985.01</v>
      </c>
      <c r="W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1981.46</v>
      </c>
      <c r="X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1874.3</v>
      </c>
      <c r="Y368" s="114">
        <f>VLOOKUP($A368+ROUND((COLUMN()-2)/24,5),АТС!$A$41:$F$784,3)+VLOOKUP($A368+ROUND((COLUMN()-2)/24,5),'Расчет сбытовых надбавок'!$B$794:'Расчет сбытовых надбавок'!$G$1538,4)+'Иные услуги '!$C$5+'РСТ РСО-А'!$M$7</f>
        <v>1915.75</v>
      </c>
      <c r="Z368" s="143"/>
    </row>
    <row r="369" spans="1:26" x14ac:dyDescent="0.2">
      <c r="A369" s="86">
        <f t="shared" si="9"/>
        <v>41932</v>
      </c>
      <c r="B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1646.18</v>
      </c>
      <c r="C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1633.22</v>
      </c>
      <c r="D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1633.95</v>
      </c>
      <c r="E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1630.03</v>
      </c>
      <c r="F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1630.3899999999999</v>
      </c>
      <c r="G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1633.2</v>
      </c>
      <c r="H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1653.02</v>
      </c>
      <c r="I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1642.5</v>
      </c>
      <c r="J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1655.94</v>
      </c>
      <c r="K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1655.54</v>
      </c>
      <c r="L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1655.53</v>
      </c>
      <c r="M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1656.73</v>
      </c>
      <c r="N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1684.56</v>
      </c>
      <c r="O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1684.97</v>
      </c>
      <c r="P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1683.71</v>
      </c>
      <c r="Q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1682.07</v>
      </c>
      <c r="R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1692.67</v>
      </c>
      <c r="S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1714.38</v>
      </c>
      <c r="T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1738.48</v>
      </c>
      <c r="U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1842.56</v>
      </c>
      <c r="V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1851.9099999999999</v>
      </c>
      <c r="W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1897.49</v>
      </c>
      <c r="X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1966.9</v>
      </c>
      <c r="Y369" s="114">
        <f>VLOOKUP($A369+ROUND((COLUMN()-2)/24,5),АТС!$A$41:$F$784,3)+VLOOKUP($A369+ROUND((COLUMN()-2)/24,5),'Расчет сбытовых надбавок'!$B$794:'Расчет сбытовых надбавок'!$G$1538,4)+'Иные услуги '!$C$5+'РСТ РСО-А'!$M$7</f>
        <v>1837.5900000000001</v>
      </c>
      <c r="Z369" s="143"/>
    </row>
    <row r="370" spans="1:26" x14ac:dyDescent="0.2">
      <c r="A370" s="86">
        <f t="shared" si="9"/>
        <v>41933</v>
      </c>
      <c r="B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1644.8899999999999</v>
      </c>
      <c r="C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1632.03</v>
      </c>
      <c r="D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1639.4299999999998</v>
      </c>
      <c r="E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1639.55</v>
      </c>
      <c r="F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1639.56</v>
      </c>
      <c r="G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1639.8899999999999</v>
      </c>
      <c r="H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1634.8000000000002</v>
      </c>
      <c r="I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1638.4099999999999</v>
      </c>
      <c r="J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1652.66</v>
      </c>
      <c r="K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1651.93</v>
      </c>
      <c r="L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1652.53</v>
      </c>
      <c r="M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1654.12</v>
      </c>
      <c r="N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1652.96</v>
      </c>
      <c r="O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1653.07</v>
      </c>
      <c r="P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1652.8200000000002</v>
      </c>
      <c r="Q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1652.9099999999999</v>
      </c>
      <c r="R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1652.5</v>
      </c>
      <c r="S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1651.1399999999999</v>
      </c>
      <c r="T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1749.24</v>
      </c>
      <c r="U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1792.88</v>
      </c>
      <c r="V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1801.1</v>
      </c>
      <c r="W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1845.48</v>
      </c>
      <c r="X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1898.25</v>
      </c>
      <c r="Y370" s="114">
        <f>VLOOKUP($A370+ROUND((COLUMN()-2)/24,5),АТС!$A$41:$F$784,3)+VLOOKUP($A370+ROUND((COLUMN()-2)/24,5),'Расчет сбытовых надбавок'!$B$794:'Расчет сбытовых надбавок'!$G$1538,4)+'Иные услуги '!$C$5+'РСТ РСО-А'!$M$7</f>
        <v>1775.52</v>
      </c>
      <c r="Z370" s="143"/>
    </row>
    <row r="371" spans="1:26" x14ac:dyDescent="0.2">
      <c r="A371" s="86">
        <f t="shared" si="9"/>
        <v>41934</v>
      </c>
      <c r="B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1642.92</v>
      </c>
      <c r="C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1625.29</v>
      </c>
      <c r="D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1632.38</v>
      </c>
      <c r="E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1639.83</v>
      </c>
      <c r="F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1640</v>
      </c>
      <c r="G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1629.35</v>
      </c>
      <c r="H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1634.74</v>
      </c>
      <c r="I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1631.4499999999998</v>
      </c>
      <c r="J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1651.6999999999998</v>
      </c>
      <c r="K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1652.97</v>
      </c>
      <c r="L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1653.48</v>
      </c>
      <c r="M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1653.9499999999998</v>
      </c>
      <c r="N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1653.9</v>
      </c>
      <c r="O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1652.56</v>
      </c>
      <c r="P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1651.95</v>
      </c>
      <c r="Q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1651.92</v>
      </c>
      <c r="R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1652.1100000000001</v>
      </c>
      <c r="S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1650.94</v>
      </c>
      <c r="T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1645.1599999999999</v>
      </c>
      <c r="U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1723.23</v>
      </c>
      <c r="V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1734.69</v>
      </c>
      <c r="W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1818.19</v>
      </c>
      <c r="X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1888.0900000000001</v>
      </c>
      <c r="Y371" s="114">
        <f>VLOOKUP($A371+ROUND((COLUMN()-2)/24,5),АТС!$A$41:$F$784,3)+VLOOKUP($A371+ROUND((COLUMN()-2)/24,5),'Расчет сбытовых надбавок'!$B$794:'Расчет сбытовых надбавок'!$G$1538,4)+'Иные услуги '!$C$5+'РСТ РСО-А'!$M$7</f>
        <v>1773.6599999999999</v>
      </c>
      <c r="Z371" s="143"/>
    </row>
    <row r="372" spans="1:26" x14ac:dyDescent="0.2">
      <c r="A372" s="86">
        <f t="shared" si="9"/>
        <v>41935</v>
      </c>
      <c r="B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1643.55</v>
      </c>
      <c r="C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1636.52</v>
      </c>
      <c r="D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1634.9099999999999</v>
      </c>
      <c r="E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1632.5500000000002</v>
      </c>
      <c r="F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1632.5</v>
      </c>
      <c r="G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1634.85</v>
      </c>
      <c r="H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1634.8600000000001</v>
      </c>
      <c r="I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1656.54</v>
      </c>
      <c r="J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1650.47</v>
      </c>
      <c r="K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1652.4499999999998</v>
      </c>
      <c r="L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1653.9</v>
      </c>
      <c r="M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1653.51</v>
      </c>
      <c r="N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1651.71</v>
      </c>
      <c r="O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1652.12</v>
      </c>
      <c r="P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1651.95</v>
      </c>
      <c r="Q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1652.1100000000001</v>
      </c>
      <c r="R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1652.04</v>
      </c>
      <c r="S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1650.36</v>
      </c>
      <c r="T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1724.27</v>
      </c>
      <c r="U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1829.02</v>
      </c>
      <c r="V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1843.27</v>
      </c>
      <c r="W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1884.06</v>
      </c>
      <c r="X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1948.59</v>
      </c>
      <c r="Y372" s="114">
        <f>VLOOKUP($A372+ROUND((COLUMN()-2)/24,5),АТС!$A$41:$F$784,3)+VLOOKUP($A372+ROUND((COLUMN()-2)/24,5),'Расчет сбытовых надбавок'!$B$794:'Расчет сбытовых надбавок'!$G$1538,4)+'Иные услуги '!$C$5+'РСТ РСО-А'!$M$7</f>
        <v>1825.5</v>
      </c>
      <c r="Z372" s="143"/>
    </row>
    <row r="373" spans="1:26" x14ac:dyDescent="0.2">
      <c r="A373" s="86">
        <f t="shared" si="9"/>
        <v>41936</v>
      </c>
      <c r="B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1650.56</v>
      </c>
      <c r="C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1650.4099999999999</v>
      </c>
      <c r="D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1639.48</v>
      </c>
      <c r="E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1639.61</v>
      </c>
      <c r="F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1639.64</v>
      </c>
      <c r="G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1633.51</v>
      </c>
      <c r="H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1635.44</v>
      </c>
      <c r="I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1658.24</v>
      </c>
      <c r="J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1653.1</v>
      </c>
      <c r="K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1654.06</v>
      </c>
      <c r="L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1708.34</v>
      </c>
      <c r="M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1694.92</v>
      </c>
      <c r="N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1726.21</v>
      </c>
      <c r="O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1653.08</v>
      </c>
      <c r="P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1652.52</v>
      </c>
      <c r="Q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1652.9</v>
      </c>
      <c r="R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1652.3400000000001</v>
      </c>
      <c r="S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1650.79</v>
      </c>
      <c r="T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1727.92</v>
      </c>
      <c r="U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1865.83</v>
      </c>
      <c r="V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1859.03</v>
      </c>
      <c r="W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1900.87</v>
      </c>
      <c r="X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1966.0300000000002</v>
      </c>
      <c r="Y373" s="114">
        <f>VLOOKUP($A373+ROUND((COLUMN()-2)/24,5),АТС!$A$41:$F$784,3)+VLOOKUP($A373+ROUND((COLUMN()-2)/24,5),'Расчет сбытовых надбавок'!$B$794:'Расчет сбытовых надбавок'!$G$1538,4)+'Иные услуги '!$C$5+'РСТ РСО-А'!$M$7</f>
        <v>1860.6</v>
      </c>
      <c r="Z373" s="143"/>
    </row>
    <row r="374" spans="1:26" x14ac:dyDescent="0.2">
      <c r="A374" s="86">
        <f t="shared" si="9"/>
        <v>41937</v>
      </c>
      <c r="B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1676.8899999999999</v>
      </c>
      <c r="C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1638.8</v>
      </c>
      <c r="D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1645.21</v>
      </c>
      <c r="E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1645.26</v>
      </c>
      <c r="F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1645.78</v>
      </c>
      <c r="G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1635.72</v>
      </c>
      <c r="H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1631</v>
      </c>
      <c r="I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1633.08</v>
      </c>
      <c r="J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1656.26</v>
      </c>
      <c r="K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1657.04</v>
      </c>
      <c r="L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1656.1100000000001</v>
      </c>
      <c r="M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1647.0500000000002</v>
      </c>
      <c r="N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1647.3</v>
      </c>
      <c r="O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1646.18</v>
      </c>
      <c r="P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1646.73</v>
      </c>
      <c r="Q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1645.99</v>
      </c>
      <c r="R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1644.57</v>
      </c>
      <c r="S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1645.31</v>
      </c>
      <c r="T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1870.6599999999999</v>
      </c>
      <c r="U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1922.1100000000001</v>
      </c>
      <c r="V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1903.1599999999999</v>
      </c>
      <c r="W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1874.1</v>
      </c>
      <c r="X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1807.15</v>
      </c>
      <c r="Y374" s="114">
        <f>VLOOKUP($A374+ROUND((COLUMN()-2)/24,5),АТС!$A$41:$F$784,3)+VLOOKUP($A374+ROUND((COLUMN()-2)/24,5),'Расчет сбытовых надбавок'!$B$794:'Расчет сбытовых надбавок'!$G$1538,4)+'Иные услуги '!$C$5+'РСТ РСО-А'!$M$7</f>
        <v>1920.88</v>
      </c>
      <c r="Z374" s="143"/>
    </row>
    <row r="375" spans="1:26" x14ac:dyDescent="0.2">
      <c r="A375" s="86">
        <f t="shared" si="9"/>
        <v>41938</v>
      </c>
      <c r="B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1703.3899999999999</v>
      </c>
      <c r="C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1644.1399999999999</v>
      </c>
      <c r="D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1638.51</v>
      </c>
      <c r="E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1646.82</v>
      </c>
      <c r="F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1655.7</v>
      </c>
      <c r="G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1656.38</v>
      </c>
      <c r="H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1647.95</v>
      </c>
      <c r="I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1632.07</v>
      </c>
      <c r="J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1736.55</v>
      </c>
      <c r="K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1671.72</v>
      </c>
      <c r="L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1641.52</v>
      </c>
      <c r="M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1634.1399999999999</v>
      </c>
      <c r="N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1625.99</v>
      </c>
      <c r="O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1625.8799999999999</v>
      </c>
      <c r="P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1629.98</v>
      </c>
      <c r="Q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1633.55</v>
      </c>
      <c r="R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1638.7199999999998</v>
      </c>
      <c r="S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1749.9299999999998</v>
      </c>
      <c r="T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1883.78</v>
      </c>
      <c r="U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1936.63</v>
      </c>
      <c r="V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1922.6100000000001</v>
      </c>
      <c r="W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1879.23</v>
      </c>
      <c r="X375" s="114">
        <f>VLOOKUP($A375+ROUND((COLUMN()-2)/24,5),АТС!$A$41:$F$784,3)+VLOOKUP($A375+ROUND((COLUMN()-2)/24,5),'Расчет сбытовых надбавок'!$B$794:'Расчет сбытовых надбавок'!$G$1538,4)+'Иные услуги '!$C$5+'РСТ РСО-А'!$M$7</f>
        <v>1803.18</v>
      </c>
      <c r="Y375" s="114">
        <v>1912.94</v>
      </c>
      <c r="Z375" s="143">
        <v>2748.96</v>
      </c>
    </row>
    <row r="376" spans="1:26" x14ac:dyDescent="0.2">
      <c r="A376" s="86">
        <f t="shared" si="9"/>
        <v>41939</v>
      </c>
      <c r="B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1685.37</v>
      </c>
      <c r="C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1642.65</v>
      </c>
      <c r="D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1629.12</v>
      </c>
      <c r="E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1640</v>
      </c>
      <c r="F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1640.26</v>
      </c>
      <c r="G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1630.5</v>
      </c>
      <c r="H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1677.86</v>
      </c>
      <c r="I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1625.91</v>
      </c>
      <c r="J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1627.27</v>
      </c>
      <c r="K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1695.69</v>
      </c>
      <c r="L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1729.2399999999998</v>
      </c>
      <c r="M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1713.9699999999998</v>
      </c>
      <c r="N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1797.47</v>
      </c>
      <c r="O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1778.31</v>
      </c>
      <c r="P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1760.23</v>
      </c>
      <c r="Q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1751.55</v>
      </c>
      <c r="R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1745.04</v>
      </c>
      <c r="S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1749.5</v>
      </c>
      <c r="T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1801.94</v>
      </c>
      <c r="U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1881.3</v>
      </c>
      <c r="V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1859.83</v>
      </c>
      <c r="W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1886.1100000000001</v>
      </c>
      <c r="X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1925.17</v>
      </c>
      <c r="Y376" s="114">
        <f>VLOOKUP($A376+ROUND((COLUMN()-2)/24,5),АТС!$A$41:$F$784,3)+VLOOKUP($A376+ROUND((COLUMN()-2)/24,5),'Расчет сбытовых надбавок'!$B$794:'Расчет сбытовых надбавок'!$G$1538,4)+'Иные услуги '!$C$5+'РСТ РСО-А'!$M$7</f>
        <v>1838.6299999999999</v>
      </c>
      <c r="Z376" s="143"/>
    </row>
    <row r="377" spans="1:26" x14ac:dyDescent="0.2">
      <c r="A377" s="86">
        <f t="shared" si="9"/>
        <v>41940</v>
      </c>
      <c r="B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1689.32</v>
      </c>
      <c r="C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1642.13</v>
      </c>
      <c r="D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1629.9</v>
      </c>
      <c r="E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1641.2</v>
      </c>
      <c r="F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1641.42</v>
      </c>
      <c r="G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1634.1799999999998</v>
      </c>
      <c r="H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1653.03</v>
      </c>
      <c r="I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1629.9299999999998</v>
      </c>
      <c r="J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1631.08</v>
      </c>
      <c r="K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1687.19</v>
      </c>
      <c r="L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1721.39</v>
      </c>
      <c r="M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1709.09</v>
      </c>
      <c r="N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1793.98</v>
      </c>
      <c r="O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1780.8600000000001</v>
      </c>
      <c r="P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1760.49</v>
      </c>
      <c r="Q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1748.5900000000001</v>
      </c>
      <c r="R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1745.41</v>
      </c>
      <c r="S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1769.23</v>
      </c>
      <c r="T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1808.74</v>
      </c>
      <c r="U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1885.4099999999999</v>
      </c>
      <c r="V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1859.69</v>
      </c>
      <c r="W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1891.77</v>
      </c>
      <c r="X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1957.6799999999998</v>
      </c>
      <c r="Y377" s="114">
        <f>VLOOKUP($A377+ROUND((COLUMN()-2)/24,5),АТС!$A$41:$F$784,3)+VLOOKUP($A377+ROUND((COLUMN()-2)/24,5),'Расчет сбытовых надбавок'!$B$794:'Расчет сбытовых надбавок'!$G$1538,4)+'Иные услуги '!$C$5+'РСТ РСО-А'!$M$7</f>
        <v>1843.1599999999999</v>
      </c>
      <c r="Z377" s="143"/>
    </row>
    <row r="378" spans="1:26" x14ac:dyDescent="0.2">
      <c r="A378" s="86">
        <f t="shared" si="9"/>
        <v>41941</v>
      </c>
      <c r="B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1719.75</v>
      </c>
      <c r="C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1649.56</v>
      </c>
      <c r="D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1649.4299999999998</v>
      </c>
      <c r="E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1647.4</v>
      </c>
      <c r="F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1636.58</v>
      </c>
      <c r="G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1638.35</v>
      </c>
      <c r="H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1677.52</v>
      </c>
      <c r="I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1643.48</v>
      </c>
      <c r="J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1649.48</v>
      </c>
      <c r="K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1691.6399999999999</v>
      </c>
      <c r="L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1748.5900000000001</v>
      </c>
      <c r="M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1750.4</v>
      </c>
      <c r="N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1839.55</v>
      </c>
      <c r="O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1797.8600000000001</v>
      </c>
      <c r="P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1796.32</v>
      </c>
      <c r="Q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1784.6599999999999</v>
      </c>
      <c r="R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1844.36</v>
      </c>
      <c r="S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1931.09</v>
      </c>
      <c r="T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1931.38</v>
      </c>
      <c r="U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1914.65</v>
      </c>
      <c r="V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1896.42</v>
      </c>
      <c r="W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1909.29</v>
      </c>
      <c r="X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1967.92</v>
      </c>
      <c r="Y378" s="114">
        <f>VLOOKUP($A378+ROUND((COLUMN()-2)/24,5),АТС!$A$41:$F$784,3)+VLOOKUP($A378+ROUND((COLUMN()-2)/24,5),'Расчет сбытовых надбавок'!$B$794:'Расчет сбытовых надбавок'!$G$1538,4)+'Иные услуги '!$C$5+'РСТ РСО-А'!$M$7</f>
        <v>1861.92</v>
      </c>
      <c r="Z378" s="143"/>
    </row>
    <row r="379" spans="1:26" x14ac:dyDescent="0.2">
      <c r="A379" s="86">
        <f t="shared" si="9"/>
        <v>41942</v>
      </c>
      <c r="B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1762.83</v>
      </c>
      <c r="C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1718.83</v>
      </c>
      <c r="D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1717.03</v>
      </c>
      <c r="E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1689.8200000000002</v>
      </c>
      <c r="F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1690.1799999999998</v>
      </c>
      <c r="G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1664.6599999999999</v>
      </c>
      <c r="H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1779.1399999999999</v>
      </c>
      <c r="I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1779.78</v>
      </c>
      <c r="J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1687.41</v>
      </c>
      <c r="K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1869.76</v>
      </c>
      <c r="L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1868.92</v>
      </c>
      <c r="M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1868.55</v>
      </c>
      <c r="N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1975.42</v>
      </c>
      <c r="O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1933.92</v>
      </c>
      <c r="P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1890.8600000000001</v>
      </c>
      <c r="Q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1889.24</v>
      </c>
      <c r="R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1929.1</v>
      </c>
      <c r="S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1980.96</v>
      </c>
      <c r="T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2003.8400000000001</v>
      </c>
      <c r="U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2021.9</v>
      </c>
      <c r="V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1984.1</v>
      </c>
      <c r="W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1977.58</v>
      </c>
      <c r="X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2016.01</v>
      </c>
      <c r="Y379" s="114">
        <f>VLOOKUP($A379+ROUND((COLUMN()-2)/24,5),АТС!$A$41:$F$784,3)+VLOOKUP($A379+ROUND((COLUMN()-2)/24,5),'Расчет сбытовых надбавок'!$B$794:'Расчет сбытовых надбавок'!$G$1538,4)+'Иные услуги '!$C$5+'РСТ РСО-А'!$M$7</f>
        <v>1911.8899999999999</v>
      </c>
      <c r="Z379" s="143"/>
    </row>
    <row r="380" spans="1:26" x14ac:dyDescent="0.2">
      <c r="A380" s="86">
        <f t="shared" si="9"/>
        <v>41943</v>
      </c>
      <c r="B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1724.33</v>
      </c>
      <c r="C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1669.31</v>
      </c>
      <c r="D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1648.82</v>
      </c>
      <c r="E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1642.55</v>
      </c>
      <c r="F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1645.56</v>
      </c>
      <c r="G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1659.6799999999998</v>
      </c>
      <c r="H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1698.73</v>
      </c>
      <c r="I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1690.9499999999998</v>
      </c>
      <c r="J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1684.04</v>
      </c>
      <c r="K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1793.83</v>
      </c>
      <c r="L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1835.61</v>
      </c>
      <c r="M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1844.3799999999999</v>
      </c>
      <c r="N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1896.87</v>
      </c>
      <c r="O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1891.81</v>
      </c>
      <c r="P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1899.47</v>
      </c>
      <c r="Q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1910.62</v>
      </c>
      <c r="R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1913.19</v>
      </c>
      <c r="S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1992.65</v>
      </c>
      <c r="T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1994.93</v>
      </c>
      <c r="U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1991.54</v>
      </c>
      <c r="V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1943.85</v>
      </c>
      <c r="W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1958.1599999999999</v>
      </c>
      <c r="X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2001.9</v>
      </c>
      <c r="Y380" s="114">
        <f>VLOOKUP($A380+ROUND((COLUMN()-2)/24,5),АТС!$A$41:$F$784,3)+VLOOKUP($A380+ROUND((COLUMN()-2)/24,5),'Расчет сбытовых надбавок'!$B$794:'Расчет сбытовых надбавок'!$G$1538,4)+'Иные услуги '!$C$5+'РСТ РСО-А'!$M$7</f>
        <v>1978.67</v>
      </c>
      <c r="Z380" s="143"/>
    </row>
    <row r="381" spans="1:26" ht="12.75" customHeight="1" x14ac:dyDescent="0.25">
      <c r="A381" s="100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42"/>
      <c r="Z381" s="147"/>
    </row>
    <row r="382" spans="1:26" x14ac:dyDescent="0.25">
      <c r="A382" s="94" t="s">
        <v>158</v>
      </c>
      <c r="B382" s="85"/>
      <c r="C382" s="85"/>
      <c r="D382" s="85"/>
    </row>
    <row r="383" spans="1:26" ht="12.75" customHeight="1" x14ac:dyDescent="0.2">
      <c r="A383" s="184" t="s">
        <v>49</v>
      </c>
      <c r="B383" s="172" t="s">
        <v>128</v>
      </c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</row>
    <row r="384" spans="1:26" ht="12.75" customHeight="1" x14ac:dyDescent="0.2">
      <c r="A384" s="185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</row>
    <row r="385" spans="1:27" ht="12.75" customHeight="1" x14ac:dyDescent="0.2">
      <c r="A385" s="185"/>
      <c r="B385" s="187" t="s">
        <v>129</v>
      </c>
      <c r="C385" s="173" t="s">
        <v>130</v>
      </c>
      <c r="D385" s="173" t="s">
        <v>131</v>
      </c>
      <c r="E385" s="173" t="s">
        <v>132</v>
      </c>
      <c r="F385" s="173" t="s">
        <v>133</v>
      </c>
      <c r="G385" s="173" t="s">
        <v>134</v>
      </c>
      <c r="H385" s="173" t="s">
        <v>135</v>
      </c>
      <c r="I385" s="173" t="s">
        <v>136</v>
      </c>
      <c r="J385" s="173" t="s">
        <v>137</v>
      </c>
      <c r="K385" s="173" t="s">
        <v>138</v>
      </c>
      <c r="L385" s="173" t="s">
        <v>139</v>
      </c>
      <c r="M385" s="173" t="s">
        <v>140</v>
      </c>
      <c r="N385" s="189" t="s">
        <v>141</v>
      </c>
      <c r="O385" s="173" t="s">
        <v>142</v>
      </c>
      <c r="P385" s="173" t="s">
        <v>143</v>
      </c>
      <c r="Q385" s="173" t="s">
        <v>144</v>
      </c>
      <c r="R385" s="173" t="s">
        <v>145</v>
      </c>
      <c r="S385" s="173" t="s">
        <v>146</v>
      </c>
      <c r="T385" s="173" t="s">
        <v>147</v>
      </c>
      <c r="U385" s="173" t="s">
        <v>148</v>
      </c>
      <c r="V385" s="173" t="s">
        <v>149</v>
      </c>
      <c r="W385" s="173" t="s">
        <v>150</v>
      </c>
      <c r="X385" s="173" t="s">
        <v>151</v>
      </c>
      <c r="Y385" s="173" t="s">
        <v>152</v>
      </c>
      <c r="Z385" s="173" t="s">
        <v>152</v>
      </c>
    </row>
    <row r="386" spans="1:27" ht="11.25" customHeight="1" x14ac:dyDescent="0.2">
      <c r="A386" s="186"/>
      <c r="B386" s="188"/>
      <c r="C386" s="174"/>
      <c r="D386" s="174"/>
      <c r="E386" s="174"/>
      <c r="F386" s="174"/>
      <c r="G386" s="174"/>
      <c r="H386" s="174"/>
      <c r="I386" s="174"/>
      <c r="J386" s="174"/>
      <c r="K386" s="174"/>
      <c r="L386" s="174"/>
      <c r="M386" s="174"/>
      <c r="N386" s="190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</row>
    <row r="387" spans="1:27" ht="15.75" customHeight="1" x14ac:dyDescent="0.2">
      <c r="A387" s="86">
        <f>A350</f>
        <v>41913</v>
      </c>
      <c r="B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1609.97</v>
      </c>
      <c r="C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1604.12</v>
      </c>
      <c r="D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1625.94</v>
      </c>
      <c r="E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1637.5</v>
      </c>
      <c r="F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1641.49</v>
      </c>
      <c r="G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1622.58</v>
      </c>
      <c r="H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1598.79</v>
      </c>
      <c r="I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1617.28</v>
      </c>
      <c r="J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1620.6599999999999</v>
      </c>
      <c r="K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1618.63</v>
      </c>
      <c r="L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1618.45</v>
      </c>
      <c r="M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1618.46</v>
      </c>
      <c r="N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1611.1</v>
      </c>
      <c r="O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1612.46</v>
      </c>
      <c r="P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1612.9099999999999</v>
      </c>
      <c r="Q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1611.55</v>
      </c>
      <c r="R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1611.08</v>
      </c>
      <c r="S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1607.88</v>
      </c>
      <c r="T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1610.3600000000001</v>
      </c>
      <c r="U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1646.5</v>
      </c>
      <c r="V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1661.1</v>
      </c>
      <c r="W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1717.7</v>
      </c>
      <c r="X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1770.74</v>
      </c>
      <c r="Y387" s="114">
        <f>VLOOKUP($A387+ROUND((COLUMN()-2)/24,5),АТС!$A$41:$F$784,3)+VLOOKUP($A387+ROUND((COLUMN()-2)/24,5),'Расчет сбытовых надбавок'!$B$794:'Расчет сбытовых надбавок'!$G$1538,5)+'Иные услуги '!$C$5+'РСТ РСО-А'!$M$7</f>
        <v>1667.2</v>
      </c>
      <c r="Z387" s="143"/>
      <c r="AA387" s="87"/>
    </row>
    <row r="388" spans="1:27" x14ac:dyDescent="0.2">
      <c r="A388" s="86">
        <f>A387+1</f>
        <v>41914</v>
      </c>
      <c r="B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1609.23</v>
      </c>
      <c r="C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1597.94</v>
      </c>
      <c r="D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1604.31</v>
      </c>
      <c r="E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1611.31</v>
      </c>
      <c r="F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1600.87</v>
      </c>
      <c r="G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1591.3400000000001</v>
      </c>
      <c r="H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1602.9</v>
      </c>
      <c r="I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1617.16</v>
      </c>
      <c r="J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1620.3899999999999</v>
      </c>
      <c r="K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1621.18</v>
      </c>
      <c r="L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1622.9</v>
      </c>
      <c r="M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1621.71</v>
      </c>
      <c r="N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1613.9</v>
      </c>
      <c r="O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1614.04</v>
      </c>
      <c r="P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1614.07</v>
      </c>
      <c r="Q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1614.01</v>
      </c>
      <c r="R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1596.78</v>
      </c>
      <c r="S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1603.6799999999998</v>
      </c>
      <c r="T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1633.11</v>
      </c>
      <c r="U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1642.49</v>
      </c>
      <c r="V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1675.51</v>
      </c>
      <c r="W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1761.56</v>
      </c>
      <c r="X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1815.1799999999998</v>
      </c>
      <c r="Y388" s="114">
        <f>VLOOKUP($A388+ROUND((COLUMN()-2)/24,5),АТС!$A$41:$F$784,3)+VLOOKUP($A388+ROUND((COLUMN()-2)/24,5),'Расчет сбытовых надбавок'!$B$794:'Расчет сбытовых надбавок'!$G$1538,5)+'Иные услуги '!$C$5+'РСТ РСО-А'!$M$7</f>
        <v>1704.27</v>
      </c>
      <c r="Z388" s="143"/>
    </row>
    <row r="389" spans="1:27" x14ac:dyDescent="0.2">
      <c r="A389" s="86">
        <f t="shared" ref="A389:A417" si="10">A388+1</f>
        <v>41915</v>
      </c>
      <c r="B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1609.53</v>
      </c>
      <c r="C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1597.93</v>
      </c>
      <c r="D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1611.19</v>
      </c>
      <c r="E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1622.09</v>
      </c>
      <c r="F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1618.53</v>
      </c>
      <c r="G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1611.35</v>
      </c>
      <c r="H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1609.02</v>
      </c>
      <c r="I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1620.55</v>
      </c>
      <c r="J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1632.08</v>
      </c>
      <c r="K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1620.58</v>
      </c>
      <c r="L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1621.05</v>
      </c>
      <c r="M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1619.12</v>
      </c>
      <c r="N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1612.86</v>
      </c>
      <c r="O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1613.01</v>
      </c>
      <c r="P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1613.05</v>
      </c>
      <c r="Q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1613.12</v>
      </c>
      <c r="R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1596.65</v>
      </c>
      <c r="S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1603.33</v>
      </c>
      <c r="T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1633.47</v>
      </c>
      <c r="U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1617.78</v>
      </c>
      <c r="V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1688.09</v>
      </c>
      <c r="W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1746.73</v>
      </c>
      <c r="X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1800.59</v>
      </c>
      <c r="Y389" s="114">
        <f>VLOOKUP($A389+ROUND((COLUMN()-2)/24,5),АТС!$A$41:$F$784,3)+VLOOKUP($A389+ROUND((COLUMN()-2)/24,5),'Расчет сбытовых надбавок'!$B$794:'Расчет сбытовых надбавок'!$G$1538,5)+'Иные услуги '!$C$5+'РСТ РСО-А'!$M$7</f>
        <v>1681.1799999999998</v>
      </c>
      <c r="Z389" s="143"/>
    </row>
    <row r="390" spans="1:27" x14ac:dyDescent="0.2">
      <c r="A390" s="86">
        <f t="shared" si="10"/>
        <v>41916</v>
      </c>
      <c r="B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1640.14</v>
      </c>
      <c r="C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1598.51</v>
      </c>
      <c r="D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1594.6799999999998</v>
      </c>
      <c r="E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1591.0900000000001</v>
      </c>
      <c r="F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1598.71</v>
      </c>
      <c r="G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1597.95</v>
      </c>
      <c r="H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1597.3000000000002</v>
      </c>
      <c r="I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1597.54</v>
      </c>
      <c r="J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1627.82</v>
      </c>
      <c r="K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1616.65</v>
      </c>
      <c r="L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1620.22</v>
      </c>
      <c r="M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1619.1</v>
      </c>
      <c r="N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1612.76</v>
      </c>
      <c r="O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1600.12</v>
      </c>
      <c r="P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1598.06</v>
      </c>
      <c r="Q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1605.42</v>
      </c>
      <c r="R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1609.3200000000002</v>
      </c>
      <c r="S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1596</v>
      </c>
      <c r="T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1605.04</v>
      </c>
      <c r="U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1714.21</v>
      </c>
      <c r="V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1753.77</v>
      </c>
      <c r="W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1706.44</v>
      </c>
      <c r="X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1616.82</v>
      </c>
      <c r="Y390" s="114">
        <f>VLOOKUP($A390+ROUND((COLUMN()-2)/24,5),АТС!$A$41:$F$784,3)+VLOOKUP($A390+ROUND((COLUMN()-2)/24,5),'Расчет сбытовых надбавок'!$B$794:'Расчет сбытовых надбавок'!$G$1538,5)+'Иные услуги '!$C$5+'РСТ РСО-А'!$M$7</f>
        <v>1772.57</v>
      </c>
      <c r="Z390" s="143"/>
    </row>
    <row r="391" spans="1:27" x14ac:dyDescent="0.2">
      <c r="A391" s="86">
        <f t="shared" si="10"/>
        <v>41917</v>
      </c>
      <c r="B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1636.22</v>
      </c>
      <c r="C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1598.3899999999999</v>
      </c>
      <c r="D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1594.6799999999998</v>
      </c>
      <c r="E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1591.1100000000001</v>
      </c>
      <c r="F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1598.93</v>
      </c>
      <c r="G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1596.86</v>
      </c>
      <c r="H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1597.07</v>
      </c>
      <c r="I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1596.54</v>
      </c>
      <c r="J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1626.6</v>
      </c>
      <c r="K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1611.2</v>
      </c>
      <c r="L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1613.96</v>
      </c>
      <c r="M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1614.72</v>
      </c>
      <c r="N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1609.78</v>
      </c>
      <c r="O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1597.06</v>
      </c>
      <c r="P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1598.45</v>
      </c>
      <c r="Q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1606.6799999999998</v>
      </c>
      <c r="R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1610.74</v>
      </c>
      <c r="S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1596.69</v>
      </c>
      <c r="T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1604.01</v>
      </c>
      <c r="U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1713.07</v>
      </c>
      <c r="V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1752.12</v>
      </c>
      <c r="W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1713.88</v>
      </c>
      <c r="X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1618.9299999999998</v>
      </c>
      <c r="Y391" s="114">
        <f>VLOOKUP($A391+ROUND((COLUMN()-2)/24,5),АТС!$A$41:$F$784,3)+VLOOKUP($A391+ROUND((COLUMN()-2)/24,5),'Расчет сбытовых надбавок'!$B$794:'Расчет сбытовых надбавок'!$G$1538,5)+'Иные услуги '!$C$5+'РСТ РСО-А'!$M$7</f>
        <v>1750.8600000000001</v>
      </c>
      <c r="Z391" s="143"/>
    </row>
    <row r="392" spans="1:27" x14ac:dyDescent="0.2">
      <c r="A392" s="86">
        <f t="shared" si="10"/>
        <v>41918</v>
      </c>
      <c r="B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1603.35</v>
      </c>
      <c r="C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1597.63</v>
      </c>
      <c r="D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1618.6999999999998</v>
      </c>
      <c r="E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1625.9699999999998</v>
      </c>
      <c r="F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1629.79</v>
      </c>
      <c r="G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1624.29</v>
      </c>
      <c r="H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1602.6100000000001</v>
      </c>
      <c r="I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1607.01</v>
      </c>
      <c r="J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1618.07</v>
      </c>
      <c r="K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1619.1299999999999</v>
      </c>
      <c r="L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1620.21</v>
      </c>
      <c r="M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1612.06</v>
      </c>
      <c r="N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1671.2</v>
      </c>
      <c r="O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1645.63</v>
      </c>
      <c r="P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1612.79</v>
      </c>
      <c r="Q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1612.35</v>
      </c>
      <c r="R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1612.56</v>
      </c>
      <c r="S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1612.79</v>
      </c>
      <c r="T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1611.56</v>
      </c>
      <c r="U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1749.99</v>
      </c>
      <c r="V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1779.19</v>
      </c>
      <c r="W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1813.95</v>
      </c>
      <c r="X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1838.35</v>
      </c>
      <c r="Y392" s="114">
        <f>VLOOKUP($A392+ROUND((COLUMN()-2)/24,5),АТС!$A$41:$F$784,3)+VLOOKUP($A392+ROUND((COLUMN()-2)/24,5),'Расчет сбытовых надбавок'!$B$794:'Расчет сбытовых надбавок'!$G$1538,5)+'Иные услуги '!$C$5+'РСТ РСО-А'!$M$7</f>
        <v>1709.77</v>
      </c>
      <c r="Z392" s="143"/>
    </row>
    <row r="393" spans="1:27" x14ac:dyDescent="0.2">
      <c r="A393" s="86">
        <f t="shared" si="10"/>
        <v>41919</v>
      </c>
      <c r="B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1601.19</v>
      </c>
      <c r="C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1597.6599999999999</v>
      </c>
      <c r="D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1618.82</v>
      </c>
      <c r="E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1626.18</v>
      </c>
      <c r="F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1629.96</v>
      </c>
      <c r="G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1624.01</v>
      </c>
      <c r="H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1601.31</v>
      </c>
      <c r="I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1608.0900000000001</v>
      </c>
      <c r="J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1614.9499999999998</v>
      </c>
      <c r="K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1615.5</v>
      </c>
      <c r="L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1615.9</v>
      </c>
      <c r="M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1609.33</v>
      </c>
      <c r="N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1665.13</v>
      </c>
      <c r="O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1641.25</v>
      </c>
      <c r="P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1609.93</v>
      </c>
      <c r="Q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1609.48</v>
      </c>
      <c r="R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1609.3000000000002</v>
      </c>
      <c r="S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1606.48</v>
      </c>
      <c r="T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1607.02</v>
      </c>
      <c r="U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1726.51</v>
      </c>
      <c r="V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1742.45</v>
      </c>
      <c r="W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1783.72</v>
      </c>
      <c r="X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1827.69</v>
      </c>
      <c r="Y393" s="114">
        <f>VLOOKUP($A393+ROUND((COLUMN()-2)/24,5),АТС!$A$41:$F$784,3)+VLOOKUP($A393+ROUND((COLUMN()-2)/24,5),'Расчет сбытовых надбавок'!$B$794:'Расчет сбытовых надбавок'!$G$1538,5)+'Иные услуги '!$C$5+'РСТ РСО-А'!$M$7</f>
        <v>1708.35</v>
      </c>
      <c r="Z393" s="143"/>
    </row>
    <row r="394" spans="1:27" x14ac:dyDescent="0.2">
      <c r="A394" s="86">
        <f t="shared" si="10"/>
        <v>41920</v>
      </c>
      <c r="B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1601.85</v>
      </c>
      <c r="C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1597.81</v>
      </c>
      <c r="D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1611.6999999999998</v>
      </c>
      <c r="E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1618.87</v>
      </c>
      <c r="F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1618.9299999999998</v>
      </c>
      <c r="G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1620.07</v>
      </c>
      <c r="H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1601.1100000000001</v>
      </c>
      <c r="I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1602.6799999999998</v>
      </c>
      <c r="J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1614.85</v>
      </c>
      <c r="K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1615.58</v>
      </c>
      <c r="L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1616.05</v>
      </c>
      <c r="M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1615.99</v>
      </c>
      <c r="N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1688.5500000000002</v>
      </c>
      <c r="O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1688.96</v>
      </c>
      <c r="P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1700.36</v>
      </c>
      <c r="Q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1699.51</v>
      </c>
      <c r="R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1712.8400000000001</v>
      </c>
      <c r="S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1717.62</v>
      </c>
      <c r="T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1702.12</v>
      </c>
      <c r="U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1786.1100000000001</v>
      </c>
      <c r="V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1774.97</v>
      </c>
      <c r="W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1816.24</v>
      </c>
      <c r="X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1855.56</v>
      </c>
      <c r="Y394" s="114">
        <f>VLOOKUP($A394+ROUND((COLUMN()-2)/24,5),АТС!$A$41:$F$784,3)+VLOOKUP($A394+ROUND((COLUMN()-2)/24,5),'Расчет сбытовых надбавок'!$B$794:'Расчет сбытовых надбавок'!$G$1538,5)+'Иные услуги '!$C$5+'РСТ РСО-А'!$M$7</f>
        <v>1729</v>
      </c>
      <c r="Z394" s="143"/>
    </row>
    <row r="395" spans="1:27" x14ac:dyDescent="0.2">
      <c r="A395" s="86">
        <f t="shared" si="10"/>
        <v>41921</v>
      </c>
      <c r="B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1601.6999999999998</v>
      </c>
      <c r="C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1596.49</v>
      </c>
      <c r="D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1593.69</v>
      </c>
      <c r="E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1593.51</v>
      </c>
      <c r="F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1591.01</v>
      </c>
      <c r="G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1596.17</v>
      </c>
      <c r="H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1602.01</v>
      </c>
      <c r="I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1602.27</v>
      </c>
      <c r="J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1615.4099999999999</v>
      </c>
      <c r="K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1648.74</v>
      </c>
      <c r="L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1710.6</v>
      </c>
      <c r="M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1699.43</v>
      </c>
      <c r="N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1754.8899999999999</v>
      </c>
      <c r="O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1749.32</v>
      </c>
      <c r="P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1765.66</v>
      </c>
      <c r="Q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1761.3</v>
      </c>
      <c r="R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1759.5</v>
      </c>
      <c r="S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1734.67</v>
      </c>
      <c r="T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1694.02</v>
      </c>
      <c r="U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1792.63</v>
      </c>
      <c r="V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1798.8899999999999</v>
      </c>
      <c r="W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1841.0500000000002</v>
      </c>
      <c r="X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1884.92</v>
      </c>
      <c r="Y395" s="114">
        <f>VLOOKUP($A395+ROUND((COLUMN()-2)/24,5),АТС!$A$41:$F$784,3)+VLOOKUP($A395+ROUND((COLUMN()-2)/24,5),'Расчет сбытовых надбавок'!$B$794:'Расчет сбытовых надбавок'!$G$1538,5)+'Иные услуги '!$C$5+'РСТ РСО-А'!$M$7</f>
        <v>1754.93</v>
      </c>
      <c r="Z395" s="143"/>
    </row>
    <row r="396" spans="1:27" x14ac:dyDescent="0.2">
      <c r="A396" s="86">
        <f t="shared" si="10"/>
        <v>41922</v>
      </c>
      <c r="B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1608.06</v>
      </c>
      <c r="C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1597.65</v>
      </c>
      <c r="D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1594.38</v>
      </c>
      <c r="E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1594.88</v>
      </c>
      <c r="F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1591.06</v>
      </c>
      <c r="G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1597.92</v>
      </c>
      <c r="H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1603.79</v>
      </c>
      <c r="I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1603.49</v>
      </c>
      <c r="J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1616.18</v>
      </c>
      <c r="K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1615.96</v>
      </c>
      <c r="L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1616.42</v>
      </c>
      <c r="M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1617.19</v>
      </c>
      <c r="N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1722.0900000000001</v>
      </c>
      <c r="O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1721.85</v>
      </c>
      <c r="P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1722.2199999999998</v>
      </c>
      <c r="Q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1722.17</v>
      </c>
      <c r="R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1726.35</v>
      </c>
      <c r="S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1738.1100000000001</v>
      </c>
      <c r="T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1701.65</v>
      </c>
      <c r="U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1794.0900000000001</v>
      </c>
      <c r="V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1782.27</v>
      </c>
      <c r="W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1865.8899999999999</v>
      </c>
      <c r="X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1902.76</v>
      </c>
      <c r="Y396" s="114">
        <f>VLOOKUP($A396+ROUND((COLUMN()-2)/24,5),АТС!$A$41:$F$784,3)+VLOOKUP($A396+ROUND((COLUMN()-2)/24,5),'Расчет сбытовых надбавок'!$B$794:'Расчет сбытовых надбавок'!$G$1538,5)+'Иные услуги '!$C$5+'РСТ РСО-А'!$M$7</f>
        <v>1788.21</v>
      </c>
      <c r="Z396" s="143"/>
    </row>
    <row r="397" spans="1:27" x14ac:dyDescent="0.2">
      <c r="A397" s="86">
        <f t="shared" si="10"/>
        <v>41923</v>
      </c>
      <c r="B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1649.94</v>
      </c>
      <c r="C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1596.08</v>
      </c>
      <c r="D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1595.69</v>
      </c>
      <c r="E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1595.1</v>
      </c>
      <c r="F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1594.8899999999999</v>
      </c>
      <c r="G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1595.5900000000001</v>
      </c>
      <c r="H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1594.96</v>
      </c>
      <c r="I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1594.76</v>
      </c>
      <c r="J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1604.4299999999998</v>
      </c>
      <c r="K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1607.97</v>
      </c>
      <c r="L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1608.53</v>
      </c>
      <c r="M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1609.49</v>
      </c>
      <c r="N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1609.57</v>
      </c>
      <c r="O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1609.77</v>
      </c>
      <c r="P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1610.06</v>
      </c>
      <c r="Q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1609.56</v>
      </c>
      <c r="R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1609</v>
      </c>
      <c r="S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1606.52</v>
      </c>
      <c r="T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1729.2199999999998</v>
      </c>
      <c r="U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1881.31</v>
      </c>
      <c r="V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1856.02</v>
      </c>
      <c r="W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1831.25</v>
      </c>
      <c r="X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1735.48</v>
      </c>
      <c r="Y397" s="114">
        <f>VLOOKUP($A397+ROUND((COLUMN()-2)/24,5),АТС!$A$41:$F$784,3)+VLOOKUP($A397+ROUND((COLUMN()-2)/24,5),'Расчет сбытовых надбавок'!$B$794:'Расчет сбытовых надбавок'!$G$1538,5)+'Иные услуги '!$C$5+'РСТ РСО-А'!$M$7</f>
        <v>1791.05</v>
      </c>
      <c r="Z397" s="143"/>
    </row>
    <row r="398" spans="1:27" x14ac:dyDescent="0.2">
      <c r="A398" s="86">
        <f t="shared" si="10"/>
        <v>41924</v>
      </c>
      <c r="B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1696.2199999999998</v>
      </c>
      <c r="C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1598.65</v>
      </c>
      <c r="D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1598.51</v>
      </c>
      <c r="E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1598.55</v>
      </c>
      <c r="F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1598.65</v>
      </c>
      <c r="G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1596.55</v>
      </c>
      <c r="H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1596.6100000000001</v>
      </c>
      <c r="I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1597.38</v>
      </c>
      <c r="J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1604.9</v>
      </c>
      <c r="K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1607.74</v>
      </c>
      <c r="L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1610.05</v>
      </c>
      <c r="M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1610.72</v>
      </c>
      <c r="N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1610.94</v>
      </c>
      <c r="O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1610.24</v>
      </c>
      <c r="P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1610.76</v>
      </c>
      <c r="Q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1610.58</v>
      </c>
      <c r="R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1611.24</v>
      </c>
      <c r="S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1611.6</v>
      </c>
      <c r="T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1707.46</v>
      </c>
      <c r="U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1864.3899999999999</v>
      </c>
      <c r="V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1850.93</v>
      </c>
      <c r="W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1818</v>
      </c>
      <c r="X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1720.79</v>
      </c>
      <c r="Y398" s="114">
        <f>VLOOKUP($A398+ROUND((COLUMN()-2)/24,5),АТС!$A$41:$F$784,3)+VLOOKUP($A398+ROUND((COLUMN()-2)/24,5),'Расчет сбытовых надбавок'!$B$794:'Расчет сбытовых надбавок'!$G$1538,5)+'Иные услуги '!$C$5+'РСТ РСО-А'!$M$7</f>
        <v>1792.1399999999999</v>
      </c>
      <c r="Z398" s="143"/>
    </row>
    <row r="399" spans="1:27" x14ac:dyDescent="0.2">
      <c r="A399" s="86">
        <f t="shared" si="10"/>
        <v>41925</v>
      </c>
      <c r="B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1610.3899999999999</v>
      </c>
      <c r="C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1604.37</v>
      </c>
      <c r="D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1598.6100000000001</v>
      </c>
      <c r="E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1595.3200000000002</v>
      </c>
      <c r="F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1592.45</v>
      </c>
      <c r="G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1598.31</v>
      </c>
      <c r="H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1604.33</v>
      </c>
      <c r="I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1605.81</v>
      </c>
      <c r="J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1619.3000000000002</v>
      </c>
      <c r="K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1619.15</v>
      </c>
      <c r="L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1619.49</v>
      </c>
      <c r="M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1620.13</v>
      </c>
      <c r="N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1699.92</v>
      </c>
      <c r="O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1705.9</v>
      </c>
      <c r="P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1711.31</v>
      </c>
      <c r="Q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1719.36</v>
      </c>
      <c r="R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1721.08</v>
      </c>
      <c r="S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1732.21</v>
      </c>
      <c r="T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1717.41</v>
      </c>
      <c r="U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1812.58</v>
      </c>
      <c r="V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1825.51</v>
      </c>
      <c r="W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1846.7399999999998</v>
      </c>
      <c r="X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1887.1399999999999</v>
      </c>
      <c r="Y399" s="114">
        <f>VLOOKUP($A399+ROUND((COLUMN()-2)/24,5),АТС!$A$41:$F$784,3)+VLOOKUP($A399+ROUND((COLUMN()-2)/24,5),'Расчет сбытовых надбавок'!$B$794:'Расчет сбытовых надбавок'!$G$1538,5)+'Иные услуги '!$C$5+'РСТ РСО-А'!$M$7</f>
        <v>1766.92</v>
      </c>
      <c r="Z399" s="143"/>
    </row>
    <row r="400" spans="1:27" x14ac:dyDescent="0.2">
      <c r="A400" s="86">
        <f t="shared" si="10"/>
        <v>41926</v>
      </c>
      <c r="B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1601.3000000000002</v>
      </c>
      <c r="C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1596.93</v>
      </c>
      <c r="D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1594.16</v>
      </c>
      <c r="E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1594.04</v>
      </c>
      <c r="F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1591.33</v>
      </c>
      <c r="G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1598.15</v>
      </c>
      <c r="H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1603.37</v>
      </c>
      <c r="I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1604.47</v>
      </c>
      <c r="J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1619.99</v>
      </c>
      <c r="K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1619.26</v>
      </c>
      <c r="L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1619.3600000000001</v>
      </c>
      <c r="M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1606.12</v>
      </c>
      <c r="N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1619.35</v>
      </c>
      <c r="O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1619.45</v>
      </c>
      <c r="P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1619.25</v>
      </c>
      <c r="Q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1617.53</v>
      </c>
      <c r="R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1617.5</v>
      </c>
      <c r="S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1616.4</v>
      </c>
      <c r="T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1631.01</v>
      </c>
      <c r="U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1793.03</v>
      </c>
      <c r="V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1815.23</v>
      </c>
      <c r="W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1854.96</v>
      </c>
      <c r="X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1890.99</v>
      </c>
      <c r="Y400" s="114">
        <f>VLOOKUP($A400+ROUND((COLUMN()-2)/24,5),АТС!$A$41:$F$784,3)+VLOOKUP($A400+ROUND((COLUMN()-2)/24,5),'Расчет сбытовых надбавок'!$B$794:'Расчет сбытовых надбавок'!$G$1538,5)+'Иные услуги '!$C$5+'РСТ РСО-А'!$M$7</f>
        <v>1775.37</v>
      </c>
      <c r="Z400" s="143"/>
    </row>
    <row r="401" spans="1:26" x14ac:dyDescent="0.2">
      <c r="A401" s="86">
        <f t="shared" si="10"/>
        <v>41927</v>
      </c>
      <c r="B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1610.45</v>
      </c>
      <c r="C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1598.67</v>
      </c>
      <c r="D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1611</v>
      </c>
      <c r="E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1611.06</v>
      </c>
      <c r="F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1610.98</v>
      </c>
      <c r="G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1611.01</v>
      </c>
      <c r="H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1596.21</v>
      </c>
      <c r="I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1593.6100000000001</v>
      </c>
      <c r="J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1599.6</v>
      </c>
      <c r="K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1620.85</v>
      </c>
      <c r="L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1621.31</v>
      </c>
      <c r="M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1603.96</v>
      </c>
      <c r="N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1621.62</v>
      </c>
      <c r="O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1624.67</v>
      </c>
      <c r="P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1621.92</v>
      </c>
      <c r="Q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1622.06</v>
      </c>
      <c r="R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1621.9099999999999</v>
      </c>
      <c r="S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1620.05</v>
      </c>
      <c r="T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1621.71</v>
      </c>
      <c r="U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1727.8000000000002</v>
      </c>
      <c r="V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1740.78</v>
      </c>
      <c r="W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1804.75</v>
      </c>
      <c r="X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1860.69</v>
      </c>
      <c r="Y401" s="114">
        <f>VLOOKUP($A401+ROUND((COLUMN()-2)/24,5),АТС!$A$41:$F$784,3)+VLOOKUP($A401+ROUND((COLUMN()-2)/24,5),'Расчет сбытовых надбавок'!$B$794:'Расчет сбытовых надбавок'!$G$1538,5)+'Иные услуги '!$C$5+'РСТ РСО-А'!$M$7</f>
        <v>1738.1799999999998</v>
      </c>
      <c r="Z401" s="143"/>
    </row>
    <row r="402" spans="1:26" x14ac:dyDescent="0.2">
      <c r="A402" s="86">
        <f t="shared" si="10"/>
        <v>41928</v>
      </c>
      <c r="B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1616.09</v>
      </c>
      <c r="C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1604.29</v>
      </c>
      <c r="D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1610.94</v>
      </c>
      <c r="E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1614.65</v>
      </c>
      <c r="F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1618.35</v>
      </c>
      <c r="G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1618.9099999999999</v>
      </c>
      <c r="H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1591.44</v>
      </c>
      <c r="I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1606.56</v>
      </c>
      <c r="J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1601.54</v>
      </c>
      <c r="K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1606.45</v>
      </c>
      <c r="L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1607.12</v>
      </c>
      <c r="M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1596.87</v>
      </c>
      <c r="N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1622.62</v>
      </c>
      <c r="O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1610.48</v>
      </c>
      <c r="P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1596.0700000000002</v>
      </c>
      <c r="Q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1592.3</v>
      </c>
      <c r="R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1595.62</v>
      </c>
      <c r="S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1608.5900000000001</v>
      </c>
      <c r="T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1617.84</v>
      </c>
      <c r="U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1751.37</v>
      </c>
      <c r="V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1738.62</v>
      </c>
      <c r="W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1787.52</v>
      </c>
      <c r="X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1838.75</v>
      </c>
      <c r="Y402" s="114">
        <f>VLOOKUP($A402+ROUND((COLUMN()-2)/24,5),АТС!$A$41:$F$784,3)+VLOOKUP($A402+ROUND((COLUMN()-2)/24,5),'Расчет сбытовых надбавок'!$B$794:'Расчет сбытовых надбавок'!$G$1538,5)+'Иные услуги '!$C$5+'РСТ РСО-А'!$M$7</f>
        <v>1750.33</v>
      </c>
      <c r="Z402" s="143"/>
    </row>
    <row r="403" spans="1:26" x14ac:dyDescent="0.2">
      <c r="A403" s="86">
        <f t="shared" si="10"/>
        <v>41929</v>
      </c>
      <c r="B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1605.08</v>
      </c>
      <c r="C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1604.42</v>
      </c>
      <c r="D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1604.26</v>
      </c>
      <c r="E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1604.4099999999999</v>
      </c>
      <c r="F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1604.33</v>
      </c>
      <c r="G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1604.96</v>
      </c>
      <c r="H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1591.8</v>
      </c>
      <c r="I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1610.18</v>
      </c>
      <c r="J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1616.54</v>
      </c>
      <c r="K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1597.94</v>
      </c>
      <c r="L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1598.77</v>
      </c>
      <c r="M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1593.58</v>
      </c>
      <c r="N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1618.6599999999999</v>
      </c>
      <c r="O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1618.86</v>
      </c>
      <c r="P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1619.85</v>
      </c>
      <c r="Q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1618.8899999999999</v>
      </c>
      <c r="R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1618.74</v>
      </c>
      <c r="S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1616.85</v>
      </c>
      <c r="T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1617.83</v>
      </c>
      <c r="U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1712.58</v>
      </c>
      <c r="V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1727.67</v>
      </c>
      <c r="W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1769.46</v>
      </c>
      <c r="X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1842.6</v>
      </c>
      <c r="Y403" s="114">
        <f>VLOOKUP($A403+ROUND((COLUMN()-2)/24,5),АТС!$A$41:$F$784,3)+VLOOKUP($A403+ROUND((COLUMN()-2)/24,5),'Расчет сбытовых надбавок'!$B$794:'Расчет сбытовых надбавок'!$G$1538,5)+'Иные услуги '!$C$5+'РСТ РСО-А'!$M$7</f>
        <v>1715.5900000000001</v>
      </c>
      <c r="Z403" s="143"/>
    </row>
    <row r="404" spans="1:26" x14ac:dyDescent="0.2">
      <c r="A404" s="86">
        <f t="shared" si="10"/>
        <v>41930</v>
      </c>
      <c r="B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1646.35</v>
      </c>
      <c r="C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1601.4299999999998</v>
      </c>
      <c r="D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1600.42</v>
      </c>
      <c r="E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1598.95</v>
      </c>
      <c r="F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1598.78</v>
      </c>
      <c r="G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1599.47</v>
      </c>
      <c r="H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1599.83</v>
      </c>
      <c r="I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1601.86</v>
      </c>
      <c r="J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1617.24</v>
      </c>
      <c r="K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1619.5900000000001</v>
      </c>
      <c r="L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1619.92</v>
      </c>
      <c r="M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1620.03</v>
      </c>
      <c r="N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1620.8899999999999</v>
      </c>
      <c r="O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1621.6999999999998</v>
      </c>
      <c r="P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1621.5</v>
      </c>
      <c r="Q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1621.63</v>
      </c>
      <c r="R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1620.9499999999998</v>
      </c>
      <c r="S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1619.37</v>
      </c>
      <c r="T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1613.5900000000001</v>
      </c>
      <c r="U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1764.29</v>
      </c>
      <c r="V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1761.9099999999999</v>
      </c>
      <c r="W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1734.03</v>
      </c>
      <c r="X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1627.6100000000001</v>
      </c>
      <c r="Y404" s="114">
        <f>VLOOKUP($A404+ROUND((COLUMN()-2)/24,5),АТС!$A$41:$F$784,3)+VLOOKUP($A404+ROUND((COLUMN()-2)/24,5),'Расчет сбытовых надбавок'!$B$794:'Расчет сбытовых надбавок'!$G$1538,5)+'Иные услуги '!$C$5+'РСТ РСО-А'!$M$7</f>
        <v>1758.19</v>
      </c>
      <c r="Z404" s="143"/>
    </row>
    <row r="405" spans="1:26" x14ac:dyDescent="0.2">
      <c r="A405" s="86">
        <f t="shared" si="10"/>
        <v>41931</v>
      </c>
      <c r="B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1664.65</v>
      </c>
      <c r="C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1613.07</v>
      </c>
      <c r="D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1607.2</v>
      </c>
      <c r="E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1601.71</v>
      </c>
      <c r="F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1611.3400000000001</v>
      </c>
      <c r="G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1611.35</v>
      </c>
      <c r="H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1610.3899999999999</v>
      </c>
      <c r="I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1612.35</v>
      </c>
      <c r="J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1619.74</v>
      </c>
      <c r="K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1625.1399999999999</v>
      </c>
      <c r="L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1624.87</v>
      </c>
      <c r="M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1625.67</v>
      </c>
      <c r="N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1625.6999999999998</v>
      </c>
      <c r="O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1619.37</v>
      </c>
      <c r="P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1619.02</v>
      </c>
      <c r="Q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1618.86</v>
      </c>
      <c r="R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1618.48</v>
      </c>
      <c r="S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1617.58</v>
      </c>
      <c r="T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1612.78</v>
      </c>
      <c r="U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1948.45</v>
      </c>
      <c r="V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1931.07</v>
      </c>
      <c r="W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1927.71</v>
      </c>
      <c r="X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1826.46</v>
      </c>
      <c r="Y405" s="114">
        <f>VLOOKUP($A405+ROUND((COLUMN()-2)/24,5),АТС!$A$41:$F$784,3)+VLOOKUP($A405+ROUND((COLUMN()-2)/24,5),'Расчет сбытовых надбавок'!$B$794:'Расчет сбытовых надбавок'!$G$1538,5)+'Иные услуги '!$C$5+'РСТ РСО-А'!$M$7</f>
        <v>1865.63</v>
      </c>
      <c r="Z405" s="143"/>
    </row>
    <row r="406" spans="1:26" x14ac:dyDescent="0.2">
      <c r="A406" s="86">
        <f t="shared" si="10"/>
        <v>41932</v>
      </c>
      <c r="B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1610.9099999999999</v>
      </c>
      <c r="C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1598.6599999999999</v>
      </c>
      <c r="D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1599.3600000000001</v>
      </c>
      <c r="E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1595.65</v>
      </c>
      <c r="F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1595.99</v>
      </c>
      <c r="G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1598.65</v>
      </c>
      <c r="H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1617.37</v>
      </c>
      <c r="I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1607.44</v>
      </c>
      <c r="J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1620.1399999999999</v>
      </c>
      <c r="K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1619.76</v>
      </c>
      <c r="L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1619.75</v>
      </c>
      <c r="M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1620.88</v>
      </c>
      <c r="N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1647.17</v>
      </c>
      <c r="O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1647.56</v>
      </c>
      <c r="P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1646.37</v>
      </c>
      <c r="Q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1644.82</v>
      </c>
      <c r="R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1654.84</v>
      </c>
      <c r="S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1675.35</v>
      </c>
      <c r="T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1698.13</v>
      </c>
      <c r="U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1796.4699999999998</v>
      </c>
      <c r="V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1805.31</v>
      </c>
      <c r="W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1848.37</v>
      </c>
      <c r="X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1913.96</v>
      </c>
      <c r="Y406" s="114">
        <f>VLOOKUP($A406+ROUND((COLUMN()-2)/24,5),АТС!$A$41:$F$784,3)+VLOOKUP($A406+ROUND((COLUMN()-2)/24,5),'Расчет сбытовых надбавок'!$B$794:'Расчет сбытовых надбавок'!$G$1538,5)+'Иные услуги '!$C$5+'РСТ РСО-А'!$M$7</f>
        <v>1791.77</v>
      </c>
      <c r="Z406" s="143"/>
    </row>
    <row r="407" spans="1:26" x14ac:dyDescent="0.2">
      <c r="A407" s="86">
        <f t="shared" si="10"/>
        <v>41933</v>
      </c>
      <c r="B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1609.6999999999998</v>
      </c>
      <c r="C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1597.54</v>
      </c>
      <c r="D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1604.53</v>
      </c>
      <c r="E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1604.65</v>
      </c>
      <c r="F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1604.6599999999999</v>
      </c>
      <c r="G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1604.97</v>
      </c>
      <c r="H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1600.16</v>
      </c>
      <c r="I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1603.57</v>
      </c>
      <c r="J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1617.03</v>
      </c>
      <c r="K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1616.3400000000001</v>
      </c>
      <c r="L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1616.92</v>
      </c>
      <c r="M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1618.4099999999999</v>
      </c>
      <c r="N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1617.3200000000002</v>
      </c>
      <c r="O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1617.42</v>
      </c>
      <c r="P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1617.19</v>
      </c>
      <c r="Q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1617.27</v>
      </c>
      <c r="R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1616.88</v>
      </c>
      <c r="S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1615.6</v>
      </c>
      <c r="T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1708.3</v>
      </c>
      <c r="U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1749.53</v>
      </c>
      <c r="V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1757.3</v>
      </c>
      <c r="W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1799.23</v>
      </c>
      <c r="X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1849.0900000000001</v>
      </c>
      <c r="Y407" s="114">
        <f>VLOOKUP($A407+ROUND((COLUMN()-2)/24,5),АТС!$A$41:$F$784,3)+VLOOKUP($A407+ROUND((COLUMN()-2)/24,5),'Расчет сбытовых надбавок'!$B$794:'Расчет сбытовых надбавок'!$G$1538,5)+'Иные услуги '!$C$5+'РСТ РСО-А'!$M$7</f>
        <v>1733.13</v>
      </c>
      <c r="Z407" s="143"/>
    </row>
    <row r="408" spans="1:26" x14ac:dyDescent="0.2">
      <c r="A408" s="86">
        <f t="shared" si="10"/>
        <v>41934</v>
      </c>
      <c r="B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1607.83</v>
      </c>
      <c r="C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1591.17</v>
      </c>
      <c r="D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1597.87</v>
      </c>
      <c r="E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1604.9099999999999</v>
      </c>
      <c r="F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1605.07</v>
      </c>
      <c r="G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1595.01</v>
      </c>
      <c r="H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1600.1</v>
      </c>
      <c r="I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1596.99</v>
      </c>
      <c r="J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1616.13</v>
      </c>
      <c r="K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1617.33</v>
      </c>
      <c r="L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1617.81</v>
      </c>
      <c r="M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1618.25</v>
      </c>
      <c r="N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1618.21</v>
      </c>
      <c r="O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1616.94</v>
      </c>
      <c r="P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1616.37</v>
      </c>
      <c r="Q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1616.33</v>
      </c>
      <c r="R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1616.52</v>
      </c>
      <c r="S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1615.4099999999999</v>
      </c>
      <c r="T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1609.95</v>
      </c>
      <c r="U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1683.71</v>
      </c>
      <c r="V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1694.54</v>
      </c>
      <c r="W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1773.44</v>
      </c>
      <c r="X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1839.49</v>
      </c>
      <c r="Y408" s="114">
        <f>VLOOKUP($A408+ROUND((COLUMN()-2)/24,5),АТС!$A$41:$F$784,3)+VLOOKUP($A408+ROUND((COLUMN()-2)/24,5),'Расчет сбытовых надбавок'!$B$794:'Расчет сбытовых надбавок'!$G$1538,5)+'Иные услуги '!$C$5+'РСТ РСО-А'!$M$7</f>
        <v>1731.37</v>
      </c>
      <c r="Z408" s="143"/>
    </row>
    <row r="409" spans="1:26" x14ac:dyDescent="0.2">
      <c r="A409" s="86">
        <f t="shared" si="10"/>
        <v>41935</v>
      </c>
      <c r="B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1608.4299999999998</v>
      </c>
      <c r="C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1601.78</v>
      </c>
      <c r="D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1600.26</v>
      </c>
      <c r="E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1598.03</v>
      </c>
      <c r="F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1597.99</v>
      </c>
      <c r="G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1600.2</v>
      </c>
      <c r="H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1600.22</v>
      </c>
      <c r="I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1620.6999999999998</v>
      </c>
      <c r="J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1614.96</v>
      </c>
      <c r="K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1616.84</v>
      </c>
      <c r="L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1618.21</v>
      </c>
      <c r="M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1617.84</v>
      </c>
      <c r="N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1616.1399999999999</v>
      </c>
      <c r="O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1616.53</v>
      </c>
      <c r="P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1616.37</v>
      </c>
      <c r="Q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1616.52</v>
      </c>
      <c r="R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1616.45</v>
      </c>
      <c r="S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1614.86</v>
      </c>
      <c r="T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1684.7</v>
      </c>
      <c r="U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1783.67</v>
      </c>
      <c r="V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1797.1399999999999</v>
      </c>
      <c r="W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1835.6799999999998</v>
      </c>
      <c r="X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1896.65</v>
      </c>
      <c r="Y409" s="114">
        <f>VLOOKUP($A409+ROUND((COLUMN()-2)/24,5),АТС!$A$41:$F$784,3)+VLOOKUP($A409+ROUND((COLUMN()-2)/24,5),'Расчет сбытовых надбавок'!$B$794:'Расчет сбытовых надбавок'!$G$1538,5)+'Иные услуги '!$C$5+'РСТ РСО-А'!$M$7</f>
        <v>1780.35</v>
      </c>
      <c r="Z409" s="143"/>
    </row>
    <row r="410" spans="1:26" x14ac:dyDescent="0.2">
      <c r="A410" s="86">
        <f t="shared" si="10"/>
        <v>41936</v>
      </c>
      <c r="B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1615.05</v>
      </c>
      <c r="C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1614.9099999999999</v>
      </c>
      <c r="D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1604.58</v>
      </c>
      <c r="E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1604.71</v>
      </c>
      <c r="F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1604.73</v>
      </c>
      <c r="G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1598.94</v>
      </c>
      <c r="H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1600.76</v>
      </c>
      <c r="I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1622.31</v>
      </c>
      <c r="J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1617.45</v>
      </c>
      <c r="K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1618.35</v>
      </c>
      <c r="L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1669.6399999999999</v>
      </c>
      <c r="M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1656.96</v>
      </c>
      <c r="N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1686.54</v>
      </c>
      <c r="O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1617.4299999999998</v>
      </c>
      <c r="P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1616.9</v>
      </c>
      <c r="Q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1617.26</v>
      </c>
      <c r="R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1616.73</v>
      </c>
      <c r="S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1615.27</v>
      </c>
      <c r="T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1688.15</v>
      </c>
      <c r="U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1818.4499999999998</v>
      </c>
      <c r="V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1812.03</v>
      </c>
      <c r="W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1851.57</v>
      </c>
      <c r="X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1913.13</v>
      </c>
      <c r="Y410" s="114">
        <f>VLOOKUP($A410+ROUND((COLUMN()-2)/24,5),АТС!$A$41:$F$784,3)+VLOOKUP($A410+ROUND((COLUMN()-2)/24,5),'Расчет сбытовых надбавок'!$B$794:'Расчет сбытовых надбавок'!$G$1538,5)+'Иные услуги '!$C$5+'РСТ РСО-А'!$M$7</f>
        <v>1813.52</v>
      </c>
      <c r="Z410" s="143"/>
    </row>
    <row r="411" spans="1:26" x14ac:dyDescent="0.2">
      <c r="A411" s="86">
        <f t="shared" si="10"/>
        <v>41937</v>
      </c>
      <c r="B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1639.9299999999998</v>
      </c>
      <c r="C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1603.94</v>
      </c>
      <c r="D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1609.99</v>
      </c>
      <c r="E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1610.04</v>
      </c>
      <c r="F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1610.53</v>
      </c>
      <c r="G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1601.03</v>
      </c>
      <c r="H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1596.57</v>
      </c>
      <c r="I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1598.54</v>
      </c>
      <c r="J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1620.43</v>
      </c>
      <c r="K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1621.18</v>
      </c>
      <c r="L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1620.3000000000002</v>
      </c>
      <c r="M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1611.73</v>
      </c>
      <c r="N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1611.97</v>
      </c>
      <c r="O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1610.9099999999999</v>
      </c>
      <c r="P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1611.4299999999998</v>
      </c>
      <c r="Q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1610.74</v>
      </c>
      <c r="R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1609.3899999999999</v>
      </c>
      <c r="S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1610.0900000000001</v>
      </c>
      <c r="T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1823.02</v>
      </c>
      <c r="U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1871.6399999999999</v>
      </c>
      <c r="V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1853.73</v>
      </c>
      <c r="W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1826.27</v>
      </c>
      <c r="X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1763.01</v>
      </c>
      <c r="Y411" s="114">
        <f>VLOOKUP($A411+ROUND((COLUMN()-2)/24,5),АТС!$A$41:$F$784,3)+VLOOKUP($A411+ROUND((COLUMN()-2)/24,5),'Расчет сбытовых надбавок'!$B$794:'Расчет сбытовых надбавок'!$G$1538,5)+'Иные услуги '!$C$5+'РСТ РСО-А'!$M$7</f>
        <v>1870.47</v>
      </c>
      <c r="Z411" s="143"/>
    </row>
    <row r="412" spans="1:26" x14ac:dyDescent="0.2">
      <c r="A412" s="86">
        <f t="shared" si="10"/>
        <v>41938</v>
      </c>
      <c r="B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1664.9699999999998</v>
      </c>
      <c r="C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1608.99</v>
      </c>
      <c r="D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1603.67</v>
      </c>
      <c r="E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1611.51</v>
      </c>
      <c r="F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1619.9099999999999</v>
      </c>
      <c r="G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1620.55</v>
      </c>
      <c r="H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1612.5900000000001</v>
      </c>
      <c r="I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1597.58</v>
      </c>
      <c r="J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1696.3</v>
      </c>
      <c r="K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1635.04</v>
      </c>
      <c r="L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1606.51</v>
      </c>
      <c r="M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1599.53</v>
      </c>
      <c r="N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1591.83</v>
      </c>
      <c r="O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1591.73</v>
      </c>
      <c r="P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1595.6</v>
      </c>
      <c r="Q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1598.98</v>
      </c>
      <c r="R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1603.86</v>
      </c>
      <c r="S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1708.9499999999998</v>
      </c>
      <c r="T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1835.42</v>
      </c>
      <c r="U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1885.35</v>
      </c>
      <c r="V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1872.1</v>
      </c>
      <c r="W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1831.12</v>
      </c>
      <c r="X412" s="114">
        <f>VLOOKUP($A412+ROUND((COLUMN()-2)/24,5),АТС!$A$41:$F$784,3)+VLOOKUP($A412+ROUND((COLUMN()-2)/24,5),'Расчет сбытовых надбавок'!$B$794:'Расчет сбытовых надбавок'!$G$1538,5)+'Иные услуги '!$C$5+'РСТ РСО-А'!$M$7</f>
        <v>1759.26</v>
      </c>
      <c r="Y412" s="114">
        <v>1862.97</v>
      </c>
      <c r="Z412" s="143">
        <v>2527.7600000000002</v>
      </c>
    </row>
    <row r="413" spans="1:26" x14ac:dyDescent="0.2">
      <c r="A413" s="86">
        <f t="shared" si="10"/>
        <v>41939</v>
      </c>
      <c r="B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1647.94</v>
      </c>
      <c r="C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1607.57</v>
      </c>
      <c r="D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1594.79</v>
      </c>
      <c r="E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1605.07</v>
      </c>
      <c r="F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1605.3200000000002</v>
      </c>
      <c r="G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1596.0900000000001</v>
      </c>
      <c r="H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1640.85</v>
      </c>
      <c r="I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1591.76</v>
      </c>
      <c r="J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1593.04</v>
      </c>
      <c r="K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1657.69</v>
      </c>
      <c r="L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1689.3899999999999</v>
      </c>
      <c r="M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1674.96</v>
      </c>
      <c r="N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1753.8600000000001</v>
      </c>
      <c r="O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1735.75</v>
      </c>
      <c r="P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1718.68</v>
      </c>
      <c r="Q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1710.48</v>
      </c>
      <c r="R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1704.32</v>
      </c>
      <c r="S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1708.54</v>
      </c>
      <c r="T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1758.0900000000001</v>
      </c>
      <c r="U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1833.0700000000002</v>
      </c>
      <c r="V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1812.79</v>
      </c>
      <c r="W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1837.62</v>
      </c>
      <c r="X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1874.53</v>
      </c>
      <c r="Y413" s="114">
        <f>VLOOKUP($A413+ROUND((COLUMN()-2)/24,5),АТС!$A$41:$F$784,3)+VLOOKUP($A413+ROUND((COLUMN()-2)/24,5),'Расчет сбытовых надбавок'!$B$794:'Расчет сбытовых надбавок'!$G$1538,5)+'Иные услуги '!$C$5+'РСТ РСО-А'!$M$7</f>
        <v>1792.75</v>
      </c>
      <c r="Z413" s="143"/>
    </row>
    <row r="414" spans="1:26" x14ac:dyDescent="0.2">
      <c r="A414" s="86">
        <f t="shared" si="10"/>
        <v>41940</v>
      </c>
      <c r="B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1651.67</v>
      </c>
      <c r="C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1607.08</v>
      </c>
      <c r="D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1595.53</v>
      </c>
      <c r="E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1606.2</v>
      </c>
      <c r="F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1606.42</v>
      </c>
      <c r="G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1599.58</v>
      </c>
      <c r="H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1617.38</v>
      </c>
      <c r="I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1595.56</v>
      </c>
      <c r="J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1596.6399999999999</v>
      </c>
      <c r="K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1649.6599999999999</v>
      </c>
      <c r="L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1681.98</v>
      </c>
      <c r="M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1670.35</v>
      </c>
      <c r="N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1750.57</v>
      </c>
      <c r="O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1738.17</v>
      </c>
      <c r="P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1718.92</v>
      </c>
      <c r="Q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1707.68</v>
      </c>
      <c r="R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1704.67</v>
      </c>
      <c r="S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1727.1799999999998</v>
      </c>
      <c r="T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1764.52</v>
      </c>
      <c r="U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1836.96</v>
      </c>
      <c r="V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1812.65</v>
      </c>
      <c r="W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1842.97</v>
      </c>
      <c r="X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1905.24</v>
      </c>
      <c r="Y414" s="114">
        <f>VLOOKUP($A414+ROUND((COLUMN()-2)/24,5),АТС!$A$41:$F$784,3)+VLOOKUP($A414+ROUND((COLUMN()-2)/24,5),'Расчет сбытовых надбавок'!$B$794:'Расчет сбытовых надбавок'!$G$1538,5)+'Иные услуги '!$C$5+'РСТ РСО-А'!$M$7</f>
        <v>1797.04</v>
      </c>
      <c r="Z414" s="143"/>
    </row>
    <row r="415" spans="1:26" x14ac:dyDescent="0.2">
      <c r="A415" s="86">
        <f t="shared" si="10"/>
        <v>41941</v>
      </c>
      <c r="B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1680.42</v>
      </c>
      <c r="C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1614.1100000000001</v>
      </c>
      <c r="D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1613.98</v>
      </c>
      <c r="E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1612.06</v>
      </c>
      <c r="F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1601.84</v>
      </c>
      <c r="G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1603.52</v>
      </c>
      <c r="H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1640.53</v>
      </c>
      <c r="I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1608.3600000000001</v>
      </c>
      <c r="J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1614.03</v>
      </c>
      <c r="K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1653.87</v>
      </c>
      <c r="L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1707.68</v>
      </c>
      <c r="M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1709.39</v>
      </c>
      <c r="N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1793.62</v>
      </c>
      <c r="O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1754.24</v>
      </c>
      <c r="P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1752.77</v>
      </c>
      <c r="Q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1741.76</v>
      </c>
      <c r="R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1798.17</v>
      </c>
      <c r="S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1880.12</v>
      </c>
      <c r="T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1880.4</v>
      </c>
      <c r="U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1864.5900000000001</v>
      </c>
      <c r="V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1847.3600000000001</v>
      </c>
      <c r="W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1859.52</v>
      </c>
      <c r="X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1914.92</v>
      </c>
      <c r="Y415" s="114">
        <f>VLOOKUP($A415+ROUND((COLUMN()-2)/24,5),АТС!$A$41:$F$784,3)+VLOOKUP($A415+ROUND((COLUMN()-2)/24,5),'Расчет сбытовых надбавок'!$B$794:'Расчет сбытовых надбавок'!$G$1538,5)+'Иные услуги '!$C$5+'РСТ РСО-А'!$M$7</f>
        <v>1814.76</v>
      </c>
      <c r="Z415" s="143"/>
    </row>
    <row r="416" spans="1:26" x14ac:dyDescent="0.2">
      <c r="A416" s="86">
        <f t="shared" si="10"/>
        <v>41942</v>
      </c>
      <c r="B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1721.13</v>
      </c>
      <c r="C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1679.56</v>
      </c>
      <c r="D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1677.85</v>
      </c>
      <c r="E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1652.14</v>
      </c>
      <c r="F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1652.49</v>
      </c>
      <c r="G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1628.37</v>
      </c>
      <c r="H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1736.54</v>
      </c>
      <c r="I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1737.15</v>
      </c>
      <c r="J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1649.87</v>
      </c>
      <c r="K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1822.17</v>
      </c>
      <c r="L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1821.38</v>
      </c>
      <c r="M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1821.02</v>
      </c>
      <c r="N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1922.01</v>
      </c>
      <c r="O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1882.8</v>
      </c>
      <c r="P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1842.1100000000001</v>
      </c>
      <c r="Q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1840.58</v>
      </c>
      <c r="R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1878.24</v>
      </c>
      <c r="S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1927.24</v>
      </c>
      <c r="T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1948.8600000000001</v>
      </c>
      <c r="U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1965.9299999999998</v>
      </c>
      <c r="V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1930.21</v>
      </c>
      <c r="W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1924.04</v>
      </c>
      <c r="X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1960.35</v>
      </c>
      <c r="Y416" s="114">
        <f>VLOOKUP($A416+ROUND((COLUMN()-2)/24,5),АТС!$A$41:$F$784,3)+VLOOKUP($A416+ROUND((COLUMN()-2)/24,5),'Расчет сбытовых надбавок'!$B$794:'Расчет сбытовых надбавок'!$G$1538,5)+'Иные услуги '!$C$5+'РСТ РСО-А'!$M$7</f>
        <v>1861.97</v>
      </c>
      <c r="Z416" s="143"/>
    </row>
    <row r="417" spans="1:27" x14ac:dyDescent="0.2">
      <c r="A417" s="86">
        <f t="shared" si="10"/>
        <v>41943</v>
      </c>
      <c r="B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1684.75</v>
      </c>
      <c r="C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1632.77</v>
      </c>
      <c r="D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1613.4099999999999</v>
      </c>
      <c r="E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1607.48</v>
      </c>
      <c r="F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1610.3200000000002</v>
      </c>
      <c r="G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1623.67</v>
      </c>
      <c r="H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1660.56</v>
      </c>
      <c r="I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1653.22</v>
      </c>
      <c r="J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1646.6799999999998</v>
      </c>
      <c r="K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1750.42</v>
      </c>
      <c r="L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1789.9</v>
      </c>
      <c r="M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1798.19</v>
      </c>
      <c r="N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1847.79</v>
      </c>
      <c r="O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1843</v>
      </c>
      <c r="P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1850.24</v>
      </c>
      <c r="Q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1860.77</v>
      </c>
      <c r="R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1863.21</v>
      </c>
      <c r="S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1938.29</v>
      </c>
      <c r="T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1940.45</v>
      </c>
      <c r="U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1937.24</v>
      </c>
      <c r="V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1892.17</v>
      </c>
      <c r="W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1905.6999999999998</v>
      </c>
      <c r="X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1947.02</v>
      </c>
      <c r="Y417" s="114">
        <f>VLOOKUP($A417+ROUND((COLUMN()-2)/24,5),АТС!$A$41:$F$784,3)+VLOOKUP($A417+ROUND((COLUMN()-2)/24,5),'Расчет сбытовых надбавок'!$B$794:'Расчет сбытовых надбавок'!$G$1538,5)+'Иные услуги '!$C$5+'РСТ РСО-А'!$M$7</f>
        <v>1931.21</v>
      </c>
      <c r="Z417" s="143"/>
    </row>
    <row r="418" spans="1:27" x14ac:dyDescent="0.25">
      <c r="A418" s="101"/>
      <c r="B418" s="85"/>
      <c r="C418" s="85"/>
      <c r="D418" s="85"/>
    </row>
    <row r="419" spans="1:27" s="273" customFormat="1" x14ac:dyDescent="0.25">
      <c r="A419" s="270" t="s">
        <v>159</v>
      </c>
      <c r="B419" s="271"/>
      <c r="C419" s="271"/>
      <c r="D419" s="271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</row>
    <row r="420" spans="1:27" ht="12.75" customHeight="1" x14ac:dyDescent="0.2">
      <c r="A420" s="184" t="s">
        <v>49</v>
      </c>
      <c r="B420" s="172" t="s">
        <v>128</v>
      </c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</row>
    <row r="421" spans="1:27" ht="12.75" customHeight="1" x14ac:dyDescent="0.2">
      <c r="A421" s="185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</row>
    <row r="422" spans="1:27" ht="12.75" customHeight="1" x14ac:dyDescent="0.2">
      <c r="A422" s="185"/>
      <c r="B422" s="187" t="s">
        <v>129</v>
      </c>
      <c r="C422" s="173" t="s">
        <v>130</v>
      </c>
      <c r="D422" s="173" t="s">
        <v>131</v>
      </c>
      <c r="E422" s="173" t="s">
        <v>132</v>
      </c>
      <c r="F422" s="173" t="s">
        <v>133</v>
      </c>
      <c r="G422" s="173" t="s">
        <v>134</v>
      </c>
      <c r="H422" s="173" t="s">
        <v>135</v>
      </c>
      <c r="I422" s="173" t="s">
        <v>136</v>
      </c>
      <c r="J422" s="173" t="s">
        <v>137</v>
      </c>
      <c r="K422" s="173" t="s">
        <v>138</v>
      </c>
      <c r="L422" s="173" t="s">
        <v>139</v>
      </c>
      <c r="M422" s="173" t="s">
        <v>140</v>
      </c>
      <c r="N422" s="189" t="s">
        <v>141</v>
      </c>
      <c r="O422" s="173" t="s">
        <v>142</v>
      </c>
      <c r="P422" s="173" t="s">
        <v>143</v>
      </c>
      <c r="Q422" s="173" t="s">
        <v>144</v>
      </c>
      <c r="R422" s="173" t="s">
        <v>145</v>
      </c>
      <c r="S422" s="173" t="s">
        <v>146</v>
      </c>
      <c r="T422" s="173" t="s">
        <v>147</v>
      </c>
      <c r="U422" s="173" t="s">
        <v>148</v>
      </c>
      <c r="V422" s="173" t="s">
        <v>149</v>
      </c>
      <c r="W422" s="173" t="s">
        <v>150</v>
      </c>
      <c r="X422" s="173" t="s">
        <v>151</v>
      </c>
      <c r="Y422" s="173" t="s">
        <v>152</v>
      </c>
      <c r="Z422" s="173" t="s">
        <v>152</v>
      </c>
    </row>
    <row r="423" spans="1:27" ht="11.25" customHeight="1" x14ac:dyDescent="0.2">
      <c r="A423" s="186"/>
      <c r="B423" s="188"/>
      <c r="C423" s="174"/>
      <c r="D423" s="174"/>
      <c r="E423" s="174"/>
      <c r="F423" s="174"/>
      <c r="G423" s="174"/>
      <c r="H423" s="174"/>
      <c r="I423" s="174"/>
      <c r="J423" s="174"/>
      <c r="K423" s="174"/>
      <c r="L423" s="174"/>
      <c r="M423" s="174"/>
      <c r="N423" s="190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</row>
    <row r="424" spans="1:27" ht="15.75" customHeight="1" x14ac:dyDescent="0.2">
      <c r="A424" s="86">
        <f>A387</f>
        <v>41913</v>
      </c>
      <c r="B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1578.8</v>
      </c>
      <c r="C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1573.25</v>
      </c>
      <c r="D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1593.94</v>
      </c>
      <c r="E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1604.9</v>
      </c>
      <c r="F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1608.6799999999998</v>
      </c>
      <c r="G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1590.76</v>
      </c>
      <c r="H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1568.19</v>
      </c>
      <c r="I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1585.73</v>
      </c>
      <c r="J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1588.94</v>
      </c>
      <c r="K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1587.01</v>
      </c>
      <c r="L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1586.83</v>
      </c>
      <c r="M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1586.8400000000001</v>
      </c>
      <c r="N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1579.87</v>
      </c>
      <c r="O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1581.16</v>
      </c>
      <c r="P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1581.58</v>
      </c>
      <c r="Q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1580.29</v>
      </c>
      <c r="R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1579.85</v>
      </c>
      <c r="S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1576.81</v>
      </c>
      <c r="T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1579.1599999999999</v>
      </c>
      <c r="U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1613.44</v>
      </c>
      <c r="V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1627.28</v>
      </c>
      <c r="W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1680.96</v>
      </c>
      <c r="X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1731.27</v>
      </c>
      <c r="Y424" s="114">
        <f>VLOOKUP($A424+ROUND((COLUMN()-2)/24,5),АТС!$A$41:$F$784,3)+VLOOKUP($A424+ROUND((COLUMN()-2)/24,5),'Расчет сбытовых надбавок'!$B$794:'Расчет сбытовых надбавок'!$G$1538,6)+'Иные услуги '!$C$5+'РСТ РСО-А'!$M$7</f>
        <v>1633.07</v>
      </c>
      <c r="Z424" s="143"/>
      <c r="AA424" s="87"/>
    </row>
    <row r="425" spans="1:27" x14ac:dyDescent="0.2">
      <c r="A425" s="86">
        <f>A424+1</f>
        <v>41914</v>
      </c>
      <c r="B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1578.0900000000001</v>
      </c>
      <c r="C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1567.3899999999999</v>
      </c>
      <c r="D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1573.42</v>
      </c>
      <c r="E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1580.06</v>
      </c>
      <c r="F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1570.1599999999999</v>
      </c>
      <c r="G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1561.13</v>
      </c>
      <c r="H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1572.0900000000001</v>
      </c>
      <c r="I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1585.6100000000001</v>
      </c>
      <c r="J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1588.6799999999998</v>
      </c>
      <c r="K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1589.42</v>
      </c>
      <c r="L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1591.06</v>
      </c>
      <c r="M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1589.9299999999998</v>
      </c>
      <c r="N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1582.52</v>
      </c>
      <c r="O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1582.65</v>
      </c>
      <c r="P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1582.69</v>
      </c>
      <c r="Q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1582.63</v>
      </c>
      <c r="R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1566.28</v>
      </c>
      <c r="S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1572.83</v>
      </c>
      <c r="T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1600.74</v>
      </c>
      <c r="U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1609.6399999999999</v>
      </c>
      <c r="V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1640.9499999999998</v>
      </c>
      <c r="W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1722.56</v>
      </c>
      <c r="X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1773.4</v>
      </c>
      <c r="Y425" s="114">
        <f>VLOOKUP($A425+ROUND((COLUMN()-2)/24,5),АТС!$A$41:$F$784,3)+VLOOKUP($A425+ROUND((COLUMN()-2)/24,5),'Расчет сбытовых надбавок'!$B$794:'Расчет сбытовых надбавок'!$G$1538,6)+'Иные услуги '!$C$5+'РСТ РСО-А'!$M$7</f>
        <v>1668.23</v>
      </c>
      <c r="Z425" s="143"/>
    </row>
    <row r="426" spans="1:27" x14ac:dyDescent="0.2">
      <c r="A426" s="86">
        <f t="shared" ref="A426:A454" si="11">A425+1</f>
        <v>41915</v>
      </c>
      <c r="B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1578.37</v>
      </c>
      <c r="C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1567.38</v>
      </c>
      <c r="D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1579.96</v>
      </c>
      <c r="E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1590.29</v>
      </c>
      <c r="F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1586.9099999999999</v>
      </c>
      <c r="G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1580.1100000000001</v>
      </c>
      <c r="H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1577.9</v>
      </c>
      <c r="I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1588.83</v>
      </c>
      <c r="J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1599.77</v>
      </c>
      <c r="K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1588.8600000000001</v>
      </c>
      <c r="L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1589.3</v>
      </c>
      <c r="M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1587.4699999999998</v>
      </c>
      <c r="N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1581.54</v>
      </c>
      <c r="O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1581.68</v>
      </c>
      <c r="P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1581.72</v>
      </c>
      <c r="Q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1581.79</v>
      </c>
      <c r="R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1566.17</v>
      </c>
      <c r="S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1572.5</v>
      </c>
      <c r="T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1601.08</v>
      </c>
      <c r="U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1586.21</v>
      </c>
      <c r="V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1652.88</v>
      </c>
      <c r="W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1708.5</v>
      </c>
      <c r="X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1759.57</v>
      </c>
      <c r="Y426" s="114">
        <f>VLOOKUP($A426+ROUND((COLUMN()-2)/24,5),АТС!$A$41:$F$784,3)+VLOOKUP($A426+ROUND((COLUMN()-2)/24,5),'Расчет сбытовых надбавок'!$B$794:'Расчет сбытовых надбавок'!$G$1538,6)+'Иные услуги '!$C$5+'РСТ РСО-А'!$M$7</f>
        <v>1646.33</v>
      </c>
      <c r="Z426" s="143"/>
    </row>
    <row r="427" spans="1:27" x14ac:dyDescent="0.2">
      <c r="A427" s="86">
        <f t="shared" si="11"/>
        <v>41916</v>
      </c>
      <c r="B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1607.41</v>
      </c>
      <c r="C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1567.9299999999998</v>
      </c>
      <c r="D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1564.29</v>
      </c>
      <c r="E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1560.8899999999999</v>
      </c>
      <c r="F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1568.12</v>
      </c>
      <c r="G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1567.4</v>
      </c>
      <c r="H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1566.7800000000002</v>
      </c>
      <c r="I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1567.01</v>
      </c>
      <c r="J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1595.73</v>
      </c>
      <c r="K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1585.13</v>
      </c>
      <c r="L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1588.51</v>
      </c>
      <c r="M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1587.4499999999998</v>
      </c>
      <c r="N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1581.44</v>
      </c>
      <c r="O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1569.46</v>
      </c>
      <c r="P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1567.5</v>
      </c>
      <c r="Q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1574.48</v>
      </c>
      <c r="R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1578.18</v>
      </c>
      <c r="S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1565.55</v>
      </c>
      <c r="T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1574.12</v>
      </c>
      <c r="U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1677.65</v>
      </c>
      <c r="V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1715.17</v>
      </c>
      <c r="W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1670.29</v>
      </c>
      <c r="X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1585.3</v>
      </c>
      <c r="Y427" s="114">
        <f>VLOOKUP($A427+ROUND((COLUMN()-2)/24,5),АТС!$A$41:$F$784,3)+VLOOKUP($A427+ROUND((COLUMN()-2)/24,5),'Расчет сбытовых надбавок'!$B$794:'Расчет сбытовых надбавок'!$G$1538,6)+'Иные услуги '!$C$5+'РСТ РСО-А'!$M$7</f>
        <v>1733</v>
      </c>
      <c r="Z427" s="143"/>
    </row>
    <row r="428" spans="1:27" x14ac:dyDescent="0.2">
      <c r="A428" s="86">
        <f t="shared" si="11"/>
        <v>41917</v>
      </c>
      <c r="B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1603.69</v>
      </c>
      <c r="C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1567.81</v>
      </c>
      <c r="D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1564.29</v>
      </c>
      <c r="E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1560.9099999999999</v>
      </c>
      <c r="F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1568.3200000000002</v>
      </c>
      <c r="G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1566.36</v>
      </c>
      <c r="H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1566.5700000000002</v>
      </c>
      <c r="I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1566.06</v>
      </c>
      <c r="J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1594.5700000000002</v>
      </c>
      <c r="K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1579.97</v>
      </c>
      <c r="L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1582.58</v>
      </c>
      <c r="M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1583.3000000000002</v>
      </c>
      <c r="N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1578.6100000000001</v>
      </c>
      <c r="O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1566.56</v>
      </c>
      <c r="P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1567.87</v>
      </c>
      <c r="Q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1575.6799999999998</v>
      </c>
      <c r="R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1579.52</v>
      </c>
      <c r="S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1566.1999999999998</v>
      </c>
      <c r="T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1573.1399999999999</v>
      </c>
      <c r="U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1676.57</v>
      </c>
      <c r="V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1713.6100000000001</v>
      </c>
      <c r="W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1677.3400000000001</v>
      </c>
      <c r="X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1587.29</v>
      </c>
      <c r="Y428" s="114">
        <f>VLOOKUP($A428+ROUND((COLUMN()-2)/24,5),АТС!$A$41:$F$784,3)+VLOOKUP($A428+ROUND((COLUMN()-2)/24,5),'Расчет сбытовых надбавок'!$B$794:'Расчет сбытовых надбавок'!$G$1538,6)+'Иные услуги '!$C$5+'РСТ РСО-А'!$M$7</f>
        <v>1712.4099999999999</v>
      </c>
      <c r="Z428" s="143"/>
    </row>
    <row r="429" spans="1:27" x14ac:dyDescent="0.2">
      <c r="A429" s="86">
        <f t="shared" si="11"/>
        <v>41918</v>
      </c>
      <c r="B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1572.51</v>
      </c>
      <c r="C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1567.1</v>
      </c>
      <c r="D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1587.07</v>
      </c>
      <c r="E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1593.9699999999998</v>
      </c>
      <c r="F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1597.5900000000001</v>
      </c>
      <c r="G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1592.38</v>
      </c>
      <c r="H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1571.8200000000002</v>
      </c>
      <c r="I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1575.99</v>
      </c>
      <c r="J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1586.48</v>
      </c>
      <c r="K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1587.48</v>
      </c>
      <c r="L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1588.5</v>
      </c>
      <c r="M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1580.78</v>
      </c>
      <c r="N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1636.8600000000001</v>
      </c>
      <c r="O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1612.62</v>
      </c>
      <c r="P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1581.47</v>
      </c>
      <c r="Q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1581.05</v>
      </c>
      <c r="R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1581.26</v>
      </c>
      <c r="S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1581.47</v>
      </c>
      <c r="T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1580.3</v>
      </c>
      <c r="U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1711.58</v>
      </c>
      <c r="V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1739.28</v>
      </c>
      <c r="W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1772.25</v>
      </c>
      <c r="X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1795.38</v>
      </c>
      <c r="Y429" s="114">
        <f>VLOOKUP($A429+ROUND((COLUMN()-2)/24,5),АТС!$A$41:$F$784,3)+VLOOKUP($A429+ROUND((COLUMN()-2)/24,5),'Расчет сбытовых надбавок'!$B$794:'Расчет сбытовых надбавок'!$G$1538,6)+'Иные услуги '!$C$5+'РСТ РСО-А'!$M$7</f>
        <v>1673.44</v>
      </c>
      <c r="Z429" s="143"/>
    </row>
    <row r="430" spans="1:27" x14ac:dyDescent="0.2">
      <c r="A430" s="86">
        <f t="shared" si="11"/>
        <v>41919</v>
      </c>
      <c r="B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1570.47</v>
      </c>
      <c r="C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1567.12</v>
      </c>
      <c r="D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1587.19</v>
      </c>
      <c r="E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1594.17</v>
      </c>
      <c r="F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1597.75</v>
      </c>
      <c r="G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1592.1100000000001</v>
      </c>
      <c r="H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1570.5900000000001</v>
      </c>
      <c r="I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1577.01</v>
      </c>
      <c r="J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1583.52</v>
      </c>
      <c r="K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1584.04</v>
      </c>
      <c r="L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1584.42</v>
      </c>
      <c r="M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1578.19</v>
      </c>
      <c r="N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1631.1100000000001</v>
      </c>
      <c r="O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1608.46</v>
      </c>
      <c r="P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1578.75</v>
      </c>
      <c r="Q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1578.33</v>
      </c>
      <c r="R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1578.16</v>
      </c>
      <c r="S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1575.48</v>
      </c>
      <c r="T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1576</v>
      </c>
      <c r="U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1689.32</v>
      </c>
      <c r="V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1704.4299999999998</v>
      </c>
      <c r="W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1743.57</v>
      </c>
      <c r="X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1785.28</v>
      </c>
      <c r="Y430" s="114">
        <f>VLOOKUP($A430+ROUND((COLUMN()-2)/24,5),АТС!$A$41:$F$784,3)+VLOOKUP($A430+ROUND((COLUMN()-2)/24,5),'Расчет сбытовых надбавок'!$B$794:'Расчет сбытовых надбавок'!$G$1538,6)+'Иные услуги '!$C$5+'РСТ РСО-А'!$M$7</f>
        <v>1672.1</v>
      </c>
      <c r="Z430" s="143"/>
    </row>
    <row r="431" spans="1:27" x14ac:dyDescent="0.2">
      <c r="A431" s="86">
        <f t="shared" si="11"/>
        <v>41920</v>
      </c>
      <c r="B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1571.09</v>
      </c>
      <c r="C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1567.26</v>
      </c>
      <c r="D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1580.4299999999998</v>
      </c>
      <c r="E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1587.23</v>
      </c>
      <c r="F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1587.29</v>
      </c>
      <c r="G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1588.37</v>
      </c>
      <c r="H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1570.3899999999999</v>
      </c>
      <c r="I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1571.8899999999999</v>
      </c>
      <c r="J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1583.42</v>
      </c>
      <c r="K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1584.12</v>
      </c>
      <c r="L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1584.56</v>
      </c>
      <c r="M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1584.51</v>
      </c>
      <c r="N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1653.31</v>
      </c>
      <c r="O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1653.6999999999998</v>
      </c>
      <c r="P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1664.51</v>
      </c>
      <c r="Q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1663.71</v>
      </c>
      <c r="R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1676.35</v>
      </c>
      <c r="S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1680.88</v>
      </c>
      <c r="T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1666.18</v>
      </c>
      <c r="U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1745.8400000000001</v>
      </c>
      <c r="V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1735.27</v>
      </c>
      <c r="W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1774.4099999999999</v>
      </c>
      <c r="X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1811.71</v>
      </c>
      <c r="Y431" s="114">
        <f>VLOOKUP($A431+ROUND((COLUMN()-2)/24,5),АТС!$A$41:$F$784,3)+VLOOKUP($A431+ROUND((COLUMN()-2)/24,5),'Расчет сбытовых надбавок'!$B$794:'Расчет сбытовых надбавок'!$G$1538,6)+'Иные услуги '!$C$5+'РСТ РСО-А'!$M$7</f>
        <v>1691.6799999999998</v>
      </c>
      <c r="Z431" s="143"/>
    </row>
    <row r="432" spans="1:27" x14ac:dyDescent="0.2">
      <c r="A432" s="86">
        <f t="shared" si="11"/>
        <v>41921</v>
      </c>
      <c r="B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1570.9499999999998</v>
      </c>
      <c r="C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1566.01</v>
      </c>
      <c r="D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1563.3600000000001</v>
      </c>
      <c r="E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1563.19</v>
      </c>
      <c r="F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1560.81</v>
      </c>
      <c r="G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1565.71</v>
      </c>
      <c r="H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1571.25</v>
      </c>
      <c r="I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1571.5</v>
      </c>
      <c r="J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1583.9499999999998</v>
      </c>
      <c r="K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1615.56</v>
      </c>
      <c r="L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1674.23</v>
      </c>
      <c r="M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1663.6399999999999</v>
      </c>
      <c r="N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1716.23</v>
      </c>
      <c r="O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1710.9499999999998</v>
      </c>
      <c r="P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1726.44</v>
      </c>
      <c r="Q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1722.31</v>
      </c>
      <c r="R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1720.6100000000001</v>
      </c>
      <c r="S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1697.06</v>
      </c>
      <c r="T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1658.5</v>
      </c>
      <c r="U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1752.02</v>
      </c>
      <c r="V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1757.96</v>
      </c>
      <c r="W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1797.94</v>
      </c>
      <c r="X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1839.55</v>
      </c>
      <c r="Y432" s="114">
        <f>VLOOKUP($A432+ROUND((COLUMN()-2)/24,5),АТС!$A$41:$F$784,3)+VLOOKUP($A432+ROUND((COLUMN()-2)/24,5),'Расчет сбытовых надбавок'!$B$794:'Расчет сбытовых надбавок'!$G$1538,6)+'Иные услуги '!$C$5+'РСТ РСО-А'!$M$7</f>
        <v>1716.27</v>
      </c>
      <c r="Z432" s="143"/>
    </row>
    <row r="433" spans="1:26" x14ac:dyDescent="0.2">
      <c r="A433" s="86">
        <f t="shared" si="11"/>
        <v>41922</v>
      </c>
      <c r="B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1576.99</v>
      </c>
      <c r="C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1567.1100000000001</v>
      </c>
      <c r="D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1564.01</v>
      </c>
      <c r="E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1564.49</v>
      </c>
      <c r="F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1560.8600000000001</v>
      </c>
      <c r="G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1567.37</v>
      </c>
      <c r="H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1572.94</v>
      </c>
      <c r="I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1572.65</v>
      </c>
      <c r="J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1584.69</v>
      </c>
      <c r="K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1584.47</v>
      </c>
      <c r="L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1584.92</v>
      </c>
      <c r="M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1585.6399999999999</v>
      </c>
      <c r="N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1685.13</v>
      </c>
      <c r="O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1684.9</v>
      </c>
      <c r="P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1685.25</v>
      </c>
      <c r="Q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1685.21</v>
      </c>
      <c r="R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1689.17</v>
      </c>
      <c r="S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1700.3200000000002</v>
      </c>
      <c r="T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1665.74</v>
      </c>
      <c r="U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1753.4099999999999</v>
      </c>
      <c r="V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1742.2</v>
      </c>
      <c r="W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1821.5</v>
      </c>
      <c r="X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1856.47</v>
      </c>
      <c r="Y433" s="114">
        <f>VLOOKUP($A433+ROUND((COLUMN()-2)/24,5),АТС!$A$41:$F$784,3)+VLOOKUP($A433+ROUND((COLUMN()-2)/24,5),'Расчет сбытовых надбавок'!$B$794:'Расчет сбытовых надбавок'!$G$1538,6)+'Иные услуги '!$C$5+'РСТ РСО-А'!$M$7</f>
        <v>1747.83</v>
      </c>
      <c r="Z433" s="143"/>
    </row>
    <row r="434" spans="1:26" x14ac:dyDescent="0.2">
      <c r="A434" s="86">
        <f t="shared" si="11"/>
        <v>41923</v>
      </c>
      <c r="B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1616.6999999999998</v>
      </c>
      <c r="C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1565.62</v>
      </c>
      <c r="D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1565.26</v>
      </c>
      <c r="E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1564.69</v>
      </c>
      <c r="F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1564.5</v>
      </c>
      <c r="G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1565.16</v>
      </c>
      <c r="H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1564.56</v>
      </c>
      <c r="I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1564.37</v>
      </c>
      <c r="J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1573.54</v>
      </c>
      <c r="K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1576.9</v>
      </c>
      <c r="L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1577.4299999999998</v>
      </c>
      <c r="M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1578.3400000000001</v>
      </c>
      <c r="N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1578.42</v>
      </c>
      <c r="O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1578.6</v>
      </c>
      <c r="P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1578.88</v>
      </c>
      <c r="Q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1578.4099999999999</v>
      </c>
      <c r="R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1577.8799999999999</v>
      </c>
      <c r="S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1575.52</v>
      </c>
      <c r="T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1691.8899999999999</v>
      </c>
      <c r="U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1836.13</v>
      </c>
      <c r="V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1812.14</v>
      </c>
      <c r="W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1788.65</v>
      </c>
      <c r="X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1697.83</v>
      </c>
      <c r="Y434" s="114">
        <f>VLOOKUP($A434+ROUND((COLUMN()-2)/24,5),АТС!$A$41:$F$784,3)+VLOOKUP($A434+ROUND((COLUMN()-2)/24,5),'Расчет сбытовых надбавок'!$B$794:'Расчет сбытовых надбавок'!$G$1538,6)+'Иные услуги '!$C$5+'РСТ РСО-А'!$M$7</f>
        <v>1750.53</v>
      </c>
      <c r="Z434" s="143"/>
    </row>
    <row r="435" spans="1:26" x14ac:dyDescent="0.2">
      <c r="A435" s="86">
        <f t="shared" si="11"/>
        <v>41924</v>
      </c>
      <c r="B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1660.59</v>
      </c>
      <c r="C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1568.06</v>
      </c>
      <c r="D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1567.9299999999998</v>
      </c>
      <c r="E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1567.96</v>
      </c>
      <c r="F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1568.06</v>
      </c>
      <c r="G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1566.07</v>
      </c>
      <c r="H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1566.12</v>
      </c>
      <c r="I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1566.8600000000001</v>
      </c>
      <c r="J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1573.99</v>
      </c>
      <c r="K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1576.68</v>
      </c>
      <c r="L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1578.87</v>
      </c>
      <c r="M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1579.51</v>
      </c>
      <c r="N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1579.72</v>
      </c>
      <c r="O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1579.06</v>
      </c>
      <c r="P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1579.54</v>
      </c>
      <c r="Q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1579.37</v>
      </c>
      <c r="R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1580</v>
      </c>
      <c r="S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1580.35</v>
      </c>
      <c r="T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1671.25</v>
      </c>
      <c r="U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1820.08</v>
      </c>
      <c r="V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1807.31</v>
      </c>
      <c r="W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1776.08</v>
      </c>
      <c r="X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1683.8899999999999</v>
      </c>
      <c r="Y435" s="114">
        <f>VLOOKUP($A435+ROUND((COLUMN()-2)/24,5),АТС!$A$41:$F$784,3)+VLOOKUP($A435+ROUND((COLUMN()-2)/24,5),'Расчет сбытовых надбавок'!$B$794:'Расчет сбытовых надбавок'!$G$1538,6)+'Иные услуги '!$C$5+'РСТ РСО-А'!$M$7</f>
        <v>1751.55</v>
      </c>
      <c r="Z435" s="143"/>
    </row>
    <row r="436" spans="1:26" x14ac:dyDescent="0.2">
      <c r="A436" s="86">
        <f t="shared" si="11"/>
        <v>41925</v>
      </c>
      <c r="B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1579.1999999999998</v>
      </c>
      <c r="C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1573.49</v>
      </c>
      <c r="D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1568.02</v>
      </c>
      <c r="E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1564.9</v>
      </c>
      <c r="F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1562.18</v>
      </c>
      <c r="G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1567.74</v>
      </c>
      <c r="H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1573.44</v>
      </c>
      <c r="I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1574.85</v>
      </c>
      <c r="J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1587.65</v>
      </c>
      <c r="K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1587.51</v>
      </c>
      <c r="L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1587.8200000000002</v>
      </c>
      <c r="M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1588.4299999999998</v>
      </c>
      <c r="N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1664.1</v>
      </c>
      <c r="O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1669.77</v>
      </c>
      <c r="P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1674.9</v>
      </c>
      <c r="Q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1682.54</v>
      </c>
      <c r="R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1684.17</v>
      </c>
      <c r="S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1694.73</v>
      </c>
      <c r="T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1680.69</v>
      </c>
      <c r="U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1770.9499999999998</v>
      </c>
      <c r="V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1783.21</v>
      </c>
      <c r="W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1803.33</v>
      </c>
      <c r="X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1841.65</v>
      </c>
      <c r="Y436" s="114">
        <f>VLOOKUP($A436+ROUND((COLUMN()-2)/24,5),АТС!$A$41:$F$784,3)+VLOOKUP($A436+ROUND((COLUMN()-2)/24,5),'Расчет сбытовых надбавок'!$B$794:'Расчет сбытовых надбавок'!$G$1538,6)+'Иные услуги '!$C$5+'РСТ РСО-А'!$M$7</f>
        <v>1727.6399999999999</v>
      </c>
      <c r="Z436" s="143"/>
    </row>
    <row r="437" spans="1:26" x14ac:dyDescent="0.2">
      <c r="A437" s="86">
        <f t="shared" si="11"/>
        <v>41926</v>
      </c>
      <c r="B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1570.5700000000002</v>
      </c>
      <c r="C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1566.43</v>
      </c>
      <c r="D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1563.8000000000002</v>
      </c>
      <c r="E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1563.68</v>
      </c>
      <c r="F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1561.12</v>
      </c>
      <c r="G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1567.58</v>
      </c>
      <c r="H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1572.54</v>
      </c>
      <c r="I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1573.5700000000002</v>
      </c>
      <c r="J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1588.3</v>
      </c>
      <c r="K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1587.6</v>
      </c>
      <c r="L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1587.7</v>
      </c>
      <c r="M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1575.15</v>
      </c>
      <c r="N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1587.69</v>
      </c>
      <c r="O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1587.79</v>
      </c>
      <c r="P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1587.59</v>
      </c>
      <c r="Q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1585.97</v>
      </c>
      <c r="R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1585.9299999999998</v>
      </c>
      <c r="S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1584.9</v>
      </c>
      <c r="T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1598.75</v>
      </c>
      <c r="U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1752.4</v>
      </c>
      <c r="V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1773.46</v>
      </c>
      <c r="W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1811.13</v>
      </c>
      <c r="X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1845.3</v>
      </c>
      <c r="Y437" s="114">
        <f>VLOOKUP($A437+ROUND((COLUMN()-2)/24,5),АТС!$A$41:$F$784,3)+VLOOKUP($A437+ROUND((COLUMN()-2)/24,5),'Расчет сбытовых надбавок'!$B$794:'Расчет сбытовых надбавок'!$G$1538,6)+'Иные услуги '!$C$5+'РСТ РСО-А'!$M$7</f>
        <v>1735.65</v>
      </c>
      <c r="Z437" s="143"/>
    </row>
    <row r="438" spans="1:26" x14ac:dyDescent="0.2">
      <c r="A438" s="86">
        <f t="shared" si="11"/>
        <v>41927</v>
      </c>
      <c r="B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1579.25</v>
      </c>
      <c r="C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1568.08</v>
      </c>
      <c r="D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1579.77</v>
      </c>
      <c r="E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1579.83</v>
      </c>
      <c r="F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1579.75</v>
      </c>
      <c r="G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1579.7800000000002</v>
      </c>
      <c r="H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1565.74</v>
      </c>
      <c r="I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1563.28</v>
      </c>
      <c r="J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1568.96</v>
      </c>
      <c r="K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1589.11</v>
      </c>
      <c r="L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1589.5500000000002</v>
      </c>
      <c r="M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1573.1</v>
      </c>
      <c r="N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1589.85</v>
      </c>
      <c r="O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1592.74</v>
      </c>
      <c r="P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1590.13</v>
      </c>
      <c r="Q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1590.26</v>
      </c>
      <c r="R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1590.12</v>
      </c>
      <c r="S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1588.35</v>
      </c>
      <c r="T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1589.9299999999998</v>
      </c>
      <c r="U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1690.5500000000002</v>
      </c>
      <c r="V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1702.85</v>
      </c>
      <c r="W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1763.51</v>
      </c>
      <c r="X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1816.57</v>
      </c>
      <c r="Y438" s="114">
        <f>VLOOKUP($A438+ROUND((COLUMN()-2)/24,5),АТС!$A$41:$F$784,3)+VLOOKUP($A438+ROUND((COLUMN()-2)/24,5),'Расчет сбытовых надбавок'!$B$794:'Расчет сбытовых надбавок'!$G$1538,6)+'Иные услуги '!$C$5+'РСТ РСО-А'!$M$7</f>
        <v>1700.38</v>
      </c>
      <c r="Z438" s="143"/>
    </row>
    <row r="439" spans="1:26" x14ac:dyDescent="0.2">
      <c r="A439" s="86">
        <f t="shared" si="11"/>
        <v>41928</v>
      </c>
      <c r="B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1584.6</v>
      </c>
      <c r="C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1573.4099999999999</v>
      </c>
      <c r="D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1579.72</v>
      </c>
      <c r="E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1583.24</v>
      </c>
      <c r="F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1586.75</v>
      </c>
      <c r="G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1587.28</v>
      </c>
      <c r="H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1561.23</v>
      </c>
      <c r="I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1575.56</v>
      </c>
      <c r="J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1570.8</v>
      </c>
      <c r="K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1575.46</v>
      </c>
      <c r="L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1576.09</v>
      </c>
      <c r="M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1566.37</v>
      </c>
      <c r="N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1590.79</v>
      </c>
      <c r="O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1579.28</v>
      </c>
      <c r="P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1565.6100000000001</v>
      </c>
      <c r="Q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1562.04</v>
      </c>
      <c r="R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1565.19</v>
      </c>
      <c r="S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1577.49</v>
      </c>
      <c r="T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1586.26</v>
      </c>
      <c r="U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1712.89</v>
      </c>
      <c r="V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1700.8</v>
      </c>
      <c r="W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1747.18</v>
      </c>
      <c r="X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1795.76</v>
      </c>
      <c r="Y439" s="114">
        <f>VLOOKUP($A439+ROUND((COLUMN()-2)/24,5),АТС!$A$41:$F$784,3)+VLOOKUP($A439+ROUND((COLUMN()-2)/24,5),'Расчет сбытовых надбавок'!$B$794:'Расчет сбытовых надбавок'!$G$1538,6)+'Иные услуги '!$C$5+'РСТ РСО-А'!$M$7</f>
        <v>1711.9099999999999</v>
      </c>
      <c r="Z439" s="143"/>
    </row>
    <row r="440" spans="1:26" x14ac:dyDescent="0.2">
      <c r="A440" s="86">
        <f t="shared" si="11"/>
        <v>41929</v>
      </c>
      <c r="B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1574.1599999999999</v>
      </c>
      <c r="C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1573.53</v>
      </c>
      <c r="D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1573.38</v>
      </c>
      <c r="E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1573.52</v>
      </c>
      <c r="F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1573.44</v>
      </c>
      <c r="G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1574.04</v>
      </c>
      <c r="H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1561.56</v>
      </c>
      <c r="I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1578.99</v>
      </c>
      <c r="J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1585.03</v>
      </c>
      <c r="K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1567.3899999999999</v>
      </c>
      <c r="L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1568.17</v>
      </c>
      <c r="M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1563.25</v>
      </c>
      <c r="N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1587.04</v>
      </c>
      <c r="O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1587.2199999999998</v>
      </c>
      <c r="P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1588.17</v>
      </c>
      <c r="Q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1587.26</v>
      </c>
      <c r="R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1587.12</v>
      </c>
      <c r="S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1585.32</v>
      </c>
      <c r="T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1586.25</v>
      </c>
      <c r="U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1676.1100000000001</v>
      </c>
      <c r="V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1690.42</v>
      </c>
      <c r="W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1730.05</v>
      </c>
      <c r="X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1799.41</v>
      </c>
      <c r="Y440" s="114">
        <f>VLOOKUP($A440+ROUND((COLUMN()-2)/24,5),АТС!$A$41:$F$784,3)+VLOOKUP($A440+ROUND((COLUMN()-2)/24,5),'Расчет сбытовых надбавок'!$B$794:'Расчет сбытовых надбавок'!$G$1538,6)+'Иные услуги '!$C$5+'РСТ РСО-А'!$M$7</f>
        <v>1678.97</v>
      </c>
      <c r="Z440" s="143"/>
    </row>
    <row r="441" spans="1:26" x14ac:dyDescent="0.2">
      <c r="A441" s="86">
        <f t="shared" si="11"/>
        <v>41930</v>
      </c>
      <c r="B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1613.3</v>
      </c>
      <c r="C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1570.69</v>
      </c>
      <c r="D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1569.74</v>
      </c>
      <c r="E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1568.3400000000001</v>
      </c>
      <c r="F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1568.18</v>
      </c>
      <c r="G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1568.8400000000001</v>
      </c>
      <c r="H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1569.1799999999998</v>
      </c>
      <c r="I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1571.11</v>
      </c>
      <c r="J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1585.69</v>
      </c>
      <c r="K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1587.92</v>
      </c>
      <c r="L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1588.23</v>
      </c>
      <c r="M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1588.3400000000001</v>
      </c>
      <c r="N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1589.15</v>
      </c>
      <c r="O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1589.92</v>
      </c>
      <c r="P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1589.73</v>
      </c>
      <c r="Q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1589.8600000000001</v>
      </c>
      <c r="R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1589.21</v>
      </c>
      <c r="S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1587.71</v>
      </c>
      <c r="T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1582.23</v>
      </c>
      <c r="U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1725.1399999999999</v>
      </c>
      <c r="V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1722.8899999999999</v>
      </c>
      <c r="W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1696.4499999999998</v>
      </c>
      <c r="X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1595.52</v>
      </c>
      <c r="Y441" s="114">
        <f>VLOOKUP($A441+ROUND((COLUMN()-2)/24,5),АТС!$A$41:$F$784,3)+VLOOKUP($A441+ROUND((COLUMN()-2)/24,5),'Расчет сбытовых надбавок'!$B$794:'Расчет сбытовых надбавок'!$G$1538,6)+'Иные услуги '!$C$5+'РСТ РСО-А'!$M$7</f>
        <v>1719.36</v>
      </c>
      <c r="Z441" s="143"/>
    </row>
    <row r="442" spans="1:26" x14ac:dyDescent="0.2">
      <c r="A442" s="86">
        <f t="shared" si="11"/>
        <v>41931</v>
      </c>
      <c r="B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1630.65</v>
      </c>
      <c r="C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1581.73</v>
      </c>
      <c r="D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1576.1599999999999</v>
      </c>
      <c r="E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1570.96</v>
      </c>
      <c r="F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1580.1</v>
      </c>
      <c r="G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1580.1100000000001</v>
      </c>
      <c r="H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1579.1999999999998</v>
      </c>
      <c r="I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1581.05</v>
      </c>
      <c r="J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1588.06</v>
      </c>
      <c r="K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1593.1799999999998</v>
      </c>
      <c r="L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1592.92</v>
      </c>
      <c r="M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1593.6799999999998</v>
      </c>
      <c r="N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1593.71</v>
      </c>
      <c r="O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1587.71</v>
      </c>
      <c r="P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1587.38</v>
      </c>
      <c r="Q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1587.2199999999998</v>
      </c>
      <c r="R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1586.87</v>
      </c>
      <c r="S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1586.01</v>
      </c>
      <c r="T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1581.46</v>
      </c>
      <c r="U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1899.8</v>
      </c>
      <c r="V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1883.31</v>
      </c>
      <c r="W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1880.13</v>
      </c>
      <c r="X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1784.11</v>
      </c>
      <c r="Y442" s="114">
        <f>VLOOKUP($A442+ROUND((COLUMN()-2)/24,5),АТС!$A$41:$F$784,3)+VLOOKUP($A442+ROUND((COLUMN()-2)/24,5),'Расчет сбытовых надбавок'!$B$794:'Расчет сбытовых надбавок'!$G$1538,6)+'Иные услуги '!$C$5+'РСТ РСО-А'!$M$7</f>
        <v>1821.25</v>
      </c>
      <c r="Z442" s="143"/>
    </row>
    <row r="443" spans="1:26" x14ac:dyDescent="0.2">
      <c r="A443" s="86">
        <f t="shared" si="11"/>
        <v>41932</v>
      </c>
      <c r="B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1579.68</v>
      </c>
      <c r="C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1568.07</v>
      </c>
      <c r="D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1568.73</v>
      </c>
      <c r="E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1565.21</v>
      </c>
      <c r="F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1565.54</v>
      </c>
      <c r="G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1568.06</v>
      </c>
      <c r="H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1585.82</v>
      </c>
      <c r="I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1576.3899999999999</v>
      </c>
      <c r="J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1588.44</v>
      </c>
      <c r="K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1588.08</v>
      </c>
      <c r="L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1588.0700000000002</v>
      </c>
      <c r="M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1589.1399999999999</v>
      </c>
      <c r="N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1614.08</v>
      </c>
      <c r="O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1614.45</v>
      </c>
      <c r="P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1613.32</v>
      </c>
      <c r="Q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1611.85</v>
      </c>
      <c r="R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1621.35</v>
      </c>
      <c r="S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1640.8</v>
      </c>
      <c r="T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1662.4</v>
      </c>
      <c r="U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1755.6599999999999</v>
      </c>
      <c r="V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1764.04</v>
      </c>
      <c r="W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1804.88</v>
      </c>
      <c r="X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1867.08</v>
      </c>
      <c r="Y443" s="114">
        <f>VLOOKUP($A443+ROUND((COLUMN()-2)/24,5),АТС!$A$41:$F$784,3)+VLOOKUP($A443+ROUND((COLUMN()-2)/24,5),'Расчет сбытовых надбавок'!$B$794:'Расчет сбытовых надбавок'!$G$1538,6)+'Иные услуги '!$C$5+'РСТ РСО-А'!$M$7</f>
        <v>1751.21</v>
      </c>
      <c r="Z443" s="143"/>
    </row>
    <row r="444" spans="1:26" x14ac:dyDescent="0.2">
      <c r="A444" s="86">
        <f t="shared" si="11"/>
        <v>41933</v>
      </c>
      <c r="B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1578.54</v>
      </c>
      <c r="C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1567.01</v>
      </c>
      <c r="D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1573.6399999999999</v>
      </c>
      <c r="E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1573.75</v>
      </c>
      <c r="F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1573.76</v>
      </c>
      <c r="G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1574.05</v>
      </c>
      <c r="H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1569.49</v>
      </c>
      <c r="I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1572.73</v>
      </c>
      <c r="J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1585.49</v>
      </c>
      <c r="K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1584.8400000000001</v>
      </c>
      <c r="L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1585.38</v>
      </c>
      <c r="M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1586.8</v>
      </c>
      <c r="N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1585.76</v>
      </c>
      <c r="O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1585.86</v>
      </c>
      <c r="P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1585.6399999999999</v>
      </c>
      <c r="Q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1585.7199999999998</v>
      </c>
      <c r="R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1585.35</v>
      </c>
      <c r="S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1584.1399999999999</v>
      </c>
      <c r="T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1672.04</v>
      </c>
      <c r="U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1711.15</v>
      </c>
      <c r="V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1718.52</v>
      </c>
      <c r="W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1758.28</v>
      </c>
      <c r="X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1805.57</v>
      </c>
      <c r="Y444" s="114">
        <f>VLOOKUP($A444+ROUND((COLUMN()-2)/24,5),АТС!$A$41:$F$784,3)+VLOOKUP($A444+ROUND((COLUMN()-2)/24,5),'Расчет сбытовых надбавок'!$B$794:'Расчет сбытовых надбавок'!$G$1538,6)+'Иные услуги '!$C$5+'РСТ РСО-А'!$M$7</f>
        <v>1695.5900000000001</v>
      </c>
      <c r="Z444" s="143"/>
    </row>
    <row r="445" spans="1:26" x14ac:dyDescent="0.2">
      <c r="A445" s="86">
        <f t="shared" si="11"/>
        <v>41934</v>
      </c>
      <c r="B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1576.77</v>
      </c>
      <c r="C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1560.97</v>
      </c>
      <c r="D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1567.3200000000002</v>
      </c>
      <c r="E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1574</v>
      </c>
      <c r="F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1574.15</v>
      </c>
      <c r="G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1564.61</v>
      </c>
      <c r="H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1569.44</v>
      </c>
      <c r="I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1566.49</v>
      </c>
      <c r="J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1584.6399999999999</v>
      </c>
      <c r="K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1585.77</v>
      </c>
      <c r="L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1586.23</v>
      </c>
      <c r="M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1586.65</v>
      </c>
      <c r="N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1586.6100000000001</v>
      </c>
      <c r="O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1585.4</v>
      </c>
      <c r="P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1584.8600000000001</v>
      </c>
      <c r="Q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1584.83</v>
      </c>
      <c r="R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1585</v>
      </c>
      <c r="S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1583.9499999999998</v>
      </c>
      <c r="T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1578.77</v>
      </c>
      <c r="U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1648.73</v>
      </c>
      <c r="V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1659</v>
      </c>
      <c r="W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1733.82</v>
      </c>
      <c r="X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1796.47</v>
      </c>
      <c r="Y445" s="114">
        <f>VLOOKUP($A445+ROUND((COLUMN()-2)/24,5),АТС!$A$41:$F$784,3)+VLOOKUP($A445+ROUND((COLUMN()-2)/24,5),'Расчет сбытовых надбавок'!$B$794:'Расчет сбытовых надбавок'!$G$1538,6)+'Иные услуги '!$C$5+'РСТ РСО-А'!$M$7</f>
        <v>1693.9299999999998</v>
      </c>
      <c r="Z445" s="143"/>
    </row>
    <row r="446" spans="1:26" x14ac:dyDescent="0.2">
      <c r="A446" s="86">
        <f t="shared" si="11"/>
        <v>41935</v>
      </c>
      <c r="B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1577.33</v>
      </c>
      <c r="C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1571.03</v>
      </c>
      <c r="D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1569.59</v>
      </c>
      <c r="E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1567.48</v>
      </c>
      <c r="F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1567.4299999999998</v>
      </c>
      <c r="G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1569.53</v>
      </c>
      <c r="H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1569.55</v>
      </c>
      <c r="I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1588.9699999999998</v>
      </c>
      <c r="J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1583.53</v>
      </c>
      <c r="K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1585.31</v>
      </c>
      <c r="L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1586.6100000000001</v>
      </c>
      <c r="M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1586.26</v>
      </c>
      <c r="N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1584.65</v>
      </c>
      <c r="O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1585.01</v>
      </c>
      <c r="P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1584.8600000000001</v>
      </c>
      <c r="Q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1585</v>
      </c>
      <c r="R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1584.94</v>
      </c>
      <c r="S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1583.4299999999998</v>
      </c>
      <c r="T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1649.66</v>
      </c>
      <c r="U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1743.53</v>
      </c>
      <c r="V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1756.3</v>
      </c>
      <c r="W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1792.85</v>
      </c>
      <c r="X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1850.67</v>
      </c>
      <c r="Y446" s="114">
        <f>VLOOKUP($A446+ROUND((COLUMN()-2)/24,5),АТС!$A$41:$F$784,3)+VLOOKUP($A446+ROUND((COLUMN()-2)/24,5),'Расчет сбытовых надбавок'!$B$794:'Расчет сбытовых надбавок'!$G$1538,6)+'Иные услуги '!$C$5+'РСТ РСО-А'!$M$7</f>
        <v>1740.38</v>
      </c>
      <c r="Z446" s="143"/>
    </row>
    <row r="447" spans="1:26" x14ac:dyDescent="0.2">
      <c r="A447" s="86">
        <f t="shared" si="11"/>
        <v>41936</v>
      </c>
      <c r="B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1583.62</v>
      </c>
      <c r="C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1583.48</v>
      </c>
      <c r="D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1573.6799999999998</v>
      </c>
      <c r="E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1573.8</v>
      </c>
      <c r="F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1573.8200000000002</v>
      </c>
      <c r="G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1568.33</v>
      </c>
      <c r="H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1570.0700000000002</v>
      </c>
      <c r="I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1590.5</v>
      </c>
      <c r="J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1585.8899999999999</v>
      </c>
      <c r="K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1586.75</v>
      </c>
      <c r="L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1635.3899999999999</v>
      </c>
      <c r="M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1623.36</v>
      </c>
      <c r="N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1651.4099999999999</v>
      </c>
      <c r="O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1585.87</v>
      </c>
      <c r="P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1585.37</v>
      </c>
      <c r="Q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1585.71</v>
      </c>
      <c r="R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1585.21</v>
      </c>
      <c r="S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1583.82</v>
      </c>
      <c r="T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1652.93</v>
      </c>
      <c r="U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1776.51</v>
      </c>
      <c r="V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1770.4299999999998</v>
      </c>
      <c r="W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1807.92</v>
      </c>
      <c r="X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1866.3000000000002</v>
      </c>
      <c r="Y447" s="114">
        <f>VLOOKUP($A447+ROUND((COLUMN()-2)/24,5),АТС!$A$41:$F$784,3)+VLOOKUP($A447+ROUND((COLUMN()-2)/24,5),'Расчет сбытовых надбавок'!$B$794:'Расчет сбытовых надбавок'!$G$1538,6)+'Иные услуги '!$C$5+'РСТ РСО-А'!$M$7</f>
        <v>1771.83</v>
      </c>
      <c r="Z447" s="143"/>
    </row>
    <row r="448" spans="1:26" x14ac:dyDescent="0.2">
      <c r="A448" s="86">
        <f t="shared" si="11"/>
        <v>41937</v>
      </c>
      <c r="B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1607.21</v>
      </c>
      <c r="C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1573.08</v>
      </c>
      <c r="D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1578.82</v>
      </c>
      <c r="E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1578.8600000000001</v>
      </c>
      <c r="F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1579.33</v>
      </c>
      <c r="G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1570.31</v>
      </c>
      <c r="H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1566.09</v>
      </c>
      <c r="I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1567.9499999999998</v>
      </c>
      <c r="J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1588.72</v>
      </c>
      <c r="K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1589.42</v>
      </c>
      <c r="L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1588.5900000000001</v>
      </c>
      <c r="M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1580.46</v>
      </c>
      <c r="N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1580.69</v>
      </c>
      <c r="O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1579.68</v>
      </c>
      <c r="P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1580.1799999999998</v>
      </c>
      <c r="Q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1579.52</v>
      </c>
      <c r="R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1578.24</v>
      </c>
      <c r="S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1578.9</v>
      </c>
      <c r="T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1780.85</v>
      </c>
      <c r="U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1826.95</v>
      </c>
      <c r="V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1809.96</v>
      </c>
      <c r="W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1783.92</v>
      </c>
      <c r="X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1723.9299999999998</v>
      </c>
      <c r="Y448" s="114">
        <f>VLOOKUP($A448+ROUND((COLUMN()-2)/24,5),АТС!$A$41:$F$784,3)+VLOOKUP($A448+ROUND((COLUMN()-2)/24,5),'Расчет сбытовых надбавок'!$B$794:'Расчет сбытовых надбавок'!$G$1538,6)+'Иные услуги '!$C$5+'РСТ РСО-А'!$M$7</f>
        <v>1825.8400000000001</v>
      </c>
      <c r="Z448" s="143"/>
    </row>
    <row r="449" spans="1:27" x14ac:dyDescent="0.2">
      <c r="A449" s="86">
        <f t="shared" si="11"/>
        <v>41938</v>
      </c>
      <c r="B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1630.96</v>
      </c>
      <c r="C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1577.86</v>
      </c>
      <c r="D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1572.82</v>
      </c>
      <c r="E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1580.26</v>
      </c>
      <c r="F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1588.22</v>
      </c>
      <c r="G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1588.83</v>
      </c>
      <c r="H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1581.2800000000002</v>
      </c>
      <c r="I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1567.04</v>
      </c>
      <c r="J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1660.67</v>
      </c>
      <c r="K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1602.5700000000002</v>
      </c>
      <c r="L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1575.51</v>
      </c>
      <c r="M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1568.9</v>
      </c>
      <c r="N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1561.59</v>
      </c>
      <c r="O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1561.5</v>
      </c>
      <c r="P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1565.17</v>
      </c>
      <c r="Q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1568.38</v>
      </c>
      <c r="R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1573</v>
      </c>
      <c r="S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1672.6599999999999</v>
      </c>
      <c r="T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1792.6</v>
      </c>
      <c r="U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1839.96</v>
      </c>
      <c r="V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1827.3899999999999</v>
      </c>
      <c r="W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1788.53</v>
      </c>
      <c r="X449" s="114">
        <f>VLOOKUP($A449+ROUND((COLUMN()-2)/24,5),АТС!$A$41:$F$784,3)+VLOOKUP($A449+ROUND((COLUMN()-2)/24,5),'Расчет сбытовых надбавок'!$B$794:'Расчет сбытовых надбавок'!$G$1538,6)+'Иные услуги '!$C$5+'РСТ РСО-А'!$M$7</f>
        <v>1720.38</v>
      </c>
      <c r="Y449" s="114">
        <v>1818.73</v>
      </c>
      <c r="Z449" s="143">
        <v>2567.88</v>
      </c>
    </row>
    <row r="450" spans="1:27" x14ac:dyDescent="0.2">
      <c r="A450" s="86">
        <f t="shared" si="11"/>
        <v>41939</v>
      </c>
      <c r="B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1614.8</v>
      </c>
      <c r="C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1576.52</v>
      </c>
      <c r="D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1564.4</v>
      </c>
      <c r="E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1574.15</v>
      </c>
      <c r="F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1574.3899999999999</v>
      </c>
      <c r="G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1565.63</v>
      </c>
      <c r="H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1608.08</v>
      </c>
      <c r="I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1561.53</v>
      </c>
      <c r="J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1562.74</v>
      </c>
      <c r="K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1624.05</v>
      </c>
      <c r="L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1654.12</v>
      </c>
      <c r="M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1640.4299999999998</v>
      </c>
      <c r="N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1715.25</v>
      </c>
      <c r="O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1698.09</v>
      </c>
      <c r="P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1681.8899999999999</v>
      </c>
      <c r="Q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1674.1100000000001</v>
      </c>
      <c r="R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1668.27</v>
      </c>
      <c r="S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1672.27</v>
      </c>
      <c r="T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1719.26</v>
      </c>
      <c r="U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1790.38</v>
      </c>
      <c r="V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1771.1399999999999</v>
      </c>
      <c r="W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1794.69</v>
      </c>
      <c r="X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1829.69</v>
      </c>
      <c r="Y450" s="114">
        <f>VLOOKUP($A450+ROUND((COLUMN()-2)/24,5),АТС!$A$41:$F$784,3)+VLOOKUP($A450+ROUND((COLUMN()-2)/24,5),'Расчет сбытовых надбавок'!$B$794:'Расчет сбытовых надбавок'!$G$1538,6)+'Иные услуги '!$C$5+'РСТ РСО-А'!$M$7</f>
        <v>1752.1399999999999</v>
      </c>
      <c r="Z450" s="143"/>
    </row>
    <row r="451" spans="1:27" x14ac:dyDescent="0.2">
      <c r="A451" s="86">
        <f t="shared" si="11"/>
        <v>41940</v>
      </c>
      <c r="B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1618.35</v>
      </c>
      <c r="C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1576.06</v>
      </c>
      <c r="D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1565.1</v>
      </c>
      <c r="E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1575.22</v>
      </c>
      <c r="F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1575.4299999999998</v>
      </c>
      <c r="G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1568.94</v>
      </c>
      <c r="H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1585.83</v>
      </c>
      <c r="I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1565.13</v>
      </c>
      <c r="J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1566.15</v>
      </c>
      <c r="K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1616.44</v>
      </c>
      <c r="L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1647.0900000000001</v>
      </c>
      <c r="M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1636.06</v>
      </c>
      <c r="N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1712.13</v>
      </c>
      <c r="O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1700.37</v>
      </c>
      <c r="P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1682.12</v>
      </c>
      <c r="Q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1671.46</v>
      </c>
      <c r="R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1668.6100000000001</v>
      </c>
      <c r="S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1689.9499999999998</v>
      </c>
      <c r="T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1725.3600000000001</v>
      </c>
      <c r="U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1794.06</v>
      </c>
      <c r="V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1771.01</v>
      </c>
      <c r="W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1799.76</v>
      </c>
      <c r="X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1858.82</v>
      </c>
      <c r="Y451" s="114">
        <f>VLOOKUP($A451+ROUND((COLUMN()-2)/24,5),АТС!$A$41:$F$784,3)+VLOOKUP($A451+ROUND((COLUMN()-2)/24,5),'Расчет сбытовых надбавок'!$B$794:'Расчет сбытовых надбавок'!$G$1538,6)+'Иные услуги '!$C$5+'РСТ РСО-А'!$M$7</f>
        <v>1756.1999999999998</v>
      </c>
      <c r="Z451" s="143"/>
    </row>
    <row r="452" spans="1:27" x14ac:dyDescent="0.2">
      <c r="A452" s="86">
        <f t="shared" si="11"/>
        <v>41941</v>
      </c>
      <c r="B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1645.6100000000001</v>
      </c>
      <c r="C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1582.72</v>
      </c>
      <c r="D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1582.6</v>
      </c>
      <c r="E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1580.78</v>
      </c>
      <c r="F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1571.08</v>
      </c>
      <c r="G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1572.6799999999998</v>
      </c>
      <c r="H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1607.77</v>
      </c>
      <c r="I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1577.27</v>
      </c>
      <c r="J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1582.6399999999999</v>
      </c>
      <c r="K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1620.43</v>
      </c>
      <c r="L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1671.46</v>
      </c>
      <c r="M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1673.08</v>
      </c>
      <c r="N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1752.96</v>
      </c>
      <c r="O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1715.6100000000001</v>
      </c>
      <c r="P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1714.23</v>
      </c>
      <c r="Q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1703.78</v>
      </c>
      <c r="R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1757.27</v>
      </c>
      <c r="S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1835</v>
      </c>
      <c r="T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1835.26</v>
      </c>
      <c r="U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1820.27</v>
      </c>
      <c r="V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1803.93</v>
      </c>
      <c r="W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1815.46</v>
      </c>
      <c r="X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1867.99</v>
      </c>
      <c r="Y452" s="114">
        <f>VLOOKUP($A452+ROUND((COLUMN()-2)/24,5),АТС!$A$41:$F$784,3)+VLOOKUP($A452+ROUND((COLUMN()-2)/24,5),'Расчет сбытовых надбавок'!$B$794:'Расчет сбытовых надбавок'!$G$1538,6)+'Иные услуги '!$C$5+'РСТ РСО-А'!$M$7</f>
        <v>1773.01</v>
      </c>
      <c r="Z452" s="143"/>
    </row>
    <row r="453" spans="1:27" x14ac:dyDescent="0.2">
      <c r="A453" s="86">
        <f t="shared" si="11"/>
        <v>41942</v>
      </c>
      <c r="B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1684.22</v>
      </c>
      <c r="C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1644.79</v>
      </c>
      <c r="D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1643.17</v>
      </c>
      <c r="E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1618.79</v>
      </c>
      <c r="F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1619.12</v>
      </c>
      <c r="G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1596.25</v>
      </c>
      <c r="H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1698.83</v>
      </c>
      <c r="I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1699.4099999999999</v>
      </c>
      <c r="J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1616.63</v>
      </c>
      <c r="K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1780.03</v>
      </c>
      <c r="L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1779.29</v>
      </c>
      <c r="M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1778.9499999999998</v>
      </c>
      <c r="N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1874.72</v>
      </c>
      <c r="O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1837.53</v>
      </c>
      <c r="P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1798.9499999999998</v>
      </c>
      <c r="Q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1797.5</v>
      </c>
      <c r="R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1833.21</v>
      </c>
      <c r="S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1879.6799999999998</v>
      </c>
      <c r="T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1900.19</v>
      </c>
      <c r="U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1916.37</v>
      </c>
      <c r="V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1882.5</v>
      </c>
      <c r="W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1876.65</v>
      </c>
      <c r="X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1911.09</v>
      </c>
      <c r="Y453" s="114">
        <f>VLOOKUP($A453+ROUND((COLUMN()-2)/24,5),АТС!$A$41:$F$784,3)+VLOOKUP($A453+ROUND((COLUMN()-2)/24,5),'Расчет сбытовых надбавок'!$B$794:'Расчет сбытовых надбавок'!$G$1538,6)+'Иные услуги '!$C$5+'РСТ РСО-А'!$M$7</f>
        <v>1817.79</v>
      </c>
      <c r="Z453" s="143"/>
    </row>
    <row r="454" spans="1:27" x14ac:dyDescent="0.2">
      <c r="A454" s="86">
        <f t="shared" si="11"/>
        <v>41943</v>
      </c>
      <c r="B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1649.72</v>
      </c>
      <c r="C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1600.42</v>
      </c>
      <c r="D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1582.06</v>
      </c>
      <c r="E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1576.43</v>
      </c>
      <c r="F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1579.13</v>
      </c>
      <c r="G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1591.78</v>
      </c>
      <c r="H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1626.77</v>
      </c>
      <c r="I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1619.81</v>
      </c>
      <c r="J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1613.61</v>
      </c>
      <c r="K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1711.99</v>
      </c>
      <c r="L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1749.4299999999998</v>
      </c>
      <c r="M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1757.3</v>
      </c>
      <c r="N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1804.33</v>
      </c>
      <c r="O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1799.79</v>
      </c>
      <c r="P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1806.6599999999999</v>
      </c>
      <c r="Q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1816.65</v>
      </c>
      <c r="R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1818.96</v>
      </c>
      <c r="S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1890.16</v>
      </c>
      <c r="T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1892.21</v>
      </c>
      <c r="U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1889.1599999999999</v>
      </c>
      <c r="V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1846.43</v>
      </c>
      <c r="W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1859.25</v>
      </c>
      <c r="X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1898.45</v>
      </c>
      <c r="Y454" s="114">
        <f>VLOOKUP($A454+ROUND((COLUMN()-2)/24,5),АТС!$A$41:$F$784,3)+VLOOKUP($A454+ROUND((COLUMN()-2)/24,5),'Расчет сбытовых надбавок'!$B$794:'Расчет сбытовых надбавок'!$G$1538,6)+'Иные услуги '!$C$5+'РСТ РСО-А'!$M$7</f>
        <v>1889.19</v>
      </c>
      <c r="Z454" s="143"/>
    </row>
    <row r="456" spans="1:27" x14ac:dyDescent="0.25">
      <c r="A456" s="84" t="s">
        <v>155</v>
      </c>
    </row>
    <row r="457" spans="1:27" x14ac:dyDescent="0.25">
      <c r="A457" s="94" t="s">
        <v>156</v>
      </c>
      <c r="B457" s="85"/>
      <c r="C457" s="85"/>
      <c r="D457" s="85"/>
    </row>
    <row r="458" spans="1:27" ht="12.75" customHeight="1" x14ac:dyDescent="0.2">
      <c r="A458" s="184" t="s">
        <v>49</v>
      </c>
      <c r="B458" s="172" t="s">
        <v>128</v>
      </c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  <c r="N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</row>
    <row r="459" spans="1:27" ht="12.75" customHeight="1" x14ac:dyDescent="0.2">
      <c r="A459" s="185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</row>
    <row r="460" spans="1:27" ht="12.75" customHeight="1" x14ac:dyDescent="0.2">
      <c r="A460" s="185"/>
      <c r="B460" s="212" t="s">
        <v>129</v>
      </c>
      <c r="C460" s="198" t="s">
        <v>130</v>
      </c>
      <c r="D460" s="198" t="s">
        <v>131</v>
      </c>
      <c r="E460" s="198" t="s">
        <v>132</v>
      </c>
      <c r="F460" s="198" t="s">
        <v>133</v>
      </c>
      <c r="G460" s="198" t="s">
        <v>134</v>
      </c>
      <c r="H460" s="198" t="s">
        <v>135</v>
      </c>
      <c r="I460" s="198" t="s">
        <v>136</v>
      </c>
      <c r="J460" s="198" t="s">
        <v>137</v>
      </c>
      <c r="K460" s="198" t="s">
        <v>138</v>
      </c>
      <c r="L460" s="198" t="s">
        <v>139</v>
      </c>
      <c r="M460" s="198" t="s">
        <v>140</v>
      </c>
      <c r="N460" s="211" t="s">
        <v>141</v>
      </c>
      <c r="O460" s="198" t="s">
        <v>142</v>
      </c>
      <c r="P460" s="198" t="s">
        <v>143</v>
      </c>
      <c r="Q460" s="198" t="s">
        <v>144</v>
      </c>
      <c r="R460" s="198" t="s">
        <v>145</v>
      </c>
      <c r="S460" s="198" t="s">
        <v>146</v>
      </c>
      <c r="T460" s="198" t="s">
        <v>147</v>
      </c>
      <c r="U460" s="198" t="s">
        <v>148</v>
      </c>
      <c r="V460" s="198" t="s">
        <v>149</v>
      </c>
      <c r="W460" s="198" t="s">
        <v>150</v>
      </c>
      <c r="X460" s="198" t="s">
        <v>151</v>
      </c>
      <c r="Y460" s="198" t="s">
        <v>152</v>
      </c>
      <c r="Z460" s="198" t="s">
        <v>152</v>
      </c>
    </row>
    <row r="461" spans="1:27" ht="11.25" customHeight="1" x14ac:dyDescent="0.2">
      <c r="A461" s="186"/>
      <c r="B461" s="188"/>
      <c r="C461" s="174"/>
      <c r="D461" s="174"/>
      <c r="E461" s="174"/>
      <c r="F461" s="174"/>
      <c r="G461" s="174"/>
      <c r="H461" s="174"/>
      <c r="I461" s="174"/>
      <c r="J461" s="174"/>
      <c r="K461" s="174"/>
      <c r="L461" s="174"/>
      <c r="M461" s="174"/>
      <c r="N461" s="190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</row>
    <row r="462" spans="1:27" ht="15.75" customHeight="1" x14ac:dyDescent="0.2">
      <c r="A462" s="86">
        <f>A424</f>
        <v>41913</v>
      </c>
      <c r="B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1544.6</v>
      </c>
      <c r="C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1538.32</v>
      </c>
      <c r="D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1561.76</v>
      </c>
      <c r="E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1574.1799999999998</v>
      </c>
      <c r="F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1578.4699999999998</v>
      </c>
      <c r="G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1558.15</v>
      </c>
      <c r="H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1532.5900000000001</v>
      </c>
      <c r="I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1552.46</v>
      </c>
      <c r="J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1556.09</v>
      </c>
      <c r="K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1553.9099999999999</v>
      </c>
      <c r="L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1553.71</v>
      </c>
      <c r="M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1553.72</v>
      </c>
      <c r="N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1545.82</v>
      </c>
      <c r="O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1547.28</v>
      </c>
      <c r="P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1547.76</v>
      </c>
      <c r="Q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1546.3</v>
      </c>
      <c r="R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1545.8</v>
      </c>
      <c r="S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1542.3600000000001</v>
      </c>
      <c r="T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1545.02</v>
      </c>
      <c r="U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1583.85</v>
      </c>
      <c r="V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1599.54</v>
      </c>
      <c r="W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1660.35</v>
      </c>
      <c r="X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1717.35</v>
      </c>
      <c r="Y462" s="114">
        <f>VLOOKUP($A462+ROUND((COLUMN()-2)/24,5),АТС!$A$41:$F$784,3)+VLOOKUP($A462+ROUND((COLUMN()-2)/24,5),'Расчет сбытовых надбавок'!$B$794:'Расчет сбытовых надбавок'!$G$1538,3)+'Иные услуги '!$C$5+'РСТ РСО-А'!$N$7</f>
        <v>1606.09</v>
      </c>
      <c r="Z462" s="143"/>
      <c r="AA462" s="87"/>
    </row>
    <row r="463" spans="1:27" x14ac:dyDescent="0.2">
      <c r="A463" s="86">
        <f>A462+1</f>
        <v>41914</v>
      </c>
      <c r="B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1543.81</v>
      </c>
      <c r="C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1531.6799999999998</v>
      </c>
      <c r="D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1538.52</v>
      </c>
      <c r="E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1546.04</v>
      </c>
      <c r="F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1534.82</v>
      </c>
      <c r="G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1524.5900000000001</v>
      </c>
      <c r="H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1537.01</v>
      </c>
      <c r="I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1552.3200000000002</v>
      </c>
      <c r="J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1555.8</v>
      </c>
      <c r="K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1556.6399999999999</v>
      </c>
      <c r="L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1558.5</v>
      </c>
      <c r="M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1557.2199999999998</v>
      </c>
      <c r="N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1548.83</v>
      </c>
      <c r="O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1548.97</v>
      </c>
      <c r="P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1549.01</v>
      </c>
      <c r="Q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1548.95</v>
      </c>
      <c r="R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1530.4299999999998</v>
      </c>
      <c r="S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1537.84</v>
      </c>
      <c r="T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1569.4699999999998</v>
      </c>
      <c r="U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1579.55</v>
      </c>
      <c r="V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1615.0299999999997</v>
      </c>
      <c r="W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1707.48</v>
      </c>
      <c r="X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1765.1</v>
      </c>
      <c r="Y463" s="114">
        <f>VLOOKUP($A463+ROUND((COLUMN()-2)/24,5),АТС!$A$41:$F$784,3)+VLOOKUP($A463+ROUND((COLUMN()-2)/24,5),'Расчет сбытовых надбавок'!$B$794:'Расчет сбытовых надбавок'!$G$1538,3)+'Иные услуги '!$C$5+'РСТ РСО-А'!$N$7</f>
        <v>1645.9299999999998</v>
      </c>
      <c r="Z463" s="143"/>
    </row>
    <row r="464" spans="1:27" x14ac:dyDescent="0.2">
      <c r="A464" s="86">
        <f t="shared" ref="A464:A492" si="12">A463+1</f>
        <v>41915</v>
      </c>
      <c r="B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1544.13</v>
      </c>
      <c r="C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1531.67</v>
      </c>
      <c r="D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1545.92</v>
      </c>
      <c r="E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1557.63</v>
      </c>
      <c r="F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1553.8</v>
      </c>
      <c r="G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1546.0900000000001</v>
      </c>
      <c r="H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1543.5900000000001</v>
      </c>
      <c r="I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1555.9699999999998</v>
      </c>
      <c r="J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1568.37</v>
      </c>
      <c r="K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1556.01</v>
      </c>
      <c r="L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1556.51</v>
      </c>
      <c r="M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1554.44</v>
      </c>
      <c r="N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1547.71</v>
      </c>
      <c r="O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1547.87</v>
      </c>
      <c r="P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1547.92</v>
      </c>
      <c r="Q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1547.9899999999998</v>
      </c>
      <c r="R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1530.29</v>
      </c>
      <c r="S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1537.47</v>
      </c>
      <c r="T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1569.85</v>
      </c>
      <c r="U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1553</v>
      </c>
      <c r="V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1628.54</v>
      </c>
      <c r="W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1691.55</v>
      </c>
      <c r="X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1749.42</v>
      </c>
      <c r="Y464" s="114">
        <f>VLOOKUP($A464+ROUND((COLUMN()-2)/24,5),АТС!$A$41:$F$784,3)+VLOOKUP($A464+ROUND((COLUMN()-2)/24,5),'Расчет сбытовых надбавок'!$B$794:'Расчет сбытовых надбавок'!$G$1538,3)+'Иные услуги '!$C$5+'РСТ РСО-А'!$N$7</f>
        <v>1621.12</v>
      </c>
      <c r="Z464" s="143"/>
    </row>
    <row r="465" spans="1:26" x14ac:dyDescent="0.2">
      <c r="A465" s="86">
        <f t="shared" si="12"/>
        <v>41916</v>
      </c>
      <c r="B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1577.02</v>
      </c>
      <c r="C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1532.29</v>
      </c>
      <c r="D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1528.17</v>
      </c>
      <c r="E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1524.32</v>
      </c>
      <c r="F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1532.5</v>
      </c>
      <c r="G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1531.69</v>
      </c>
      <c r="H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1530.99</v>
      </c>
      <c r="I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1531.25</v>
      </c>
      <c r="J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1563.79</v>
      </c>
      <c r="K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1551.78</v>
      </c>
      <c r="L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1555.6100000000001</v>
      </c>
      <c r="M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1554.4099999999999</v>
      </c>
      <c r="N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1547.6</v>
      </c>
      <c r="O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1534.03</v>
      </c>
      <c r="P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1531.8</v>
      </c>
      <c r="Q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1539.7199999999998</v>
      </c>
      <c r="R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1543.9099999999999</v>
      </c>
      <c r="S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1529.59</v>
      </c>
      <c r="T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1539.3</v>
      </c>
      <c r="U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1656.61</v>
      </c>
      <c r="V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1699.11</v>
      </c>
      <c r="W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1648.27</v>
      </c>
      <c r="X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1551.9699999999998</v>
      </c>
      <c r="Y465" s="114">
        <f>VLOOKUP($A465+ROUND((COLUMN()-2)/24,5),АТС!$A$41:$F$784,3)+VLOOKUP($A465+ROUND((COLUMN()-2)/24,5),'Расчет сбытовых надбавок'!$B$794:'Расчет сбытовых надбавок'!$G$1538,3)+'Иные услуги '!$C$5+'РСТ РСО-А'!$N$7</f>
        <v>1719.32</v>
      </c>
      <c r="Z465" s="143"/>
    </row>
    <row r="466" spans="1:26" x14ac:dyDescent="0.2">
      <c r="A466" s="86">
        <f t="shared" si="12"/>
        <v>41917</v>
      </c>
      <c r="B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1572.81</v>
      </c>
      <c r="C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1532.1599999999999</v>
      </c>
      <c r="D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1528.17</v>
      </c>
      <c r="E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1524.34</v>
      </c>
      <c r="F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1532.74</v>
      </c>
      <c r="G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1530.5099999999998</v>
      </c>
      <c r="H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1530.75</v>
      </c>
      <c r="I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1530.17</v>
      </c>
      <c r="J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1562.47</v>
      </c>
      <c r="K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1545.9299999999998</v>
      </c>
      <c r="L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1548.8899999999999</v>
      </c>
      <c r="M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1549.71</v>
      </c>
      <c r="N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1544.4</v>
      </c>
      <c r="O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1530.74</v>
      </c>
      <c r="P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1532.22</v>
      </c>
      <c r="Q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1541.07</v>
      </c>
      <c r="R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1545.4299999999998</v>
      </c>
      <c r="S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1530.33</v>
      </c>
      <c r="T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1538.1999999999998</v>
      </c>
      <c r="U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1655.3799999999999</v>
      </c>
      <c r="V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1697.35</v>
      </c>
      <c r="W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1656.26</v>
      </c>
      <c r="X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1554.23</v>
      </c>
      <c r="Y466" s="114">
        <f>VLOOKUP($A466+ROUND((COLUMN()-2)/24,5),АТС!$A$41:$F$784,3)+VLOOKUP($A466+ROUND((COLUMN()-2)/24,5),'Расчет сбытовых надбавок'!$B$794:'Расчет сбытовых надбавок'!$G$1538,3)+'Иные услуги '!$C$5+'РСТ РСО-А'!$N$7</f>
        <v>1695.98</v>
      </c>
      <c r="Z466" s="143"/>
    </row>
    <row r="467" spans="1:26" x14ac:dyDescent="0.2">
      <c r="A467" s="86">
        <f t="shared" si="12"/>
        <v>41918</v>
      </c>
      <c r="B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1537.49</v>
      </c>
      <c r="C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1531.35</v>
      </c>
      <c r="D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1553.98</v>
      </c>
      <c r="E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1561.8</v>
      </c>
      <c r="F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1565.9</v>
      </c>
      <c r="G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1560</v>
      </c>
      <c r="H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1536.6999999999998</v>
      </c>
      <c r="I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1541.4299999999998</v>
      </c>
      <c r="J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1553.31</v>
      </c>
      <c r="K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1554.4499999999998</v>
      </c>
      <c r="L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1555.6</v>
      </c>
      <c r="M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1546.85</v>
      </c>
      <c r="N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1610.3899999999999</v>
      </c>
      <c r="O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1582.92</v>
      </c>
      <c r="P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1547.6399999999999</v>
      </c>
      <c r="Q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1547.1599999999999</v>
      </c>
      <c r="R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1547.3899999999999</v>
      </c>
      <c r="S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1547.6399999999999</v>
      </c>
      <c r="T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1546.31</v>
      </c>
      <c r="U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1695.05</v>
      </c>
      <c r="V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1726.4299999999998</v>
      </c>
      <c r="W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1763.78</v>
      </c>
      <c r="X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1790</v>
      </c>
      <c r="Y467" s="114">
        <f>VLOOKUP($A467+ROUND((COLUMN()-2)/24,5),АТС!$A$41:$F$784,3)+VLOOKUP($A467+ROUND((COLUMN()-2)/24,5),'Расчет сбытовых надбавок'!$B$794:'Расчет сбытовых надбавок'!$G$1538,3)+'Иные услуги '!$C$5+'РСТ РСО-А'!$N$7</f>
        <v>1651.84</v>
      </c>
      <c r="Z467" s="143"/>
    </row>
    <row r="468" spans="1:26" x14ac:dyDescent="0.2">
      <c r="A468" s="86">
        <f t="shared" si="12"/>
        <v>41919</v>
      </c>
      <c r="B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1535.17</v>
      </c>
      <c r="C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1531.37</v>
      </c>
      <c r="D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1554.12</v>
      </c>
      <c r="E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1562.02</v>
      </c>
      <c r="F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1566.08</v>
      </c>
      <c r="G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1559.69</v>
      </c>
      <c r="H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1535.3000000000002</v>
      </c>
      <c r="I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1542.58</v>
      </c>
      <c r="J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1549.96</v>
      </c>
      <c r="K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1550.55</v>
      </c>
      <c r="L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1550.97</v>
      </c>
      <c r="M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1543.92</v>
      </c>
      <c r="N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1603.87</v>
      </c>
      <c r="O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1578.21</v>
      </c>
      <c r="P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1544.56</v>
      </c>
      <c r="Q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1544.08</v>
      </c>
      <c r="R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1543.88</v>
      </c>
      <c r="S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1540.85</v>
      </c>
      <c r="T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1541.44</v>
      </c>
      <c r="U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1669.83</v>
      </c>
      <c r="V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1686.9499999999998</v>
      </c>
      <c r="W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1731.3</v>
      </c>
      <c r="X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1778.55</v>
      </c>
      <c r="Y468" s="114">
        <f>VLOOKUP($A468+ROUND((COLUMN()-2)/24,5),АТС!$A$41:$F$784,3)+VLOOKUP($A468+ROUND((COLUMN()-2)/24,5),'Расчет сбытовых надбавок'!$B$794:'Расчет сбытовых надбавок'!$G$1538,3)+'Иные услуги '!$C$5+'РСТ РСО-А'!$N$7</f>
        <v>1650.32</v>
      </c>
      <c r="Z468" s="143"/>
    </row>
    <row r="469" spans="1:26" x14ac:dyDescent="0.2">
      <c r="A469" s="86">
        <f t="shared" si="12"/>
        <v>41920</v>
      </c>
      <c r="B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1535.8799999999999</v>
      </c>
      <c r="C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1531.53</v>
      </c>
      <c r="D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1546.46</v>
      </c>
      <c r="E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1554.17</v>
      </c>
      <c r="F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1554.23</v>
      </c>
      <c r="G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1555.4499999999998</v>
      </c>
      <c r="H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1535.08</v>
      </c>
      <c r="I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1536.77</v>
      </c>
      <c r="J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1549.85</v>
      </c>
      <c r="K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1550.63</v>
      </c>
      <c r="L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1551.13</v>
      </c>
      <c r="M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1551.07</v>
      </c>
      <c r="N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1629.03</v>
      </c>
      <c r="O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1629.48</v>
      </c>
      <c r="P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1641.7199999999998</v>
      </c>
      <c r="Q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1640.82</v>
      </c>
      <c r="R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1655.1399999999999</v>
      </c>
      <c r="S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1660.27</v>
      </c>
      <c r="T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1643.6100000000001</v>
      </c>
      <c r="U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1733.8600000000001</v>
      </c>
      <c r="V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1721.8899999999999</v>
      </c>
      <c r="W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1766.24</v>
      </c>
      <c r="X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1808.4899999999998</v>
      </c>
      <c r="Y469" s="114">
        <f>VLOOKUP($A469+ROUND((COLUMN()-2)/24,5),АТС!$A$41:$F$784,3)+VLOOKUP($A469+ROUND((COLUMN()-2)/24,5),'Расчет сбытовых надбавок'!$B$794:'Расчет сбытовых надбавок'!$G$1538,3)+'Иные услуги '!$C$5+'РСТ РСО-А'!$N$7</f>
        <v>1672.51</v>
      </c>
      <c r="Z469" s="143"/>
    </row>
    <row r="470" spans="1:26" x14ac:dyDescent="0.2">
      <c r="A470" s="86">
        <f t="shared" si="12"/>
        <v>41921</v>
      </c>
      <c r="B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1535.7199999999998</v>
      </c>
      <c r="C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1530.12</v>
      </c>
      <c r="D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1527.12</v>
      </c>
      <c r="E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1526.92</v>
      </c>
      <c r="F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1524.23</v>
      </c>
      <c r="G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1529.78</v>
      </c>
      <c r="H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1536.0499999999997</v>
      </c>
      <c r="I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1536.33</v>
      </c>
      <c r="J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1550.4499999999998</v>
      </c>
      <c r="K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1586.26</v>
      </c>
      <c r="L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1652.73</v>
      </c>
      <c r="M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1640.73</v>
      </c>
      <c r="N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1700.32</v>
      </c>
      <c r="O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1694.34</v>
      </c>
      <c r="P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1711.8899999999999</v>
      </c>
      <c r="Q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1707.1999999999998</v>
      </c>
      <c r="R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1705.28</v>
      </c>
      <c r="S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1678.5900000000001</v>
      </c>
      <c r="T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1634.9099999999999</v>
      </c>
      <c r="U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1740.87</v>
      </c>
      <c r="V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1747.59</v>
      </c>
      <c r="W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1792.9</v>
      </c>
      <c r="X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1840.04</v>
      </c>
      <c r="Y470" s="114">
        <f>VLOOKUP($A470+ROUND((COLUMN()-2)/24,5),АТС!$A$41:$F$784,3)+VLOOKUP($A470+ROUND((COLUMN()-2)/24,5),'Расчет сбытовых надбавок'!$B$794:'Расчет сбытовых надбавок'!$G$1538,3)+'Иные услуги '!$C$5+'РСТ РСО-А'!$N$7</f>
        <v>1700.37</v>
      </c>
      <c r="Z470" s="143"/>
    </row>
    <row r="471" spans="1:26" x14ac:dyDescent="0.2">
      <c r="A471" s="86">
        <f t="shared" si="12"/>
        <v>41922</v>
      </c>
      <c r="B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1542.56</v>
      </c>
      <c r="C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1531.3600000000001</v>
      </c>
      <c r="D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1527.85</v>
      </c>
      <c r="E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1528.3899999999999</v>
      </c>
      <c r="F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1524.28</v>
      </c>
      <c r="G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1531.6599999999999</v>
      </c>
      <c r="H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1537.96</v>
      </c>
      <c r="I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1537.65</v>
      </c>
      <c r="J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1551.28</v>
      </c>
      <c r="K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1551.04</v>
      </c>
      <c r="L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1551.54</v>
      </c>
      <c r="M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1552.3600000000001</v>
      </c>
      <c r="N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1665.08</v>
      </c>
      <c r="O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1664.82</v>
      </c>
      <c r="P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1665.2199999999998</v>
      </c>
      <c r="Q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1665.17</v>
      </c>
      <c r="R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1669.6599999999999</v>
      </c>
      <c r="S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1682.29</v>
      </c>
      <c r="T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1643.11</v>
      </c>
      <c r="U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1742.44</v>
      </c>
      <c r="V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1729.7399999999998</v>
      </c>
      <c r="W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1819.5900000000001</v>
      </c>
      <c r="X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1859.21</v>
      </c>
      <c r="Y471" s="114">
        <f>VLOOKUP($A471+ROUND((COLUMN()-2)/24,5),АТС!$A$41:$F$784,3)+VLOOKUP($A471+ROUND((COLUMN()-2)/24,5),'Расчет сбытовых надбавок'!$B$794:'Расчет сбытовых надбавок'!$G$1538,3)+'Иные услуги '!$C$5+'РСТ РСО-А'!$N$7</f>
        <v>1736.12</v>
      </c>
      <c r="Z471" s="143"/>
    </row>
    <row r="472" spans="1:26" x14ac:dyDescent="0.2">
      <c r="A472" s="86">
        <f t="shared" si="12"/>
        <v>41923</v>
      </c>
      <c r="B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1587.55</v>
      </c>
      <c r="C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1529.6799999999998</v>
      </c>
      <c r="D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1529.2599999999998</v>
      </c>
      <c r="E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1528.62</v>
      </c>
      <c r="F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1528.4</v>
      </c>
      <c r="G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1529.15</v>
      </c>
      <c r="H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1528.48</v>
      </c>
      <c r="I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1528.26</v>
      </c>
      <c r="J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1538.6499999999999</v>
      </c>
      <c r="K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1542.46</v>
      </c>
      <c r="L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1543.06</v>
      </c>
      <c r="M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1544.0900000000001</v>
      </c>
      <c r="N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1544.1799999999998</v>
      </c>
      <c r="O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1544.38</v>
      </c>
      <c r="P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1544.6999999999998</v>
      </c>
      <c r="Q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1544.1599999999999</v>
      </c>
      <c r="R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1543.56</v>
      </c>
      <c r="S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1540.9</v>
      </c>
      <c r="T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1672.7399999999998</v>
      </c>
      <c r="U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1836.1599999999999</v>
      </c>
      <c r="V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1808.99</v>
      </c>
      <c r="W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1782.3600000000001</v>
      </c>
      <c r="X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1679.46</v>
      </c>
      <c r="Y472" s="114">
        <f>VLOOKUP($A472+ROUND((COLUMN()-2)/24,5),АТС!$A$41:$F$784,3)+VLOOKUP($A472+ROUND((COLUMN()-2)/24,5),'Расчет сбытовых надбавок'!$B$794:'Расчет сбытовых надбавок'!$G$1538,3)+'Иные услуги '!$C$5+'РСТ РСО-А'!$N$7</f>
        <v>1739.17</v>
      </c>
      <c r="Z472" s="143"/>
    </row>
    <row r="473" spans="1:26" x14ac:dyDescent="0.2">
      <c r="A473" s="86">
        <f t="shared" si="12"/>
        <v>41924</v>
      </c>
      <c r="B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1637.2799999999997</v>
      </c>
      <c r="C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1532.44</v>
      </c>
      <c r="D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1532.29</v>
      </c>
      <c r="E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1532.33</v>
      </c>
      <c r="F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1532.44</v>
      </c>
      <c r="G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1530.1799999999998</v>
      </c>
      <c r="H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1530.24</v>
      </c>
      <c r="I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1531.08</v>
      </c>
      <c r="J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1539.1599999999999</v>
      </c>
      <c r="K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1542.21</v>
      </c>
      <c r="L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1544.69</v>
      </c>
      <c r="M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1545.4099999999999</v>
      </c>
      <c r="N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1545.65</v>
      </c>
      <c r="O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1544.9</v>
      </c>
      <c r="P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1545.4499999999998</v>
      </c>
      <c r="Q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1545.2599999999998</v>
      </c>
      <c r="R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1545.9699999999998</v>
      </c>
      <c r="S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1546.3600000000001</v>
      </c>
      <c r="T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1649.3600000000001</v>
      </c>
      <c r="U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1817.98</v>
      </c>
      <c r="V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1803.51</v>
      </c>
      <c r="W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1768.13</v>
      </c>
      <c r="X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1663.6799999999998</v>
      </c>
      <c r="Y473" s="114">
        <f>VLOOKUP($A473+ROUND((COLUMN()-2)/24,5),АТС!$A$41:$F$784,3)+VLOOKUP($A473+ROUND((COLUMN()-2)/24,5),'Расчет сбытовых надбавок'!$B$794:'Расчет сбытовых надбавок'!$G$1538,3)+'Иные услуги '!$C$5+'РСТ РСО-А'!$N$7</f>
        <v>1740.34</v>
      </c>
      <c r="Z473" s="143"/>
    </row>
    <row r="474" spans="1:26" x14ac:dyDescent="0.2">
      <c r="A474" s="86">
        <f t="shared" si="12"/>
        <v>41925</v>
      </c>
      <c r="B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1545.06</v>
      </c>
      <c r="C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1538.59</v>
      </c>
      <c r="D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1532.3899999999999</v>
      </c>
      <c r="E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1528.8600000000001</v>
      </c>
      <c r="F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1525.78</v>
      </c>
      <c r="G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1532.0700000000002</v>
      </c>
      <c r="H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1538.54</v>
      </c>
      <c r="I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1540.1399999999999</v>
      </c>
      <c r="J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1554.63</v>
      </c>
      <c r="K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1554.47</v>
      </c>
      <c r="L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1554.83</v>
      </c>
      <c r="M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1555.52</v>
      </c>
      <c r="N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1641.2599999999998</v>
      </c>
      <c r="O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1647.6799999999998</v>
      </c>
      <c r="P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1653.4899999999998</v>
      </c>
      <c r="Q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1662.15</v>
      </c>
      <c r="R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1663.9899999999998</v>
      </c>
      <c r="S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1675.9499999999998</v>
      </c>
      <c r="T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1660.05</v>
      </c>
      <c r="U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1762.31</v>
      </c>
      <c r="V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1776.1999999999998</v>
      </c>
      <c r="W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1799.0099999999998</v>
      </c>
      <c r="X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1842.42</v>
      </c>
      <c r="Y474" s="114">
        <f>VLOOKUP($A474+ROUND((COLUMN()-2)/24,5),АТС!$A$41:$F$784,3)+VLOOKUP($A474+ROUND((COLUMN()-2)/24,5),'Расчет сбытовых надбавок'!$B$794:'Расчет сбытовых надбавок'!$G$1538,3)+'Иные услуги '!$C$5+'РСТ РСО-А'!$N$7</f>
        <v>1713.2399999999998</v>
      </c>
      <c r="Z474" s="143"/>
    </row>
    <row r="475" spans="1:26" x14ac:dyDescent="0.2">
      <c r="A475" s="86">
        <f t="shared" si="12"/>
        <v>41926</v>
      </c>
      <c r="B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1535.29</v>
      </c>
      <c r="C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1530.5900000000001</v>
      </c>
      <c r="D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1527.62</v>
      </c>
      <c r="E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1527.48</v>
      </c>
      <c r="F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1524.5700000000002</v>
      </c>
      <c r="G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1531.8999999999999</v>
      </c>
      <c r="H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1537.51</v>
      </c>
      <c r="I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1538.69</v>
      </c>
      <c r="J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1555.37</v>
      </c>
      <c r="K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1554.58</v>
      </c>
      <c r="L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1554.69</v>
      </c>
      <c r="M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1540.4699999999998</v>
      </c>
      <c r="N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1554.6799999999998</v>
      </c>
      <c r="O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1554.79</v>
      </c>
      <c r="P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1554.57</v>
      </c>
      <c r="Q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1552.73</v>
      </c>
      <c r="R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1552.69</v>
      </c>
      <c r="S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1551.5099999999998</v>
      </c>
      <c r="T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1567.21</v>
      </c>
      <c r="U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1741.3</v>
      </c>
      <c r="V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1765.1599999999999</v>
      </c>
      <c r="W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1807.84</v>
      </c>
      <c r="X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1846.55</v>
      </c>
      <c r="Y475" s="114">
        <f>VLOOKUP($A475+ROUND((COLUMN()-2)/24,5),АТС!$A$41:$F$784,3)+VLOOKUP($A475+ROUND((COLUMN()-2)/24,5),'Расчет сбытовых надбавок'!$B$794:'Расчет сбытовых надбавок'!$G$1538,3)+'Иные услуги '!$C$5+'РСТ РСО-А'!$N$7</f>
        <v>1722.3200000000002</v>
      </c>
      <c r="Z475" s="143"/>
    </row>
    <row r="476" spans="1:26" x14ac:dyDescent="0.2">
      <c r="A476" s="86">
        <f t="shared" si="12"/>
        <v>41927</v>
      </c>
      <c r="B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1545.12</v>
      </c>
      <c r="C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1532.4699999999998</v>
      </c>
      <c r="D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1545.71</v>
      </c>
      <c r="E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1545.77</v>
      </c>
      <c r="F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1545.6799999999998</v>
      </c>
      <c r="G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1545.72</v>
      </c>
      <c r="H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1529.82</v>
      </c>
      <c r="I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1527.03</v>
      </c>
      <c r="J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1533.46</v>
      </c>
      <c r="K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1556.29</v>
      </c>
      <c r="L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1556.79</v>
      </c>
      <c r="M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1538.15</v>
      </c>
      <c r="N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1557.12</v>
      </c>
      <c r="O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1560.4</v>
      </c>
      <c r="P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1557.44</v>
      </c>
      <c r="Q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1557.5900000000001</v>
      </c>
      <c r="R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1557.4299999999998</v>
      </c>
      <c r="S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1555.4299999999998</v>
      </c>
      <c r="T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1557.2199999999998</v>
      </c>
      <c r="U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1671.22</v>
      </c>
      <c r="V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1685.1599999999999</v>
      </c>
      <c r="W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1753.8899999999999</v>
      </c>
      <c r="X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1814.0099999999998</v>
      </c>
      <c r="Y476" s="114">
        <f>VLOOKUP($A476+ROUND((COLUMN()-2)/24,5),АТС!$A$41:$F$784,3)+VLOOKUP($A476+ROUND((COLUMN()-2)/24,5),'Расчет сбытовых надбавок'!$B$794:'Расчет сбытовых надбавок'!$G$1538,3)+'Иные услуги '!$C$5+'РСТ РСО-А'!$N$7</f>
        <v>1682.36</v>
      </c>
      <c r="Z476" s="143"/>
    </row>
    <row r="477" spans="1:26" x14ac:dyDescent="0.2">
      <c r="A477" s="86">
        <f t="shared" si="12"/>
        <v>41928</v>
      </c>
      <c r="B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1551.1799999999998</v>
      </c>
      <c r="C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1538.5</v>
      </c>
      <c r="D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1545.65</v>
      </c>
      <c r="E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1549.6399999999999</v>
      </c>
      <c r="F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1553.6100000000001</v>
      </c>
      <c r="G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1554.21</v>
      </c>
      <c r="H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1524.6999999999998</v>
      </c>
      <c r="I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1540.94</v>
      </c>
      <c r="J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1535.55</v>
      </c>
      <c r="K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1540.8200000000002</v>
      </c>
      <c r="L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1541.54</v>
      </c>
      <c r="M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1530.5299999999997</v>
      </c>
      <c r="N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1558.19</v>
      </c>
      <c r="O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1545.1599999999999</v>
      </c>
      <c r="P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1529.67</v>
      </c>
      <c r="Q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1525.62</v>
      </c>
      <c r="R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1529.19</v>
      </c>
      <c r="S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1543.12</v>
      </c>
      <c r="T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1553.06</v>
      </c>
      <c r="U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1696.54</v>
      </c>
      <c r="V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1682.84</v>
      </c>
      <c r="W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1735.38</v>
      </c>
      <c r="X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1790.4299999999998</v>
      </c>
      <c r="Y477" s="114">
        <f>VLOOKUP($A477+ROUND((COLUMN()-2)/24,5),АТС!$A$41:$F$784,3)+VLOOKUP($A477+ROUND((COLUMN()-2)/24,5),'Расчет сбытовых надбавок'!$B$794:'Расчет сбытовых надбавок'!$G$1538,3)+'Иные услуги '!$C$5+'РСТ РСО-А'!$N$7</f>
        <v>1695.42</v>
      </c>
      <c r="Z477" s="143"/>
    </row>
    <row r="478" spans="1:26" x14ac:dyDescent="0.2">
      <c r="A478" s="86">
        <f t="shared" si="12"/>
        <v>41929</v>
      </c>
      <c r="B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1539.35</v>
      </c>
      <c r="C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1538.6399999999999</v>
      </c>
      <c r="D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1538.4699999999998</v>
      </c>
      <c r="E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1538.6299999999999</v>
      </c>
      <c r="F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1538.54</v>
      </c>
      <c r="G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1539.2199999999998</v>
      </c>
      <c r="H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1525.08</v>
      </c>
      <c r="I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1544.83</v>
      </c>
      <c r="J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1551.6599999999999</v>
      </c>
      <c r="K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1531.6799999999998</v>
      </c>
      <c r="L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1532.56</v>
      </c>
      <c r="M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1526.9899999999998</v>
      </c>
      <c r="N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1553.94</v>
      </c>
      <c r="O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1554.1499999999999</v>
      </c>
      <c r="P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1555.2199999999998</v>
      </c>
      <c r="Q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1554.19</v>
      </c>
      <c r="R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1554.03</v>
      </c>
      <c r="S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1551.9899999999998</v>
      </c>
      <c r="T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1553.05</v>
      </c>
      <c r="U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1654.8600000000001</v>
      </c>
      <c r="V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1671.0700000000002</v>
      </c>
      <c r="W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1715.98</v>
      </c>
      <c r="X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1794.56</v>
      </c>
      <c r="Y478" s="114">
        <f>VLOOKUP($A478+ROUND((COLUMN()-2)/24,5),АТС!$A$41:$F$784,3)+VLOOKUP($A478+ROUND((COLUMN()-2)/24,5),'Расчет сбытовых надбавок'!$B$794:'Расчет сбытовых надбавок'!$G$1538,3)+'Иные услуги '!$C$5+'РСТ РСО-А'!$N$7</f>
        <v>1658.1</v>
      </c>
      <c r="Z478" s="143"/>
    </row>
    <row r="479" spans="1:26" x14ac:dyDescent="0.2">
      <c r="A479" s="86">
        <f t="shared" si="12"/>
        <v>41930</v>
      </c>
      <c r="B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1583.6999999999998</v>
      </c>
      <c r="C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1535.42</v>
      </c>
      <c r="D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1534.34</v>
      </c>
      <c r="E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1532.76</v>
      </c>
      <c r="F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1532.58</v>
      </c>
      <c r="G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1533.33</v>
      </c>
      <c r="H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1533.71</v>
      </c>
      <c r="I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1535.8899999999999</v>
      </c>
      <c r="J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1552.4099999999999</v>
      </c>
      <c r="K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1554.94</v>
      </c>
      <c r="L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1555.29</v>
      </c>
      <c r="M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1555.42</v>
      </c>
      <c r="N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1556.3400000000001</v>
      </c>
      <c r="O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1557.21</v>
      </c>
      <c r="P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1556.99</v>
      </c>
      <c r="Q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1557.1399999999999</v>
      </c>
      <c r="R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1556.4</v>
      </c>
      <c r="S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1554.71</v>
      </c>
      <c r="T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1548.5</v>
      </c>
      <c r="U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1710.42</v>
      </c>
      <c r="V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1707.87</v>
      </c>
      <c r="W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1677.9099999999999</v>
      </c>
      <c r="X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1563.55</v>
      </c>
      <c r="Y479" s="114">
        <f>VLOOKUP($A479+ROUND((COLUMN()-2)/24,5),АТС!$A$41:$F$784,3)+VLOOKUP($A479+ROUND((COLUMN()-2)/24,5),'Расчет сбытовых надбавок'!$B$794:'Расчет сбытовых надбавок'!$G$1538,3)+'Иные услуги '!$C$5+'РСТ РСО-А'!$N$7</f>
        <v>1703.86</v>
      </c>
      <c r="Z479" s="143"/>
    </row>
    <row r="480" spans="1:26" x14ac:dyDescent="0.2">
      <c r="A480" s="86">
        <f t="shared" si="12"/>
        <v>41931</v>
      </c>
      <c r="B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1603.36</v>
      </c>
      <c r="C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1547.9299999999998</v>
      </c>
      <c r="D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1541.62</v>
      </c>
      <c r="E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1535.73</v>
      </c>
      <c r="F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1546.08</v>
      </c>
      <c r="G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1546.0900000000001</v>
      </c>
      <c r="H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1545.06</v>
      </c>
      <c r="I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1547.1599999999999</v>
      </c>
      <c r="J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1555.1</v>
      </c>
      <c r="K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1560.8999999999999</v>
      </c>
      <c r="L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1560.6100000000001</v>
      </c>
      <c r="M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1561.4699999999998</v>
      </c>
      <c r="N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1561.5099999999998</v>
      </c>
      <c r="O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1554.71</v>
      </c>
      <c r="P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1554.33</v>
      </c>
      <c r="Q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1554.1499999999999</v>
      </c>
      <c r="R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1553.75</v>
      </c>
      <c r="S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1552.78</v>
      </c>
      <c r="T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1547.62</v>
      </c>
      <c r="U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1908.3</v>
      </c>
      <c r="V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1889.62</v>
      </c>
      <c r="W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1886.01</v>
      </c>
      <c r="X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1777.2199999999998</v>
      </c>
      <c r="Y480" s="114">
        <f>VLOOKUP($A480+ROUND((COLUMN()-2)/24,5),АТС!$A$41:$F$784,3)+VLOOKUP($A480+ROUND((COLUMN()-2)/24,5),'Расчет сбытовых надбавок'!$B$794:'Расчет сбытовых надбавок'!$G$1538,3)+'Иные услуги '!$C$5+'РСТ РСО-А'!$N$7</f>
        <v>1819.31</v>
      </c>
      <c r="Z480" s="143"/>
    </row>
    <row r="481" spans="1:26" x14ac:dyDescent="0.2">
      <c r="A481" s="86">
        <f t="shared" si="12"/>
        <v>41932</v>
      </c>
      <c r="B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1545.6100000000001</v>
      </c>
      <c r="C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1532.4499999999998</v>
      </c>
      <c r="D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1533.1999999999998</v>
      </c>
      <c r="E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1529.21</v>
      </c>
      <c r="F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1529.58</v>
      </c>
      <c r="G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1532.44</v>
      </c>
      <c r="H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1552.56</v>
      </c>
      <c r="I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1541.8799999999999</v>
      </c>
      <c r="J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1555.5299999999997</v>
      </c>
      <c r="K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1555.12</v>
      </c>
      <c r="L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1555.1100000000001</v>
      </c>
      <c r="M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1556.33</v>
      </c>
      <c r="N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1584.58</v>
      </c>
      <c r="O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1585</v>
      </c>
      <c r="P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1583.7199999999998</v>
      </c>
      <c r="Q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1582.05</v>
      </c>
      <c r="R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1592.81</v>
      </c>
      <c r="S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1614.86</v>
      </c>
      <c r="T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1639.33</v>
      </c>
      <c r="U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1744.9899999999998</v>
      </c>
      <c r="V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1754.4899999999998</v>
      </c>
      <c r="W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1800.76</v>
      </c>
      <c r="X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1871.2399999999998</v>
      </c>
      <c r="Y481" s="114">
        <f>VLOOKUP($A481+ROUND((COLUMN()-2)/24,5),АТС!$A$41:$F$784,3)+VLOOKUP($A481+ROUND((COLUMN()-2)/24,5),'Расчет сбытовых надбавок'!$B$794:'Расчет сбытовых надбавок'!$G$1538,3)+'Иные услуги '!$C$5+'РСТ РСО-А'!$N$7</f>
        <v>1739.95</v>
      </c>
      <c r="Z481" s="143"/>
    </row>
    <row r="482" spans="1:26" x14ac:dyDescent="0.2">
      <c r="A482" s="86">
        <f t="shared" si="12"/>
        <v>41933</v>
      </c>
      <c r="B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1544.31</v>
      </c>
      <c r="C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1531.25</v>
      </c>
      <c r="D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1538.7599999999998</v>
      </c>
      <c r="E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1538.8899999999999</v>
      </c>
      <c r="F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1538.9</v>
      </c>
      <c r="G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1539.23</v>
      </c>
      <c r="H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1534.06</v>
      </c>
      <c r="I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1537.73</v>
      </c>
      <c r="J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1552.19</v>
      </c>
      <c r="K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1551.4499999999998</v>
      </c>
      <c r="L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1552.07</v>
      </c>
      <c r="M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1553.67</v>
      </c>
      <c r="N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1552.5</v>
      </c>
      <c r="O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1552.61</v>
      </c>
      <c r="P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1552.3600000000001</v>
      </c>
      <c r="Q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1552.4499999999998</v>
      </c>
      <c r="R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1552.03</v>
      </c>
      <c r="S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1550.6599999999999</v>
      </c>
      <c r="T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1650.25</v>
      </c>
      <c r="U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1694.56</v>
      </c>
      <c r="V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1702.9099999999999</v>
      </c>
      <c r="W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1747.96</v>
      </c>
      <c r="X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1801.54</v>
      </c>
      <c r="Y482" s="114">
        <f>VLOOKUP($A482+ROUND((COLUMN()-2)/24,5),АТС!$A$41:$F$784,3)+VLOOKUP($A482+ROUND((COLUMN()-2)/24,5),'Расчет сбытовых надбавок'!$B$794:'Расчет сбытовых надбавок'!$G$1538,3)+'Иные услуги '!$C$5+'РСТ РСО-А'!$N$7</f>
        <v>1676.94</v>
      </c>
      <c r="Z482" s="143"/>
    </row>
    <row r="483" spans="1:26" x14ac:dyDescent="0.2">
      <c r="A483" s="86">
        <f t="shared" si="12"/>
        <v>41934</v>
      </c>
      <c r="B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1542.31</v>
      </c>
      <c r="C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1524.4</v>
      </c>
      <c r="D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1531.6100000000001</v>
      </c>
      <c r="E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1539.17</v>
      </c>
      <c r="F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1539.3400000000001</v>
      </c>
      <c r="G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1528.5299999999997</v>
      </c>
      <c r="H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1534</v>
      </c>
      <c r="I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1530.6599999999999</v>
      </c>
      <c r="J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1551.2199999999998</v>
      </c>
      <c r="K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1552.51</v>
      </c>
      <c r="L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1553.02</v>
      </c>
      <c r="M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1553.5</v>
      </c>
      <c r="N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1553.4499999999998</v>
      </c>
      <c r="O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1552.09</v>
      </c>
      <c r="P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1551.48</v>
      </c>
      <c r="Q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1551.44</v>
      </c>
      <c r="R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1551.6399999999999</v>
      </c>
      <c r="S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1550.4499999999998</v>
      </c>
      <c r="T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1544.58</v>
      </c>
      <c r="U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1623.8400000000001</v>
      </c>
      <c r="V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1635.48</v>
      </c>
      <c r="W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1720.25</v>
      </c>
      <c r="X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1791.23</v>
      </c>
      <c r="Y483" s="114">
        <f>VLOOKUP($A483+ROUND((COLUMN()-2)/24,5),АТС!$A$41:$F$784,3)+VLOOKUP($A483+ROUND((COLUMN()-2)/24,5),'Расчет сбытовых надбавок'!$B$794:'Расчет сбытовых надбавок'!$G$1538,3)+'Иные услуги '!$C$5+'РСТ РСО-А'!$N$7</f>
        <v>1675.0499999999997</v>
      </c>
      <c r="Z483" s="143"/>
    </row>
    <row r="484" spans="1:26" x14ac:dyDescent="0.2">
      <c r="A484" s="86">
        <f t="shared" si="12"/>
        <v>41935</v>
      </c>
      <c r="B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1542.9499999999998</v>
      </c>
      <c r="C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1535.8</v>
      </c>
      <c r="D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1534.17</v>
      </c>
      <c r="E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1531.78</v>
      </c>
      <c r="F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1531.73</v>
      </c>
      <c r="G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1534.1100000000001</v>
      </c>
      <c r="H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1534.12</v>
      </c>
      <c r="I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1556.1299999999999</v>
      </c>
      <c r="J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1549.9699999999998</v>
      </c>
      <c r="K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1551.98</v>
      </c>
      <c r="L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1553.4499999999998</v>
      </c>
      <c r="M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1553.06</v>
      </c>
      <c r="N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1551.23</v>
      </c>
      <c r="O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1551.65</v>
      </c>
      <c r="P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1551.48</v>
      </c>
      <c r="Q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1551.6399999999999</v>
      </c>
      <c r="R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1551.56</v>
      </c>
      <c r="S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1549.86</v>
      </c>
      <c r="T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1624.9</v>
      </c>
      <c r="U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1731.25</v>
      </c>
      <c r="V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1745.7199999999998</v>
      </c>
      <c r="W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1787.13</v>
      </c>
      <c r="X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1852.6399999999999</v>
      </c>
      <c r="Y484" s="114">
        <f>VLOOKUP($A484+ROUND((COLUMN()-2)/24,5),АТС!$A$41:$F$784,3)+VLOOKUP($A484+ROUND((COLUMN()-2)/24,5),'Расчет сбытовых надбавок'!$B$794:'Расчет сбытовых надбавок'!$G$1538,3)+'Иные услуги '!$C$5+'РСТ РСО-А'!$N$7</f>
        <v>1727.67</v>
      </c>
      <c r="Z484" s="143"/>
    </row>
    <row r="485" spans="1:26" x14ac:dyDescent="0.2">
      <c r="A485" s="86">
        <f t="shared" si="12"/>
        <v>41936</v>
      </c>
      <c r="B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1550.07</v>
      </c>
      <c r="C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1549.9099999999999</v>
      </c>
      <c r="D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1538.81</v>
      </c>
      <c r="E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1538.9499999999998</v>
      </c>
      <c r="F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1538.97</v>
      </c>
      <c r="G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1532.75</v>
      </c>
      <c r="H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1534.71</v>
      </c>
      <c r="I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1557.8600000000001</v>
      </c>
      <c r="J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1552.6399999999999</v>
      </c>
      <c r="K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1553.6100000000001</v>
      </c>
      <c r="L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1608.7199999999998</v>
      </c>
      <c r="M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1595.1</v>
      </c>
      <c r="N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1626.87</v>
      </c>
      <c r="O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1552.62</v>
      </c>
      <c r="P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1552.05</v>
      </c>
      <c r="Q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1552.44</v>
      </c>
      <c r="R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1551.87</v>
      </c>
      <c r="S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1550.3</v>
      </c>
      <c r="T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1628.6</v>
      </c>
      <c r="U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1768.62</v>
      </c>
      <c r="V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1761.7199999999998</v>
      </c>
      <c r="W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1804.1999999999998</v>
      </c>
      <c r="X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1870.35</v>
      </c>
      <c r="Y485" s="114">
        <f>VLOOKUP($A485+ROUND((COLUMN()-2)/24,5),АТС!$A$41:$F$784,3)+VLOOKUP($A485+ROUND((COLUMN()-2)/24,5),'Расчет сбытовых надбавок'!$B$794:'Расчет сбытовых надбавок'!$G$1538,3)+'Иные услуги '!$C$5+'РСТ РСО-А'!$N$7</f>
        <v>1763.32</v>
      </c>
      <c r="Z485" s="143"/>
    </row>
    <row r="486" spans="1:26" x14ac:dyDescent="0.2">
      <c r="A486" s="86">
        <f t="shared" si="12"/>
        <v>41937</v>
      </c>
      <c r="B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1576.8</v>
      </c>
      <c r="C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1538.12</v>
      </c>
      <c r="D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1544.6299999999999</v>
      </c>
      <c r="E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1544.6799999999998</v>
      </c>
      <c r="F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1545.21</v>
      </c>
      <c r="G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1534.99</v>
      </c>
      <c r="H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1530.21</v>
      </c>
      <c r="I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1532.32</v>
      </c>
      <c r="J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1555.85</v>
      </c>
      <c r="K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1556.6399999999999</v>
      </c>
      <c r="L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1555.7</v>
      </c>
      <c r="M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1546.49</v>
      </c>
      <c r="N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1546.75</v>
      </c>
      <c r="O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1545.6100000000001</v>
      </c>
      <c r="P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1546.1799999999998</v>
      </c>
      <c r="Q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1545.4299999999998</v>
      </c>
      <c r="R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1543.98</v>
      </c>
      <c r="S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1544.73</v>
      </c>
      <c r="T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1773.5299999999997</v>
      </c>
      <c r="U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1825.76</v>
      </c>
      <c r="V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1806.52</v>
      </c>
      <c r="W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1777.0099999999998</v>
      </c>
      <c r="X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1709.04</v>
      </c>
      <c r="Y486" s="114">
        <f>VLOOKUP($A486+ROUND((COLUMN()-2)/24,5),АТС!$A$41:$F$784,3)+VLOOKUP($A486+ROUND((COLUMN()-2)/24,5),'Расчет сбытовых надбавок'!$B$794:'Расчет сбытовых надбавок'!$G$1538,3)+'Иные услуги '!$C$5+'РСТ РСО-А'!$N$7</f>
        <v>1824.51</v>
      </c>
      <c r="Z486" s="143"/>
    </row>
    <row r="487" spans="1:26" x14ac:dyDescent="0.2">
      <c r="A487" s="86">
        <f t="shared" si="12"/>
        <v>41938</v>
      </c>
      <c r="B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1603.6999999999998</v>
      </c>
      <c r="C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1543.55</v>
      </c>
      <c r="D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1537.83</v>
      </c>
      <c r="E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1546.26</v>
      </c>
      <c r="F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1555.28</v>
      </c>
      <c r="G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1555.9699999999998</v>
      </c>
      <c r="H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1547.42</v>
      </c>
      <c r="I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1531.29</v>
      </c>
      <c r="J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1637.37</v>
      </c>
      <c r="K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1571.54</v>
      </c>
      <c r="L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1540.8899999999999</v>
      </c>
      <c r="M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1533.3899999999999</v>
      </c>
      <c r="N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1525.11</v>
      </c>
      <c r="O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1525</v>
      </c>
      <c r="P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1529.1599999999999</v>
      </c>
      <c r="Q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1532.8</v>
      </c>
      <c r="R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1538.04</v>
      </c>
      <c r="S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1650.9499999999998</v>
      </c>
      <c r="T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1786.84</v>
      </c>
      <c r="U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1840.5</v>
      </c>
      <c r="V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1826.27</v>
      </c>
      <c r="W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1782.23</v>
      </c>
      <c r="X487" s="114">
        <f>VLOOKUP($A487+ROUND((COLUMN()-2)/24,5),АТС!$A$41:$F$784,3)+VLOOKUP($A487+ROUND((COLUMN()-2)/24,5),'Расчет сбытовых надбавок'!$B$794:'Расчет сбытовых надбавок'!$G$1538,3)+'Иные услуги '!$C$5+'РСТ РСО-А'!$N$7</f>
        <v>1705.02</v>
      </c>
      <c r="Y487" s="114">
        <v>1816.4499999999998</v>
      </c>
      <c r="Z487" s="143">
        <v>2665.24</v>
      </c>
    </row>
    <row r="488" spans="1:26" x14ac:dyDescent="0.2">
      <c r="A488" s="86">
        <f t="shared" si="12"/>
        <v>41939</v>
      </c>
      <c r="B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1585.4</v>
      </c>
      <c r="C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1542.0299999999997</v>
      </c>
      <c r="D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1528.29</v>
      </c>
      <c r="E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1539.3400000000001</v>
      </c>
      <c r="F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1539.6100000000001</v>
      </c>
      <c r="G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1529.69</v>
      </c>
      <c r="H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1577.7799999999997</v>
      </c>
      <c r="I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1525.04</v>
      </c>
      <c r="J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1526.42</v>
      </c>
      <c r="K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1595.8799999999999</v>
      </c>
      <c r="L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1629.94</v>
      </c>
      <c r="M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1614.44</v>
      </c>
      <c r="N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1699.21</v>
      </c>
      <c r="O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1679.7599999999998</v>
      </c>
      <c r="P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1661.4099999999999</v>
      </c>
      <c r="Q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1652.6</v>
      </c>
      <c r="R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1645.98</v>
      </c>
      <c r="S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1650.51</v>
      </c>
      <c r="T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1703.75</v>
      </c>
      <c r="U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1784.33</v>
      </c>
      <c r="V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1762.53</v>
      </c>
      <c r="W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1789.21</v>
      </c>
      <c r="X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1828.87</v>
      </c>
      <c r="Y488" s="114">
        <f>VLOOKUP($A488+ROUND((COLUMN()-2)/24,5),АТС!$A$41:$F$784,3)+VLOOKUP($A488+ROUND((COLUMN()-2)/24,5),'Расчет сбытовых надбавок'!$B$794:'Расчет сбытовых надбавок'!$G$1538,3)+'Иные услуги '!$C$5+'РСТ РСО-А'!$N$7</f>
        <v>1741</v>
      </c>
      <c r="Z488" s="143"/>
    </row>
    <row r="489" spans="1:26" x14ac:dyDescent="0.2">
      <c r="A489" s="86">
        <f t="shared" si="12"/>
        <v>41940</v>
      </c>
      <c r="B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1589.4099999999999</v>
      </c>
      <c r="C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1541.5</v>
      </c>
      <c r="D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1529.09</v>
      </c>
      <c r="E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1540.55</v>
      </c>
      <c r="F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1540.79</v>
      </c>
      <c r="G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1533.44</v>
      </c>
      <c r="H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1552.57</v>
      </c>
      <c r="I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1529.12</v>
      </c>
      <c r="J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1530.28</v>
      </c>
      <c r="K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1587.25</v>
      </c>
      <c r="L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1621.98</v>
      </c>
      <c r="M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1609.48</v>
      </c>
      <c r="N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1695.6799999999998</v>
      </c>
      <c r="O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1682.35</v>
      </c>
      <c r="P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1661.67</v>
      </c>
      <c r="Q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1649.5900000000001</v>
      </c>
      <c r="R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1646.3600000000001</v>
      </c>
      <c r="S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1670.54</v>
      </c>
      <c r="T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1710.6599999999999</v>
      </c>
      <c r="U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1788.5</v>
      </c>
      <c r="V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1762.38</v>
      </c>
      <c r="W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1794.96</v>
      </c>
      <c r="X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1861.87</v>
      </c>
      <c r="Y489" s="114">
        <f>VLOOKUP($A489+ROUND((COLUMN()-2)/24,5),АТС!$A$41:$F$784,3)+VLOOKUP($A489+ROUND((COLUMN()-2)/24,5),'Расчет сбытовых надбавок'!$B$794:'Расчет сбытовых надбавок'!$G$1538,3)+'Иные услуги '!$C$5+'РСТ РСО-А'!$N$7</f>
        <v>1745.61</v>
      </c>
      <c r="Z489" s="143"/>
    </row>
    <row r="490" spans="1:26" x14ac:dyDescent="0.2">
      <c r="A490" s="86">
        <f t="shared" si="12"/>
        <v>41941</v>
      </c>
      <c r="B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1620.31</v>
      </c>
      <c r="C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1549.05</v>
      </c>
      <c r="D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1548.9099999999999</v>
      </c>
      <c r="E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1546.85</v>
      </c>
      <c r="F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1535.87</v>
      </c>
      <c r="G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1537.67</v>
      </c>
      <c r="H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1577.44</v>
      </c>
      <c r="I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1542.87</v>
      </c>
      <c r="J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1548.96</v>
      </c>
      <c r="K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1591.77</v>
      </c>
      <c r="L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1649.5900000000001</v>
      </c>
      <c r="M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1651.4299999999998</v>
      </c>
      <c r="N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1741.94</v>
      </c>
      <c r="O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1699.62</v>
      </c>
      <c r="P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1698.05</v>
      </c>
      <c r="Q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1686.21</v>
      </c>
      <c r="R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1746.82</v>
      </c>
      <c r="S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1834.8799999999999</v>
      </c>
      <c r="T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1835.1799999999998</v>
      </c>
      <c r="U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1818.19</v>
      </c>
      <c r="V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1799.6799999999998</v>
      </c>
      <c r="W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1812.7399999999998</v>
      </c>
      <c r="X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1872.27</v>
      </c>
      <c r="Y490" s="114">
        <f>VLOOKUP($A490+ROUND((COLUMN()-2)/24,5),АТС!$A$41:$F$784,3)+VLOOKUP($A490+ROUND((COLUMN()-2)/24,5),'Расчет сбытовых надбавок'!$B$794:'Расчет сбытовых надбавок'!$G$1538,3)+'Иные услуги '!$C$5+'РСТ РСО-А'!$N$7</f>
        <v>1764.65</v>
      </c>
      <c r="Z490" s="143"/>
    </row>
    <row r="491" spans="1:26" x14ac:dyDescent="0.2">
      <c r="A491" s="86">
        <f t="shared" si="12"/>
        <v>41942</v>
      </c>
      <c r="B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1664.05</v>
      </c>
      <c r="C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1619.37</v>
      </c>
      <c r="D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1617.55</v>
      </c>
      <c r="E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1589.92</v>
      </c>
      <c r="F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1590.29</v>
      </c>
      <c r="G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1564.38</v>
      </c>
      <c r="H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1680.6100000000001</v>
      </c>
      <c r="I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1681.26</v>
      </c>
      <c r="J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1587.48</v>
      </c>
      <c r="K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1772.61</v>
      </c>
      <c r="L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1771.76</v>
      </c>
      <c r="M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1771.3799999999999</v>
      </c>
      <c r="N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1879.8899999999999</v>
      </c>
      <c r="O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1837.75</v>
      </c>
      <c r="P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1794.04</v>
      </c>
      <c r="Q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1792.3899999999999</v>
      </c>
      <c r="R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1832.8600000000001</v>
      </c>
      <c r="S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1885.5099999999998</v>
      </c>
      <c r="T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1908.74</v>
      </c>
      <c r="U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1927.0799999999997</v>
      </c>
      <c r="V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1888.6999999999998</v>
      </c>
      <c r="W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1882.07</v>
      </c>
      <c r="X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1921.09</v>
      </c>
      <c r="Y491" s="114">
        <f>VLOOKUP($A491+ROUND((COLUMN()-2)/24,5),АТС!$A$41:$F$784,3)+VLOOKUP($A491+ROUND((COLUMN()-2)/24,5),'Расчет сбытовых надбавок'!$B$794:'Расчет сбытовых надбавок'!$G$1538,3)+'Иные услуги '!$C$5+'РСТ РСО-А'!$N$7</f>
        <v>1815.38</v>
      </c>
      <c r="Z491" s="143"/>
    </row>
    <row r="492" spans="1:26" x14ac:dyDescent="0.2">
      <c r="A492" s="86">
        <f t="shared" si="12"/>
        <v>41943</v>
      </c>
      <c r="B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1624.96</v>
      </c>
      <c r="C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1569.1</v>
      </c>
      <c r="D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1548.3</v>
      </c>
      <c r="E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1541.9299999999998</v>
      </c>
      <c r="F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1544.99</v>
      </c>
      <c r="G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1559.32</v>
      </c>
      <c r="H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1598.96</v>
      </c>
      <c r="I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1591.07</v>
      </c>
      <c r="J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1584.05</v>
      </c>
      <c r="K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1695.52</v>
      </c>
      <c r="L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1737.9299999999998</v>
      </c>
      <c r="M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1746.85</v>
      </c>
      <c r="N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1800.1399999999999</v>
      </c>
      <c r="O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1794.9899999999998</v>
      </c>
      <c r="P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1802.78</v>
      </c>
      <c r="Q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1814.0900000000001</v>
      </c>
      <c r="R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1816.71</v>
      </c>
      <c r="S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1897.38</v>
      </c>
      <c r="T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1899.6999999999998</v>
      </c>
      <c r="U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1896.25</v>
      </c>
      <c r="V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1847.83</v>
      </c>
      <c r="W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1862.36</v>
      </c>
      <c r="X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1906.77</v>
      </c>
      <c r="Y492" s="114">
        <f>VLOOKUP($A492+ROUND((COLUMN()-2)/24,5),АТС!$A$41:$F$784,3)+VLOOKUP($A492+ROUND((COLUMN()-2)/24,5),'Расчет сбытовых надбавок'!$B$794:'Расчет сбытовых надбавок'!$G$1538,3)+'Иные услуги '!$C$5+'РСТ РСО-А'!$N$7</f>
        <v>1881.49</v>
      </c>
      <c r="Z492" s="143"/>
    </row>
    <row r="493" spans="1:26" x14ac:dyDescent="0.2">
      <c r="A493" s="98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148"/>
      <c r="Z493" s="147"/>
    </row>
    <row r="494" spans="1:26" x14ac:dyDescent="0.25">
      <c r="A494" s="94" t="s">
        <v>157</v>
      </c>
      <c r="B494" s="85"/>
      <c r="C494" s="85"/>
      <c r="D494" s="85"/>
    </row>
    <row r="495" spans="1:26" ht="12.75" customHeight="1" x14ac:dyDescent="0.2">
      <c r="A495" s="184" t="s">
        <v>49</v>
      </c>
      <c r="B495" s="172" t="s">
        <v>128</v>
      </c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  <c r="N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</row>
    <row r="496" spans="1:26" ht="12.75" customHeight="1" x14ac:dyDescent="0.2">
      <c r="A496" s="185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</row>
    <row r="497" spans="1:27" s="120" customFormat="1" ht="12.75" customHeight="1" x14ac:dyDescent="0.2">
      <c r="A497" s="185"/>
      <c r="B497" s="187" t="s">
        <v>129</v>
      </c>
      <c r="C497" s="173" t="s">
        <v>130</v>
      </c>
      <c r="D497" s="173" t="s">
        <v>131</v>
      </c>
      <c r="E497" s="173" t="s">
        <v>132</v>
      </c>
      <c r="F497" s="173" t="s">
        <v>133</v>
      </c>
      <c r="G497" s="173" t="s">
        <v>134</v>
      </c>
      <c r="H497" s="173" t="s">
        <v>135</v>
      </c>
      <c r="I497" s="173" t="s">
        <v>136</v>
      </c>
      <c r="J497" s="173" t="s">
        <v>137</v>
      </c>
      <c r="K497" s="173" t="s">
        <v>138</v>
      </c>
      <c r="L497" s="173" t="s">
        <v>139</v>
      </c>
      <c r="M497" s="173" t="s">
        <v>140</v>
      </c>
      <c r="N497" s="189" t="s">
        <v>141</v>
      </c>
      <c r="O497" s="173" t="s">
        <v>142</v>
      </c>
      <c r="P497" s="173" t="s">
        <v>143</v>
      </c>
      <c r="Q497" s="173" t="s">
        <v>144</v>
      </c>
      <c r="R497" s="173" t="s">
        <v>145</v>
      </c>
      <c r="S497" s="173" t="s">
        <v>146</v>
      </c>
      <c r="T497" s="173" t="s">
        <v>147</v>
      </c>
      <c r="U497" s="173" t="s">
        <v>148</v>
      </c>
      <c r="V497" s="173" t="s">
        <v>149</v>
      </c>
      <c r="W497" s="173" t="s">
        <v>150</v>
      </c>
      <c r="X497" s="173" t="s">
        <v>151</v>
      </c>
      <c r="Y497" s="173" t="s">
        <v>152</v>
      </c>
      <c r="Z497" s="173" t="s">
        <v>152</v>
      </c>
    </row>
    <row r="498" spans="1:27" s="120" customFormat="1" ht="11.25" customHeight="1" x14ac:dyDescent="0.2">
      <c r="A498" s="186"/>
      <c r="B498" s="188"/>
      <c r="C498" s="174"/>
      <c r="D498" s="174"/>
      <c r="E498" s="174"/>
      <c r="F498" s="174"/>
      <c r="G498" s="174"/>
      <c r="H498" s="174"/>
      <c r="I498" s="174"/>
      <c r="J498" s="174"/>
      <c r="K498" s="174"/>
      <c r="L498" s="174"/>
      <c r="M498" s="174"/>
      <c r="N498" s="190"/>
      <c r="O498" s="174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</row>
    <row r="499" spans="1:27" ht="15.75" customHeight="1" x14ac:dyDescent="0.2">
      <c r="A499" s="86">
        <f>A462</f>
        <v>41913</v>
      </c>
      <c r="B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1534.84</v>
      </c>
      <c r="C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1528.65</v>
      </c>
      <c r="D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1551.7399999999998</v>
      </c>
      <c r="E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1563.98</v>
      </c>
      <c r="F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1568.1999999999998</v>
      </c>
      <c r="G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1548.19</v>
      </c>
      <c r="H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1523.01</v>
      </c>
      <c r="I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1542.58</v>
      </c>
      <c r="J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1546.1599999999999</v>
      </c>
      <c r="K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1544.01</v>
      </c>
      <c r="L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1543.81</v>
      </c>
      <c r="M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1543.83</v>
      </c>
      <c r="N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1536.04</v>
      </c>
      <c r="O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1537.48</v>
      </c>
      <c r="P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1537.9499999999998</v>
      </c>
      <c r="Q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1536.5099999999998</v>
      </c>
      <c r="R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1536.02</v>
      </c>
      <c r="S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1532.63</v>
      </c>
      <c r="T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1535.26</v>
      </c>
      <c r="U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1573.5</v>
      </c>
      <c r="V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1588.9499999999998</v>
      </c>
      <c r="W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1648.85</v>
      </c>
      <c r="X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1704.9899999999998</v>
      </c>
      <c r="Y499" s="114">
        <f>VLOOKUP($A499+ROUND((COLUMN()-2)/24,5),АТС!$A$41:$F$784,3)+VLOOKUP($A499+ROUND((COLUMN()-2)/24,5),'Расчет сбытовых надбавок'!$B$794:'Расчет сбытовых надбавок'!$G$1538,4)+'Иные услуги '!$C$5+'РСТ РСО-А'!$N$7</f>
        <v>1595.4099999999999</v>
      </c>
      <c r="AA499" s="87"/>
    </row>
    <row r="500" spans="1:27" x14ac:dyDescent="0.2">
      <c r="A500" s="86">
        <f>A499+1</f>
        <v>41914</v>
      </c>
      <c r="B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1534.06</v>
      </c>
      <c r="C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1522.1100000000001</v>
      </c>
      <c r="D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1528.85</v>
      </c>
      <c r="E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1536.26</v>
      </c>
      <c r="F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1525.21</v>
      </c>
      <c r="G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1515.13</v>
      </c>
      <c r="H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1527.3600000000001</v>
      </c>
      <c r="I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1542.45</v>
      </c>
      <c r="J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1545.87</v>
      </c>
      <c r="K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1546.6999999999998</v>
      </c>
      <c r="L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1548.53</v>
      </c>
      <c r="M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1547.27</v>
      </c>
      <c r="N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1539</v>
      </c>
      <c r="O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1539.15</v>
      </c>
      <c r="P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1539.1799999999998</v>
      </c>
      <c r="Q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1539.12</v>
      </c>
      <c r="R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1520.88</v>
      </c>
      <c r="S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1528.1799999999998</v>
      </c>
      <c r="T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1559.34</v>
      </c>
      <c r="U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1569.26</v>
      </c>
      <c r="V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1604.21</v>
      </c>
      <c r="W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1695.27</v>
      </c>
      <c r="X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1752.02</v>
      </c>
      <c r="Y500" s="114">
        <f>VLOOKUP($A500+ROUND((COLUMN()-2)/24,5),АТС!$A$41:$F$784,3)+VLOOKUP($A500+ROUND((COLUMN()-2)/24,5),'Расчет сбытовых надбавок'!$B$794:'Расчет сбытовых надбавок'!$G$1538,4)+'Иные услуги '!$C$5+'РСТ РСО-А'!$N$7</f>
        <v>1634.65</v>
      </c>
      <c r="Z500" s="143"/>
    </row>
    <row r="501" spans="1:27" x14ac:dyDescent="0.2">
      <c r="A501" s="86">
        <f t="shared" ref="A501:A529" si="13">A500+1</f>
        <v>41915</v>
      </c>
      <c r="B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1534.37</v>
      </c>
      <c r="C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1522.1</v>
      </c>
      <c r="D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1536.1399999999999</v>
      </c>
      <c r="E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1547.67</v>
      </c>
      <c r="F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1543.9</v>
      </c>
      <c r="G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1536.31</v>
      </c>
      <c r="H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1533.8400000000001</v>
      </c>
      <c r="I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1546.04</v>
      </c>
      <c r="J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1558.25</v>
      </c>
      <c r="K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1546.0700000000002</v>
      </c>
      <c r="L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1546.57</v>
      </c>
      <c r="M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1544.5299999999997</v>
      </c>
      <c r="N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1537.8999999999999</v>
      </c>
      <c r="O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1538.06</v>
      </c>
      <c r="P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1538.1100000000001</v>
      </c>
      <c r="Q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1538.1799999999998</v>
      </c>
      <c r="R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1520.75</v>
      </c>
      <c r="S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1527.8200000000002</v>
      </c>
      <c r="T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1559.71</v>
      </c>
      <c r="U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1543.1100000000001</v>
      </c>
      <c r="V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1617.52</v>
      </c>
      <c r="W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1679.58</v>
      </c>
      <c r="X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1736.58</v>
      </c>
      <c r="Y501" s="114">
        <f>VLOOKUP($A501+ROUND((COLUMN()-2)/24,5),АТС!$A$41:$F$784,3)+VLOOKUP($A501+ROUND((COLUMN()-2)/24,5),'Расчет сбытовых надбавок'!$B$794:'Расчет сбытовых надбавок'!$G$1538,4)+'Иные услуги '!$C$5+'РСТ РСО-А'!$N$7</f>
        <v>1610.21</v>
      </c>
      <c r="Z501" s="143"/>
    </row>
    <row r="502" spans="1:27" x14ac:dyDescent="0.2">
      <c r="A502" s="86">
        <f t="shared" si="13"/>
        <v>41916</v>
      </c>
      <c r="B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1566.77</v>
      </c>
      <c r="C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1522.7199999999998</v>
      </c>
      <c r="D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1518.6599999999999</v>
      </c>
      <c r="E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1514.8600000000001</v>
      </c>
      <c r="F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1522.92</v>
      </c>
      <c r="G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1522.13</v>
      </c>
      <c r="H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1521.44</v>
      </c>
      <c r="I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1521.69</v>
      </c>
      <c r="J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1553.7399999999998</v>
      </c>
      <c r="K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1541.92</v>
      </c>
      <c r="L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1545.69</v>
      </c>
      <c r="M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1544.5</v>
      </c>
      <c r="N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1537.79</v>
      </c>
      <c r="O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1524.42</v>
      </c>
      <c r="P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1522.24</v>
      </c>
      <c r="Q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1530.0299999999997</v>
      </c>
      <c r="R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1534.1599999999999</v>
      </c>
      <c r="S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1520.06</v>
      </c>
      <c r="T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1529.62</v>
      </c>
      <c r="U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1645.17</v>
      </c>
      <c r="V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1687.0299999999997</v>
      </c>
      <c r="W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1636.9499999999998</v>
      </c>
      <c r="X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1542.1</v>
      </c>
      <c r="Y502" s="114">
        <f>VLOOKUP($A502+ROUND((COLUMN()-2)/24,5),АТС!$A$41:$F$784,3)+VLOOKUP($A502+ROUND((COLUMN()-2)/24,5),'Расчет сбытовых надбавок'!$B$794:'Расчет сбытовых надбавок'!$G$1538,4)+'Иные услуги '!$C$5+'РСТ РСО-А'!$N$7</f>
        <v>1706.9299999999998</v>
      </c>
      <c r="Z502" s="143"/>
    </row>
    <row r="503" spans="1:27" x14ac:dyDescent="0.2">
      <c r="A503" s="86">
        <f t="shared" si="13"/>
        <v>41917</v>
      </c>
      <c r="B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1562.62</v>
      </c>
      <c r="C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1522.59</v>
      </c>
      <c r="D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1518.6599999999999</v>
      </c>
      <c r="E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1514.8899999999999</v>
      </c>
      <c r="F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1523.15</v>
      </c>
      <c r="G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1520.9699999999998</v>
      </c>
      <c r="H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1521.1999999999998</v>
      </c>
      <c r="I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1520.63</v>
      </c>
      <c r="J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1552.4499999999998</v>
      </c>
      <c r="K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1536.15</v>
      </c>
      <c r="L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1539.06</v>
      </c>
      <c r="M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1539.87</v>
      </c>
      <c r="N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1534.6399999999999</v>
      </c>
      <c r="O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1521.1799999999998</v>
      </c>
      <c r="P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1522.65</v>
      </c>
      <c r="Q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1531.36</v>
      </c>
      <c r="R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1535.65</v>
      </c>
      <c r="S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1520.79</v>
      </c>
      <c r="T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1528.5299999999997</v>
      </c>
      <c r="U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1643.96</v>
      </c>
      <c r="V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1685.29</v>
      </c>
      <c r="W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1644.82</v>
      </c>
      <c r="X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1544.32</v>
      </c>
      <c r="Y503" s="114">
        <f>VLOOKUP($A503+ROUND((COLUMN()-2)/24,5),АТС!$A$41:$F$784,3)+VLOOKUP($A503+ROUND((COLUMN()-2)/24,5),'Расчет сбытовых надбавок'!$B$794:'Расчет сбытовых надбавок'!$G$1538,4)+'Иные услуги '!$C$5+'РСТ РСО-А'!$N$7</f>
        <v>1683.9499999999998</v>
      </c>
      <c r="Z503" s="143"/>
    </row>
    <row r="504" spans="1:27" x14ac:dyDescent="0.2">
      <c r="A504" s="86">
        <f t="shared" si="13"/>
        <v>41918</v>
      </c>
      <c r="B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1527.83</v>
      </c>
      <c r="C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1521.79</v>
      </c>
      <c r="D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1544.08</v>
      </c>
      <c r="E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1551.7799999999997</v>
      </c>
      <c r="F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1555.82</v>
      </c>
      <c r="G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1550</v>
      </c>
      <c r="H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1527.06</v>
      </c>
      <c r="I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1531.71</v>
      </c>
      <c r="J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1543.42</v>
      </c>
      <c r="K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1544.54</v>
      </c>
      <c r="L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1545.6799999999998</v>
      </c>
      <c r="M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1537.06</v>
      </c>
      <c r="N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1599.6399999999999</v>
      </c>
      <c r="O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1572.59</v>
      </c>
      <c r="P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1537.83</v>
      </c>
      <c r="Q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1537.3600000000001</v>
      </c>
      <c r="R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1537.59</v>
      </c>
      <c r="S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1537.83</v>
      </c>
      <c r="T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1536.52</v>
      </c>
      <c r="U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1683.03</v>
      </c>
      <c r="V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1713.94</v>
      </c>
      <c r="W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1750.7199999999998</v>
      </c>
      <c r="X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1776.55</v>
      </c>
      <c r="Y504" s="114">
        <f>VLOOKUP($A504+ROUND((COLUMN()-2)/24,5),АТС!$A$41:$F$784,3)+VLOOKUP($A504+ROUND((COLUMN()-2)/24,5),'Расчет сбытовых надбавок'!$B$794:'Расчет сбытовых надбавок'!$G$1538,4)+'Иные услуги '!$C$5+'РСТ РСО-А'!$N$7</f>
        <v>1640.46</v>
      </c>
      <c r="Z504" s="143"/>
    </row>
    <row r="505" spans="1:27" x14ac:dyDescent="0.2">
      <c r="A505" s="86">
        <f t="shared" si="13"/>
        <v>41919</v>
      </c>
      <c r="B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1525.55</v>
      </c>
      <c r="C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1521.81</v>
      </c>
      <c r="D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1544.21</v>
      </c>
      <c r="E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1552</v>
      </c>
      <c r="F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1556</v>
      </c>
      <c r="G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1549.7</v>
      </c>
      <c r="H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1525.6799999999998</v>
      </c>
      <c r="I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1532.85</v>
      </c>
      <c r="J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1540.11</v>
      </c>
      <c r="K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1540.6999999999998</v>
      </c>
      <c r="L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1541.12</v>
      </c>
      <c r="M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1534.17</v>
      </c>
      <c r="N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1593.22</v>
      </c>
      <c r="O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1567.94</v>
      </c>
      <c r="P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1534.8</v>
      </c>
      <c r="Q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1534.32</v>
      </c>
      <c r="R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1534.13</v>
      </c>
      <c r="S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1531.15</v>
      </c>
      <c r="T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1531.73</v>
      </c>
      <c r="U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1658.19</v>
      </c>
      <c r="V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1675.05</v>
      </c>
      <c r="W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1718.73</v>
      </c>
      <c r="X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1765.27</v>
      </c>
      <c r="Y505" s="114">
        <f>VLOOKUP($A505+ROUND((COLUMN()-2)/24,5),АТС!$A$41:$F$784,3)+VLOOKUP($A505+ROUND((COLUMN()-2)/24,5),'Расчет сбытовых надбавок'!$B$794:'Расчет сбытовых надбавок'!$G$1538,4)+'Иные услуги '!$C$5+'РСТ РСО-А'!$N$7</f>
        <v>1638.96</v>
      </c>
      <c r="Z505" s="143"/>
    </row>
    <row r="506" spans="1:27" x14ac:dyDescent="0.2">
      <c r="A506" s="86">
        <f t="shared" si="13"/>
        <v>41920</v>
      </c>
      <c r="B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1526.25</v>
      </c>
      <c r="C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1521.9699999999998</v>
      </c>
      <c r="D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1536.67</v>
      </c>
      <c r="E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1544.26</v>
      </c>
      <c r="F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1544.32</v>
      </c>
      <c r="G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1545.53</v>
      </c>
      <c r="H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1525.46</v>
      </c>
      <c r="I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1527.13</v>
      </c>
      <c r="J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1540.0099999999998</v>
      </c>
      <c r="K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1540.78</v>
      </c>
      <c r="L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1541.28</v>
      </c>
      <c r="M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1541.2199999999998</v>
      </c>
      <c r="N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1618</v>
      </c>
      <c r="O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1618.44</v>
      </c>
      <c r="P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1630.5</v>
      </c>
      <c r="Q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1629.61</v>
      </c>
      <c r="R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1643.72</v>
      </c>
      <c r="S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1648.77</v>
      </c>
      <c r="T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1632.3600000000001</v>
      </c>
      <c r="U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1721.25</v>
      </c>
      <c r="V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1709.4699999999998</v>
      </c>
      <c r="W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1753.1399999999999</v>
      </c>
      <c r="X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1794.7599999999998</v>
      </c>
      <c r="Y506" s="114">
        <f>VLOOKUP($A506+ROUND((COLUMN()-2)/24,5),АТС!$A$41:$F$784,3)+VLOOKUP($A506+ROUND((COLUMN()-2)/24,5),'Расчет сбытовых надбавок'!$B$794:'Расчет сбытовых надбавок'!$G$1538,4)+'Иные услуги '!$C$5+'РСТ РСО-А'!$N$7</f>
        <v>1660.82</v>
      </c>
      <c r="Z506" s="143"/>
    </row>
    <row r="507" spans="1:27" x14ac:dyDescent="0.2">
      <c r="A507" s="86">
        <f t="shared" si="13"/>
        <v>41921</v>
      </c>
      <c r="B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1526.09</v>
      </c>
      <c r="C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1520.58</v>
      </c>
      <c r="D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1517.62</v>
      </c>
      <c r="E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1517.42</v>
      </c>
      <c r="F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1514.78</v>
      </c>
      <c r="G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1520.24</v>
      </c>
      <c r="H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1526.42</v>
      </c>
      <c r="I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1526.6999999999998</v>
      </c>
      <c r="J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1540.6</v>
      </c>
      <c r="K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1575.87</v>
      </c>
      <c r="L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1641.35</v>
      </c>
      <c r="M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1629.52</v>
      </c>
      <c r="N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1688.21</v>
      </c>
      <c r="O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1682.33</v>
      </c>
      <c r="P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1699.6100000000001</v>
      </c>
      <c r="Q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1695</v>
      </c>
      <c r="R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1693.1</v>
      </c>
      <c r="S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1666.8200000000002</v>
      </c>
      <c r="T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1623.79</v>
      </c>
      <c r="U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1728.15</v>
      </c>
      <c r="V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1734.7799999999997</v>
      </c>
      <c r="W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1779.4</v>
      </c>
      <c r="X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1825.83</v>
      </c>
      <c r="Y507" s="114">
        <f>VLOOKUP($A507+ROUND((COLUMN()-2)/24,5),АТС!$A$41:$F$784,3)+VLOOKUP($A507+ROUND((COLUMN()-2)/24,5),'Расчет сбытовых надбавок'!$B$794:'Расчет сбытовых надбавок'!$G$1538,4)+'Иные услуги '!$C$5+'РСТ РСО-А'!$N$7</f>
        <v>1688.26</v>
      </c>
      <c r="Z507" s="143"/>
    </row>
    <row r="508" spans="1:27" x14ac:dyDescent="0.2">
      <c r="A508" s="86">
        <f t="shared" si="13"/>
        <v>41922</v>
      </c>
      <c r="B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1532.83</v>
      </c>
      <c r="C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1521.8</v>
      </c>
      <c r="D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1518.34</v>
      </c>
      <c r="E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1518.88</v>
      </c>
      <c r="F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1514.83</v>
      </c>
      <c r="G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1522.0900000000001</v>
      </c>
      <c r="H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1528.3</v>
      </c>
      <c r="I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1527.99</v>
      </c>
      <c r="J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1541.42</v>
      </c>
      <c r="K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1541.1799999999998</v>
      </c>
      <c r="L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1541.67</v>
      </c>
      <c r="M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1542.48</v>
      </c>
      <c r="N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1653.51</v>
      </c>
      <c r="O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1653.25</v>
      </c>
      <c r="P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1653.6399999999999</v>
      </c>
      <c r="Q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1653.59</v>
      </c>
      <c r="R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1658.02</v>
      </c>
      <c r="S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1670.46</v>
      </c>
      <c r="T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1631.87</v>
      </c>
      <c r="U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1729.6999999999998</v>
      </c>
      <c r="V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1717.19</v>
      </c>
      <c r="W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1805.69</v>
      </c>
      <c r="X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1844.71</v>
      </c>
      <c r="Y508" s="114">
        <f>VLOOKUP($A508+ROUND((COLUMN()-2)/24,5),АТС!$A$41:$F$784,3)+VLOOKUP($A508+ROUND((COLUMN()-2)/24,5),'Расчет сбытовых надбавок'!$B$794:'Расчет сбытовых надбавок'!$G$1538,4)+'Иные услуги '!$C$5+'РСТ РСО-А'!$N$7</f>
        <v>1723.48</v>
      </c>
      <c r="Z508" s="143"/>
    </row>
    <row r="509" spans="1:27" x14ac:dyDescent="0.2">
      <c r="A509" s="86">
        <f t="shared" si="13"/>
        <v>41923</v>
      </c>
      <c r="B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1577.1399999999999</v>
      </c>
      <c r="C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1520.1399999999999</v>
      </c>
      <c r="D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1519.73</v>
      </c>
      <c r="E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1519.1</v>
      </c>
      <c r="F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1518.8899999999999</v>
      </c>
      <c r="G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1519.62</v>
      </c>
      <c r="H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1518.96</v>
      </c>
      <c r="I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1518.74</v>
      </c>
      <c r="J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1528.98</v>
      </c>
      <c r="K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1532.73</v>
      </c>
      <c r="L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1533.32</v>
      </c>
      <c r="M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1534.3400000000001</v>
      </c>
      <c r="N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1534.42</v>
      </c>
      <c r="O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1534.63</v>
      </c>
      <c r="P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1534.94</v>
      </c>
      <c r="Q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1534.4099999999999</v>
      </c>
      <c r="R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1533.82</v>
      </c>
      <c r="S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1531.19</v>
      </c>
      <c r="T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1661.0499999999997</v>
      </c>
      <c r="U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1822.01</v>
      </c>
      <c r="V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1795.25</v>
      </c>
      <c r="W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1769.03</v>
      </c>
      <c r="X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1667.67</v>
      </c>
      <c r="Y509" s="114">
        <f>VLOOKUP($A509+ROUND((COLUMN()-2)/24,5),АТС!$A$41:$F$784,3)+VLOOKUP($A509+ROUND((COLUMN()-2)/24,5),'Расчет сбытовых надбавок'!$B$794:'Расчет сбытовых надбавок'!$G$1538,4)+'Иные услуги '!$C$5+'РСТ РСО-А'!$N$7</f>
        <v>1726.4899999999998</v>
      </c>
      <c r="Z509" s="143"/>
    </row>
    <row r="510" spans="1:27" x14ac:dyDescent="0.2">
      <c r="A510" s="86">
        <f t="shared" si="13"/>
        <v>41924</v>
      </c>
      <c r="B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1626.1299999999999</v>
      </c>
      <c r="C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1522.8600000000001</v>
      </c>
      <c r="D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1522.7199999999998</v>
      </c>
      <c r="E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1522.7599999999998</v>
      </c>
      <c r="F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1522.8600000000001</v>
      </c>
      <c r="G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1520.6399999999999</v>
      </c>
      <c r="H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1520.7</v>
      </c>
      <c r="I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1521.52</v>
      </c>
      <c r="J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1529.48</v>
      </c>
      <c r="K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1532.49</v>
      </c>
      <c r="L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1534.9299999999998</v>
      </c>
      <c r="M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1535.6399999999999</v>
      </c>
      <c r="N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1535.87</v>
      </c>
      <c r="O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1535.13</v>
      </c>
      <c r="P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1535.6799999999998</v>
      </c>
      <c r="Q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1535.48</v>
      </c>
      <c r="R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1536.19</v>
      </c>
      <c r="S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1536.5700000000002</v>
      </c>
      <c r="T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1638.02</v>
      </c>
      <c r="U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1804.11</v>
      </c>
      <c r="V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1789.8600000000001</v>
      </c>
      <c r="W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1755</v>
      </c>
      <c r="X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1652.1299999999999</v>
      </c>
      <c r="Y510" s="114">
        <f>VLOOKUP($A510+ROUND((COLUMN()-2)/24,5),АТС!$A$41:$F$784,3)+VLOOKUP($A510+ROUND((COLUMN()-2)/24,5),'Расчет сбытовых надбавок'!$B$794:'Расчет сбытовых надбавок'!$G$1538,4)+'Иные услуги '!$C$5+'РСТ РСО-А'!$N$7</f>
        <v>1727.63</v>
      </c>
      <c r="Z510" s="143"/>
    </row>
    <row r="511" spans="1:27" x14ac:dyDescent="0.2">
      <c r="A511" s="86">
        <f t="shared" si="13"/>
        <v>41925</v>
      </c>
      <c r="B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1535.29</v>
      </c>
      <c r="C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1528.92</v>
      </c>
      <c r="D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1522.8200000000002</v>
      </c>
      <c r="E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1519.33</v>
      </c>
      <c r="F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1516.3000000000002</v>
      </c>
      <c r="G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1522.5</v>
      </c>
      <c r="H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1528.87</v>
      </c>
      <c r="I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1530.44</v>
      </c>
      <c r="J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1544.72</v>
      </c>
      <c r="K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1544.56</v>
      </c>
      <c r="L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1544.9099999999999</v>
      </c>
      <c r="M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1545.59</v>
      </c>
      <c r="N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1630.04</v>
      </c>
      <c r="O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1636.37</v>
      </c>
      <c r="P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1642.1</v>
      </c>
      <c r="Q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1650.62</v>
      </c>
      <c r="R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1652.4299999999998</v>
      </c>
      <c r="S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1664.2199999999998</v>
      </c>
      <c r="T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1648.55</v>
      </c>
      <c r="U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1749.27</v>
      </c>
      <c r="V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1762.96</v>
      </c>
      <c r="W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1785.42</v>
      </c>
      <c r="X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1828.1799999999998</v>
      </c>
      <c r="Y511" s="114">
        <f>VLOOKUP($A511+ROUND((COLUMN()-2)/24,5),АТС!$A$41:$F$784,3)+VLOOKUP($A511+ROUND((COLUMN()-2)/24,5),'Расчет сбытовых надбавок'!$B$794:'Расчет сбытовых надбавок'!$G$1538,4)+'Иные услуги '!$C$5+'РСТ РСО-А'!$N$7</f>
        <v>1700.94</v>
      </c>
      <c r="Z511" s="143"/>
    </row>
    <row r="512" spans="1:27" x14ac:dyDescent="0.2">
      <c r="A512" s="86">
        <f t="shared" si="13"/>
        <v>41926</v>
      </c>
      <c r="B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1525.67</v>
      </c>
      <c r="C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1521.04</v>
      </c>
      <c r="D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1518.1100000000001</v>
      </c>
      <c r="E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1517.98</v>
      </c>
      <c r="F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1515.12</v>
      </c>
      <c r="G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1522.33</v>
      </c>
      <c r="H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1527.8600000000001</v>
      </c>
      <c r="I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1529.02</v>
      </c>
      <c r="J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1545.4499999999998</v>
      </c>
      <c r="K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1544.67</v>
      </c>
      <c r="L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1544.78</v>
      </c>
      <c r="M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1530.77</v>
      </c>
      <c r="N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1544.77</v>
      </c>
      <c r="O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1544.88</v>
      </c>
      <c r="P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1544.6599999999999</v>
      </c>
      <c r="Q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1542.85</v>
      </c>
      <c r="R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1542.81</v>
      </c>
      <c r="S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1541.65</v>
      </c>
      <c r="T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1557.1100000000001</v>
      </c>
      <c r="U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1728.58</v>
      </c>
      <c r="V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1752.08</v>
      </c>
      <c r="W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1794.12</v>
      </c>
      <c r="X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1832.25</v>
      </c>
      <c r="Y512" s="114">
        <f>VLOOKUP($A512+ROUND((COLUMN()-2)/24,5),АТС!$A$41:$F$784,3)+VLOOKUP($A512+ROUND((COLUMN()-2)/24,5),'Расчет сбытовых надбавок'!$B$794:'Расчет сбытовых надбавок'!$G$1538,4)+'Иные услуги '!$C$5+'РСТ РСО-А'!$N$7</f>
        <v>1709.8899999999999</v>
      </c>
      <c r="Z512" s="143"/>
    </row>
    <row r="513" spans="1:26" x14ac:dyDescent="0.2">
      <c r="A513" s="86">
        <f t="shared" si="13"/>
        <v>41927</v>
      </c>
      <c r="B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1535.35</v>
      </c>
      <c r="C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1522.8899999999999</v>
      </c>
      <c r="D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1535.9299999999998</v>
      </c>
      <c r="E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1535.99</v>
      </c>
      <c r="F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1535.9099999999999</v>
      </c>
      <c r="G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1535.94</v>
      </c>
      <c r="H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1520.28</v>
      </c>
      <c r="I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1517.53</v>
      </c>
      <c r="J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1523.87</v>
      </c>
      <c r="K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1546.35</v>
      </c>
      <c r="L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1546.85</v>
      </c>
      <c r="M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1528.4899999999998</v>
      </c>
      <c r="N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1547.17</v>
      </c>
      <c r="O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1550.4</v>
      </c>
      <c r="P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1547.49</v>
      </c>
      <c r="Q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1547.63</v>
      </c>
      <c r="R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1547.48</v>
      </c>
      <c r="S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1545.51</v>
      </c>
      <c r="T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1547.27</v>
      </c>
      <c r="U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1659.5500000000002</v>
      </c>
      <c r="V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1673.2799999999997</v>
      </c>
      <c r="W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1740.98</v>
      </c>
      <c r="X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1800.19</v>
      </c>
      <c r="Y513" s="114">
        <f>VLOOKUP($A513+ROUND((COLUMN()-2)/24,5),АТС!$A$41:$F$784,3)+VLOOKUP($A513+ROUND((COLUMN()-2)/24,5),'Расчет сбытовых надбавок'!$B$794:'Расчет сбытовых надбавок'!$G$1538,4)+'Иные услуги '!$C$5+'РСТ РСО-А'!$N$7</f>
        <v>1670.53</v>
      </c>
      <c r="Z513" s="143"/>
    </row>
    <row r="514" spans="1:26" x14ac:dyDescent="0.2">
      <c r="A514" s="86">
        <f t="shared" si="13"/>
        <v>41928</v>
      </c>
      <c r="B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1541.32</v>
      </c>
      <c r="C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1528.84</v>
      </c>
      <c r="D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1535.87</v>
      </c>
      <c r="E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1539.8</v>
      </c>
      <c r="F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1543.7199999999998</v>
      </c>
      <c r="G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1544.31</v>
      </c>
      <c r="H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1515.2399999999998</v>
      </c>
      <c r="I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1531.23</v>
      </c>
      <c r="J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1525.92</v>
      </c>
      <c r="K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1531.12</v>
      </c>
      <c r="L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1531.82</v>
      </c>
      <c r="M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1520.98</v>
      </c>
      <c r="N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1548.23</v>
      </c>
      <c r="O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1535.3899999999999</v>
      </c>
      <c r="P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1520.13</v>
      </c>
      <c r="Q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1516.1399999999999</v>
      </c>
      <c r="R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1519.6599999999999</v>
      </c>
      <c r="S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1533.38</v>
      </c>
      <c r="T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1543.17</v>
      </c>
      <c r="U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1684.49</v>
      </c>
      <c r="V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1671</v>
      </c>
      <c r="W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1722.75</v>
      </c>
      <c r="X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1776.97</v>
      </c>
      <c r="Y514" s="114">
        <f>VLOOKUP($A514+ROUND((COLUMN()-2)/24,5),АТС!$A$41:$F$784,3)+VLOOKUP($A514+ROUND((COLUMN()-2)/24,5),'Расчет сбытовых надбавок'!$B$794:'Расчет сбытовых надбавок'!$G$1538,4)+'Иные услуги '!$C$5+'РСТ РСО-А'!$N$7</f>
        <v>1683.3899999999999</v>
      </c>
      <c r="Z514" s="143"/>
    </row>
    <row r="515" spans="1:26" x14ac:dyDescent="0.2">
      <c r="A515" s="86">
        <f t="shared" si="13"/>
        <v>41929</v>
      </c>
      <c r="B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1529.67</v>
      </c>
      <c r="C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1528.9699999999998</v>
      </c>
      <c r="D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1528.8</v>
      </c>
      <c r="E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1528.96</v>
      </c>
      <c r="F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1528.87</v>
      </c>
      <c r="G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1529.54</v>
      </c>
      <c r="H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1515.6100000000001</v>
      </c>
      <c r="I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1535.06</v>
      </c>
      <c r="J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1541.8</v>
      </c>
      <c r="K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1522.1100000000001</v>
      </c>
      <c r="L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1522.99</v>
      </c>
      <c r="M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1517.5</v>
      </c>
      <c r="N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1544.04</v>
      </c>
      <c r="O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1544.25</v>
      </c>
      <c r="P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1545.3</v>
      </c>
      <c r="Q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1544.29</v>
      </c>
      <c r="R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1544.13</v>
      </c>
      <c r="S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1542.12</v>
      </c>
      <c r="T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1543.1599999999999</v>
      </c>
      <c r="U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1643.44</v>
      </c>
      <c r="V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1659.4099999999999</v>
      </c>
      <c r="W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1703.6399999999999</v>
      </c>
      <c r="X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1781.04</v>
      </c>
      <c r="Y515" s="114">
        <f>VLOOKUP($A515+ROUND((COLUMN()-2)/24,5),АТС!$A$41:$F$784,3)+VLOOKUP($A515+ROUND((COLUMN()-2)/24,5),'Расчет сбытовых надбавок'!$B$794:'Расчет сбытовых надбавок'!$G$1538,4)+'Иные услуги '!$C$5+'РСТ РСО-А'!$N$7</f>
        <v>1646.63</v>
      </c>
      <c r="Z515" s="143"/>
    </row>
    <row r="516" spans="1:26" x14ac:dyDescent="0.2">
      <c r="A516" s="86">
        <f t="shared" si="13"/>
        <v>41930</v>
      </c>
      <c r="B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1573.35</v>
      </c>
      <c r="C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1525.8</v>
      </c>
      <c r="D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1524.7399999999998</v>
      </c>
      <c r="E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1523.1799999999998</v>
      </c>
      <c r="F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1523</v>
      </c>
      <c r="G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1523.73</v>
      </c>
      <c r="H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1524.11</v>
      </c>
      <c r="I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1526.2599999999998</v>
      </c>
      <c r="J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1542.53</v>
      </c>
      <c r="K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1545.02</v>
      </c>
      <c r="L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1545.37</v>
      </c>
      <c r="M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1545.49</v>
      </c>
      <c r="N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1546.4</v>
      </c>
      <c r="O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1547.2599999999998</v>
      </c>
      <c r="P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1547.04</v>
      </c>
      <c r="Q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1547.19</v>
      </c>
      <c r="R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1546.46</v>
      </c>
      <c r="S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1544.79</v>
      </c>
      <c r="T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1538.6799999999998</v>
      </c>
      <c r="U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1698.1599999999999</v>
      </c>
      <c r="V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1695.65</v>
      </c>
      <c r="W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1666.1399999999999</v>
      </c>
      <c r="X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1553.51</v>
      </c>
      <c r="Y516" s="114">
        <f>VLOOKUP($A516+ROUND((COLUMN()-2)/24,5),АТС!$A$41:$F$784,3)+VLOOKUP($A516+ROUND((COLUMN()-2)/24,5),'Расчет сбытовых надбавок'!$B$794:'Расчет сбытовых надбавок'!$G$1538,4)+'Иные услуги '!$C$5+'РСТ РСО-А'!$N$7</f>
        <v>1691.71</v>
      </c>
      <c r="Z516" s="143"/>
    </row>
    <row r="517" spans="1:26" x14ac:dyDescent="0.2">
      <c r="A517" s="86">
        <f t="shared" si="13"/>
        <v>41931</v>
      </c>
      <c r="B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1592.71</v>
      </c>
      <c r="C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1538.12</v>
      </c>
      <c r="D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1531.9099999999999</v>
      </c>
      <c r="E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1526.1</v>
      </c>
      <c r="F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1536.29</v>
      </c>
      <c r="G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1536.31</v>
      </c>
      <c r="H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1535.29</v>
      </c>
      <c r="I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1537.3600000000001</v>
      </c>
      <c r="J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1545.1799999999998</v>
      </c>
      <c r="K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1550.8999999999999</v>
      </c>
      <c r="L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1550.6100000000001</v>
      </c>
      <c r="M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1551.4499999999998</v>
      </c>
      <c r="N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1551.4899999999998</v>
      </c>
      <c r="O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1544.79</v>
      </c>
      <c r="P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1544.42</v>
      </c>
      <c r="Q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1544.25</v>
      </c>
      <c r="R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1543.85</v>
      </c>
      <c r="S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1542.9</v>
      </c>
      <c r="T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1537.82</v>
      </c>
      <c r="U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1893.07</v>
      </c>
      <c r="V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1874.67</v>
      </c>
      <c r="W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1871.12</v>
      </c>
      <c r="X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1763.96</v>
      </c>
      <c r="Y517" s="114">
        <f>VLOOKUP($A517+ROUND((COLUMN()-2)/24,5),АТС!$A$41:$F$784,3)+VLOOKUP($A517+ROUND((COLUMN()-2)/24,5),'Расчет сбытовых надбавок'!$B$794:'Расчет сбытовых надбавок'!$G$1538,4)+'Иные услуги '!$C$5+'РСТ РСО-А'!$N$7</f>
        <v>1805.4099999999999</v>
      </c>
      <c r="Z517" s="143"/>
    </row>
    <row r="518" spans="1:26" x14ac:dyDescent="0.2">
      <c r="A518" s="86">
        <f t="shared" si="13"/>
        <v>41932</v>
      </c>
      <c r="B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1535.8400000000001</v>
      </c>
      <c r="C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1522.88</v>
      </c>
      <c r="D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1523.6100000000001</v>
      </c>
      <c r="E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1519.69</v>
      </c>
      <c r="F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1520.05</v>
      </c>
      <c r="G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1522.8600000000001</v>
      </c>
      <c r="H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1542.6799999999998</v>
      </c>
      <c r="I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1532.1599999999999</v>
      </c>
      <c r="J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1545.6</v>
      </c>
      <c r="K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1545.1999999999998</v>
      </c>
      <c r="L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1545.19</v>
      </c>
      <c r="M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1546.3899999999999</v>
      </c>
      <c r="N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1574.22</v>
      </c>
      <c r="O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1574.63</v>
      </c>
      <c r="P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1573.37</v>
      </c>
      <c r="Q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1571.73</v>
      </c>
      <c r="R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1582.33</v>
      </c>
      <c r="S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1604.04</v>
      </c>
      <c r="T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1628.1399999999999</v>
      </c>
      <c r="U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1732.2199999999998</v>
      </c>
      <c r="V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1741.57</v>
      </c>
      <c r="W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1787.15</v>
      </c>
      <c r="X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1856.56</v>
      </c>
      <c r="Y518" s="114">
        <f>VLOOKUP($A518+ROUND((COLUMN()-2)/24,5),АТС!$A$41:$F$784,3)+VLOOKUP($A518+ROUND((COLUMN()-2)/24,5),'Расчет сбытовых надбавок'!$B$794:'Расчет сбытовых надбавок'!$G$1538,4)+'Иные услуги '!$C$5+'РСТ РСО-А'!$N$7</f>
        <v>1727.25</v>
      </c>
      <c r="Z518" s="143"/>
    </row>
    <row r="519" spans="1:26" x14ac:dyDescent="0.2">
      <c r="A519" s="86">
        <f t="shared" si="13"/>
        <v>41933</v>
      </c>
      <c r="B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1534.55</v>
      </c>
      <c r="C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1521.69</v>
      </c>
      <c r="D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1529.09</v>
      </c>
      <c r="E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1529.21</v>
      </c>
      <c r="F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1529.2199999999998</v>
      </c>
      <c r="G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1529.55</v>
      </c>
      <c r="H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1524.46</v>
      </c>
      <c r="I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1528.07</v>
      </c>
      <c r="J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1542.3200000000002</v>
      </c>
      <c r="K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1541.5900000000001</v>
      </c>
      <c r="L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1542.19</v>
      </c>
      <c r="M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1543.7799999999997</v>
      </c>
      <c r="N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1542.62</v>
      </c>
      <c r="O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1542.73</v>
      </c>
      <c r="P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1542.48</v>
      </c>
      <c r="Q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1542.57</v>
      </c>
      <c r="R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1542.1599999999999</v>
      </c>
      <c r="S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1540.8</v>
      </c>
      <c r="T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1638.9</v>
      </c>
      <c r="U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1682.54</v>
      </c>
      <c r="V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1690.76</v>
      </c>
      <c r="W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1735.1399999999999</v>
      </c>
      <c r="X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1787.9099999999999</v>
      </c>
      <c r="Y519" s="114">
        <f>VLOOKUP($A519+ROUND((COLUMN()-2)/24,5),АТС!$A$41:$F$784,3)+VLOOKUP($A519+ROUND((COLUMN()-2)/24,5),'Расчет сбытовых надбавок'!$B$794:'Расчет сбытовых надбавок'!$G$1538,4)+'Иные услуги '!$C$5+'РСТ РСО-А'!$N$7</f>
        <v>1665.1799999999998</v>
      </c>
      <c r="Z519" s="143"/>
    </row>
    <row r="520" spans="1:26" x14ac:dyDescent="0.2">
      <c r="A520" s="86">
        <f t="shared" si="13"/>
        <v>41934</v>
      </c>
      <c r="B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1532.58</v>
      </c>
      <c r="C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1514.95</v>
      </c>
      <c r="D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1522.04</v>
      </c>
      <c r="E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1529.49</v>
      </c>
      <c r="F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1529.6599999999999</v>
      </c>
      <c r="G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1519.0099999999998</v>
      </c>
      <c r="H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1524.4</v>
      </c>
      <c r="I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1521.11</v>
      </c>
      <c r="J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1541.36</v>
      </c>
      <c r="K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1542.63</v>
      </c>
      <c r="L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1543.1399999999999</v>
      </c>
      <c r="M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1543.61</v>
      </c>
      <c r="N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1543.56</v>
      </c>
      <c r="O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1542.2199999999998</v>
      </c>
      <c r="P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1541.6100000000001</v>
      </c>
      <c r="Q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1541.58</v>
      </c>
      <c r="R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1541.77</v>
      </c>
      <c r="S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1540.6</v>
      </c>
      <c r="T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1534.82</v>
      </c>
      <c r="U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1612.8899999999999</v>
      </c>
      <c r="V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1624.35</v>
      </c>
      <c r="W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1707.85</v>
      </c>
      <c r="X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1777.75</v>
      </c>
      <c r="Y520" s="114">
        <f>VLOOKUP($A520+ROUND((COLUMN()-2)/24,5),АТС!$A$41:$F$784,3)+VLOOKUP($A520+ROUND((COLUMN()-2)/24,5),'Расчет сбытовых надбавок'!$B$794:'Расчет сбытовых надбавок'!$G$1538,4)+'Иные услуги '!$C$5+'РСТ РСО-А'!$N$7</f>
        <v>1663.32</v>
      </c>
      <c r="Z520" s="143"/>
    </row>
    <row r="521" spans="1:26" x14ac:dyDescent="0.2">
      <c r="A521" s="86">
        <f t="shared" si="13"/>
        <v>41935</v>
      </c>
      <c r="B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1533.21</v>
      </c>
      <c r="C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1526.1799999999998</v>
      </c>
      <c r="D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1524.57</v>
      </c>
      <c r="E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1522.21</v>
      </c>
      <c r="F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1522.1599999999999</v>
      </c>
      <c r="G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1524.51</v>
      </c>
      <c r="H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1524.52</v>
      </c>
      <c r="I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1546.1999999999998</v>
      </c>
      <c r="J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1540.13</v>
      </c>
      <c r="K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1542.11</v>
      </c>
      <c r="L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1543.56</v>
      </c>
      <c r="M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1543.17</v>
      </c>
      <c r="N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1541.37</v>
      </c>
      <c r="O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1541.78</v>
      </c>
      <c r="P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1541.6100000000001</v>
      </c>
      <c r="Q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1541.77</v>
      </c>
      <c r="R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1541.7</v>
      </c>
      <c r="S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1540.02</v>
      </c>
      <c r="T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1613.9299999999998</v>
      </c>
      <c r="U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1718.6799999999998</v>
      </c>
      <c r="V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1732.9299999999998</v>
      </c>
      <c r="W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1773.7199999999998</v>
      </c>
      <c r="X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1838.25</v>
      </c>
      <c r="Y521" s="114">
        <f>VLOOKUP($A521+ROUND((COLUMN()-2)/24,5),АТС!$A$41:$F$784,3)+VLOOKUP($A521+ROUND((COLUMN()-2)/24,5),'Расчет сбытовых надбавок'!$B$794:'Расчет сбытовых надбавок'!$G$1538,4)+'Иные услуги '!$C$5+'РСТ РСО-А'!$N$7</f>
        <v>1715.1599999999999</v>
      </c>
      <c r="Z521" s="143"/>
    </row>
    <row r="522" spans="1:26" x14ac:dyDescent="0.2">
      <c r="A522" s="86">
        <f t="shared" si="13"/>
        <v>41936</v>
      </c>
      <c r="B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1540.2199999999998</v>
      </c>
      <c r="C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1540.07</v>
      </c>
      <c r="D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1529.1399999999999</v>
      </c>
      <c r="E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1529.27</v>
      </c>
      <c r="F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1529.3000000000002</v>
      </c>
      <c r="G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1523.17</v>
      </c>
      <c r="H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1525.1</v>
      </c>
      <c r="I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1547.9</v>
      </c>
      <c r="J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1542.76</v>
      </c>
      <c r="K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1543.7199999999998</v>
      </c>
      <c r="L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1598</v>
      </c>
      <c r="M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1584.58</v>
      </c>
      <c r="N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1615.87</v>
      </c>
      <c r="O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1542.7399999999998</v>
      </c>
      <c r="P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1542.1799999999998</v>
      </c>
      <c r="Q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1542.56</v>
      </c>
      <c r="R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1542</v>
      </c>
      <c r="S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1540.4499999999998</v>
      </c>
      <c r="T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1617.58</v>
      </c>
      <c r="U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1755.4899999999998</v>
      </c>
      <c r="V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1748.69</v>
      </c>
      <c r="W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1790.5299999999997</v>
      </c>
      <c r="X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1855.69</v>
      </c>
      <c r="Y522" s="114">
        <f>VLOOKUP($A522+ROUND((COLUMN()-2)/24,5),АТС!$A$41:$F$784,3)+VLOOKUP($A522+ROUND((COLUMN()-2)/24,5),'Расчет сбытовых надбавок'!$B$794:'Расчет сбытовых надбавок'!$G$1538,4)+'Иные услуги '!$C$5+'РСТ РСО-А'!$N$7</f>
        <v>1750.26</v>
      </c>
      <c r="Z522" s="143"/>
    </row>
    <row r="523" spans="1:26" x14ac:dyDescent="0.2">
      <c r="A523" s="86">
        <f t="shared" si="13"/>
        <v>41937</v>
      </c>
      <c r="B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1566.55</v>
      </c>
      <c r="C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1528.46</v>
      </c>
      <c r="D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1534.87</v>
      </c>
      <c r="E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1534.92</v>
      </c>
      <c r="F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1535.44</v>
      </c>
      <c r="G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1525.38</v>
      </c>
      <c r="H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1520.6599999999999</v>
      </c>
      <c r="I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1522.7399999999998</v>
      </c>
      <c r="J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1545.92</v>
      </c>
      <c r="K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1546.6999999999998</v>
      </c>
      <c r="L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1545.77</v>
      </c>
      <c r="M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1536.71</v>
      </c>
      <c r="N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1536.96</v>
      </c>
      <c r="O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1535.8400000000001</v>
      </c>
      <c r="P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1536.3899999999999</v>
      </c>
      <c r="Q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1535.65</v>
      </c>
      <c r="R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1534.23</v>
      </c>
      <c r="S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1534.9699999999998</v>
      </c>
      <c r="T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1760.32</v>
      </c>
      <c r="U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1811.77</v>
      </c>
      <c r="V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1792.82</v>
      </c>
      <c r="W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1763.7599999999998</v>
      </c>
      <c r="X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1696.81</v>
      </c>
      <c r="Y523" s="114">
        <f>VLOOKUP($A523+ROUND((COLUMN()-2)/24,5),АТС!$A$41:$F$784,3)+VLOOKUP($A523+ROUND((COLUMN()-2)/24,5),'Расчет сбытовых надбавок'!$B$794:'Расчет сбытовых надбавок'!$G$1538,4)+'Иные услуги '!$C$5+'РСТ РСО-А'!$N$7</f>
        <v>1810.54</v>
      </c>
      <c r="Z523" s="143"/>
    </row>
    <row r="524" spans="1:26" x14ac:dyDescent="0.2">
      <c r="A524" s="86">
        <f t="shared" si="13"/>
        <v>41938</v>
      </c>
      <c r="B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1593.05</v>
      </c>
      <c r="C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1533.8</v>
      </c>
      <c r="D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1528.17</v>
      </c>
      <c r="E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1536.48</v>
      </c>
      <c r="F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1545.3600000000001</v>
      </c>
      <c r="G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1546.04</v>
      </c>
      <c r="H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1537.6100000000001</v>
      </c>
      <c r="I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1521.73</v>
      </c>
      <c r="J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1626.21</v>
      </c>
      <c r="K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1561.38</v>
      </c>
      <c r="L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1531.1799999999998</v>
      </c>
      <c r="M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1523.8</v>
      </c>
      <c r="N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1515.65</v>
      </c>
      <c r="O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1515.54</v>
      </c>
      <c r="P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1519.6399999999999</v>
      </c>
      <c r="Q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1523.21</v>
      </c>
      <c r="R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1528.3799999999999</v>
      </c>
      <c r="S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1639.59</v>
      </c>
      <c r="T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1773.44</v>
      </c>
      <c r="U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1826.29</v>
      </c>
      <c r="V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1812.27</v>
      </c>
      <c r="W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1768.8899999999999</v>
      </c>
      <c r="X524" s="114">
        <f>VLOOKUP($A524+ROUND((COLUMN()-2)/24,5),АТС!$A$41:$F$784,3)+VLOOKUP($A524+ROUND((COLUMN()-2)/24,5),'Расчет сбытовых надбавок'!$B$794:'Расчет сбытовых надбавок'!$G$1538,4)+'Иные услуги '!$C$5+'РСТ РСО-А'!$N$7</f>
        <v>1692.8400000000001</v>
      </c>
      <c r="Y524" s="114">
        <v>1802.6</v>
      </c>
      <c r="Z524" s="143">
        <v>2638.62</v>
      </c>
    </row>
    <row r="525" spans="1:26" x14ac:dyDescent="0.2">
      <c r="A525" s="86">
        <f t="shared" si="13"/>
        <v>41939</v>
      </c>
      <c r="B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1575.03</v>
      </c>
      <c r="C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1532.31</v>
      </c>
      <c r="D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1518.78</v>
      </c>
      <c r="E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1529.6599999999999</v>
      </c>
      <c r="F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1529.92</v>
      </c>
      <c r="G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1520.1599999999999</v>
      </c>
      <c r="H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1567.52</v>
      </c>
      <c r="I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1515.5700000000002</v>
      </c>
      <c r="J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1516.9299999999998</v>
      </c>
      <c r="K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1585.35</v>
      </c>
      <c r="L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1618.8999999999999</v>
      </c>
      <c r="M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1603.6299999999999</v>
      </c>
      <c r="N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1687.13</v>
      </c>
      <c r="O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1667.9699999999998</v>
      </c>
      <c r="P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1649.8899999999999</v>
      </c>
      <c r="Q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1641.21</v>
      </c>
      <c r="R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1634.6999999999998</v>
      </c>
      <c r="S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1639.1599999999999</v>
      </c>
      <c r="T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1691.6</v>
      </c>
      <c r="U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1770.96</v>
      </c>
      <c r="V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1749.49</v>
      </c>
      <c r="W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1775.77</v>
      </c>
      <c r="X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1814.83</v>
      </c>
      <c r="Y525" s="114">
        <f>VLOOKUP($A525+ROUND((COLUMN()-2)/24,5),АТС!$A$41:$F$784,3)+VLOOKUP($A525+ROUND((COLUMN()-2)/24,5),'Расчет сбытовых надбавок'!$B$794:'Расчет сбытовых надбавок'!$G$1538,4)+'Иные услуги '!$C$5+'РСТ РСО-А'!$N$7</f>
        <v>1728.29</v>
      </c>
      <c r="Z525" s="143"/>
    </row>
    <row r="526" spans="1:26" x14ac:dyDescent="0.2">
      <c r="A526" s="86">
        <f t="shared" si="13"/>
        <v>41940</v>
      </c>
      <c r="B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1578.98</v>
      </c>
      <c r="C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1531.79</v>
      </c>
      <c r="D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1519.56</v>
      </c>
      <c r="E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1530.8600000000001</v>
      </c>
      <c r="F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1531.08</v>
      </c>
      <c r="G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1523.84</v>
      </c>
      <c r="H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1542.69</v>
      </c>
      <c r="I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1519.59</v>
      </c>
      <c r="J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1520.74</v>
      </c>
      <c r="K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1576.85</v>
      </c>
      <c r="L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1611.0500000000002</v>
      </c>
      <c r="M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1598.75</v>
      </c>
      <c r="N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1683.6399999999999</v>
      </c>
      <c r="O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1670.52</v>
      </c>
      <c r="P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1650.15</v>
      </c>
      <c r="Q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1638.25</v>
      </c>
      <c r="R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1635.0700000000002</v>
      </c>
      <c r="S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1658.8899999999999</v>
      </c>
      <c r="T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1698.4</v>
      </c>
      <c r="U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1775.07</v>
      </c>
      <c r="V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1749.35</v>
      </c>
      <c r="W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1781.4299999999998</v>
      </c>
      <c r="X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1847.34</v>
      </c>
      <c r="Y526" s="114">
        <f>VLOOKUP($A526+ROUND((COLUMN()-2)/24,5),АТС!$A$41:$F$784,3)+VLOOKUP($A526+ROUND((COLUMN()-2)/24,5),'Расчет сбытовых надбавок'!$B$794:'Расчет сбытовых надбавок'!$G$1538,4)+'Иные услуги '!$C$5+'РСТ РСО-А'!$N$7</f>
        <v>1732.82</v>
      </c>
      <c r="Z526" s="143"/>
    </row>
    <row r="527" spans="1:26" x14ac:dyDescent="0.2">
      <c r="A527" s="86">
        <f t="shared" si="13"/>
        <v>41941</v>
      </c>
      <c r="B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1609.4099999999999</v>
      </c>
      <c r="C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1539.2199999999998</v>
      </c>
      <c r="D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1539.09</v>
      </c>
      <c r="E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1537.06</v>
      </c>
      <c r="F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1526.2399999999998</v>
      </c>
      <c r="G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1528.01</v>
      </c>
      <c r="H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1567.1799999999998</v>
      </c>
      <c r="I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1533.1399999999999</v>
      </c>
      <c r="J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1539.1399999999999</v>
      </c>
      <c r="K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1581.3</v>
      </c>
      <c r="L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1638.25</v>
      </c>
      <c r="M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1640.06</v>
      </c>
      <c r="N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1729.21</v>
      </c>
      <c r="O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1687.52</v>
      </c>
      <c r="P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1685.98</v>
      </c>
      <c r="Q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1674.32</v>
      </c>
      <c r="R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1734.02</v>
      </c>
      <c r="S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1820.75</v>
      </c>
      <c r="T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1821.04</v>
      </c>
      <c r="U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1804.31</v>
      </c>
      <c r="V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1786.08</v>
      </c>
      <c r="W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1798.9499999999998</v>
      </c>
      <c r="X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1857.58</v>
      </c>
      <c r="Y527" s="114">
        <f>VLOOKUP($A527+ROUND((COLUMN()-2)/24,5),АТС!$A$41:$F$784,3)+VLOOKUP($A527+ROUND((COLUMN()-2)/24,5),'Расчет сбытовых надбавок'!$B$794:'Расчет сбытовых надбавок'!$G$1538,4)+'Иные услуги '!$C$5+'РСТ РСО-А'!$N$7</f>
        <v>1751.58</v>
      </c>
      <c r="Z527" s="143"/>
    </row>
    <row r="528" spans="1:26" x14ac:dyDescent="0.2">
      <c r="A528" s="86">
        <f t="shared" si="13"/>
        <v>41942</v>
      </c>
      <c r="B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1652.49</v>
      </c>
      <c r="C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1608.49</v>
      </c>
      <c r="D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1606.69</v>
      </c>
      <c r="E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1579.48</v>
      </c>
      <c r="F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1579.84</v>
      </c>
      <c r="G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1554.32</v>
      </c>
      <c r="H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1668.8</v>
      </c>
      <c r="I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1669.44</v>
      </c>
      <c r="J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1577.0700000000002</v>
      </c>
      <c r="K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1759.42</v>
      </c>
      <c r="L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1758.58</v>
      </c>
      <c r="M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1758.21</v>
      </c>
      <c r="N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1865.08</v>
      </c>
      <c r="O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1823.58</v>
      </c>
      <c r="P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1780.52</v>
      </c>
      <c r="Q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1778.9</v>
      </c>
      <c r="R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1818.7599999999998</v>
      </c>
      <c r="S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1870.62</v>
      </c>
      <c r="T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1893.5</v>
      </c>
      <c r="U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1911.56</v>
      </c>
      <c r="V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1873.7599999999998</v>
      </c>
      <c r="W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1867.24</v>
      </c>
      <c r="X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1905.67</v>
      </c>
      <c r="Y528" s="114">
        <f>VLOOKUP($A528+ROUND((COLUMN()-2)/24,5),АТС!$A$41:$F$784,3)+VLOOKUP($A528+ROUND((COLUMN()-2)/24,5),'Расчет сбытовых надбавок'!$B$794:'Расчет сбытовых надбавок'!$G$1538,4)+'Иные услуги '!$C$5+'РСТ РСО-А'!$N$7</f>
        <v>1801.55</v>
      </c>
      <c r="Z528" s="143"/>
    </row>
    <row r="529" spans="1:27" x14ac:dyDescent="0.2">
      <c r="A529" s="86">
        <f t="shared" si="13"/>
        <v>41943</v>
      </c>
      <c r="B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1613.9899999999998</v>
      </c>
      <c r="C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1558.9699999999998</v>
      </c>
      <c r="D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1538.48</v>
      </c>
      <c r="E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1532.21</v>
      </c>
      <c r="F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1535.22</v>
      </c>
      <c r="G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1549.34</v>
      </c>
      <c r="H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1588.3899999999999</v>
      </c>
      <c r="I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1580.61</v>
      </c>
      <c r="J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1573.6999999999998</v>
      </c>
      <c r="K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1683.49</v>
      </c>
      <c r="L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1725.27</v>
      </c>
      <c r="M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1734.04</v>
      </c>
      <c r="N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1786.53</v>
      </c>
      <c r="O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1781.4699999999998</v>
      </c>
      <c r="P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1789.13</v>
      </c>
      <c r="Q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1800.28</v>
      </c>
      <c r="R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1802.85</v>
      </c>
      <c r="S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1882.31</v>
      </c>
      <c r="T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1884.5900000000001</v>
      </c>
      <c r="U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1881.1999999999998</v>
      </c>
      <c r="V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1833.51</v>
      </c>
      <c r="W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1847.82</v>
      </c>
      <c r="X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1891.56</v>
      </c>
      <c r="Y529" s="114">
        <f>VLOOKUP($A529+ROUND((COLUMN()-2)/24,5),АТС!$A$41:$F$784,3)+VLOOKUP($A529+ROUND((COLUMN()-2)/24,5),'Расчет сбытовых надбавок'!$B$794:'Расчет сбытовых надбавок'!$G$1538,4)+'Иные услуги '!$C$5+'РСТ РСО-А'!$N$7</f>
        <v>1868.33</v>
      </c>
      <c r="Z529" s="143"/>
    </row>
    <row r="530" spans="1:27" ht="12.75" customHeight="1" x14ac:dyDescent="0.25">
      <c r="A530" s="100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42"/>
      <c r="Z530" s="147"/>
    </row>
    <row r="531" spans="1:27" x14ac:dyDescent="0.25">
      <c r="A531" s="94" t="s">
        <v>158</v>
      </c>
      <c r="B531" s="85"/>
      <c r="C531" s="85"/>
      <c r="D531" s="85"/>
    </row>
    <row r="532" spans="1:27" ht="12.75" customHeight="1" x14ac:dyDescent="0.2">
      <c r="A532" s="184" t="s">
        <v>49</v>
      </c>
      <c r="B532" s="172" t="s">
        <v>128</v>
      </c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  <c r="N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</row>
    <row r="533" spans="1:27" ht="12.75" customHeight="1" x14ac:dyDescent="0.2">
      <c r="A533" s="185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</row>
    <row r="534" spans="1:27" s="120" customFormat="1" ht="12.75" customHeight="1" x14ac:dyDescent="0.2">
      <c r="A534" s="185"/>
      <c r="B534" s="187" t="s">
        <v>129</v>
      </c>
      <c r="C534" s="173" t="s">
        <v>130</v>
      </c>
      <c r="D534" s="173" t="s">
        <v>131</v>
      </c>
      <c r="E534" s="173" t="s">
        <v>132</v>
      </c>
      <c r="F534" s="173" t="s">
        <v>133</v>
      </c>
      <c r="G534" s="173" t="s">
        <v>134</v>
      </c>
      <c r="H534" s="173" t="s">
        <v>135</v>
      </c>
      <c r="I534" s="173" t="s">
        <v>136</v>
      </c>
      <c r="J534" s="173" t="s">
        <v>137</v>
      </c>
      <c r="K534" s="173" t="s">
        <v>138</v>
      </c>
      <c r="L534" s="173" t="s">
        <v>139</v>
      </c>
      <c r="M534" s="173" t="s">
        <v>140</v>
      </c>
      <c r="N534" s="189" t="s">
        <v>141</v>
      </c>
      <c r="O534" s="173" t="s">
        <v>142</v>
      </c>
      <c r="P534" s="173" t="s">
        <v>143</v>
      </c>
      <c r="Q534" s="173" t="s">
        <v>144</v>
      </c>
      <c r="R534" s="173" t="s">
        <v>145</v>
      </c>
      <c r="S534" s="173" t="s">
        <v>146</v>
      </c>
      <c r="T534" s="173" t="s">
        <v>147</v>
      </c>
      <c r="U534" s="173" t="s">
        <v>148</v>
      </c>
      <c r="V534" s="173" t="s">
        <v>149</v>
      </c>
      <c r="W534" s="173" t="s">
        <v>150</v>
      </c>
      <c r="X534" s="173" t="s">
        <v>151</v>
      </c>
      <c r="Y534" s="173" t="s">
        <v>152</v>
      </c>
      <c r="Z534" s="173" t="s">
        <v>152</v>
      </c>
    </row>
    <row r="535" spans="1:27" s="120" customFormat="1" ht="11.25" customHeight="1" x14ac:dyDescent="0.2">
      <c r="A535" s="186"/>
      <c r="B535" s="188"/>
      <c r="C535" s="174"/>
      <c r="D535" s="174"/>
      <c r="E535" s="174"/>
      <c r="F535" s="174"/>
      <c r="G535" s="174"/>
      <c r="H535" s="174"/>
      <c r="I535" s="174"/>
      <c r="J535" s="174"/>
      <c r="K535" s="174"/>
      <c r="L535" s="174"/>
      <c r="M535" s="174"/>
      <c r="N535" s="190"/>
      <c r="O535" s="174"/>
      <c r="P535" s="174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</row>
    <row r="536" spans="1:27" ht="15.75" customHeight="1" x14ac:dyDescent="0.2">
      <c r="A536" s="86">
        <f>A499</f>
        <v>41913</v>
      </c>
      <c r="B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1499.63</v>
      </c>
      <c r="C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1493.78</v>
      </c>
      <c r="D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1515.6</v>
      </c>
      <c r="E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1527.1599999999999</v>
      </c>
      <c r="F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1531.15</v>
      </c>
      <c r="G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1512.24</v>
      </c>
      <c r="H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1488.4499999999998</v>
      </c>
      <c r="I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1506.94</v>
      </c>
      <c r="J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1510.32</v>
      </c>
      <c r="K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1508.29</v>
      </c>
      <c r="L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1508.1100000000001</v>
      </c>
      <c r="M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1508.12</v>
      </c>
      <c r="N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1500.7599999999998</v>
      </c>
      <c r="O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1502.12</v>
      </c>
      <c r="P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1502.57</v>
      </c>
      <c r="Q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1501.21</v>
      </c>
      <c r="R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1500.7399999999998</v>
      </c>
      <c r="S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1497.54</v>
      </c>
      <c r="T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1500.02</v>
      </c>
      <c r="U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1536.1599999999999</v>
      </c>
      <c r="V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1550.7599999999998</v>
      </c>
      <c r="W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1607.3600000000001</v>
      </c>
      <c r="X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1660.4</v>
      </c>
      <c r="Y536" s="114">
        <f>VLOOKUP($A536+ROUND((COLUMN()-2)/24,5),АТС!$A$41:$F$784,3)+VLOOKUP($A536+ROUND((COLUMN()-2)/24,5),'Расчет сбытовых надбавок'!$B$794:'Расчет сбытовых надбавок'!$G$1538,5)+'Иные услуги '!$C$5+'РСТ РСО-А'!$N$7</f>
        <v>1556.8600000000001</v>
      </c>
      <c r="Z536" s="143"/>
      <c r="AA536" s="87"/>
    </row>
    <row r="537" spans="1:27" x14ac:dyDescent="0.2">
      <c r="A537" s="86">
        <f>A536+1</f>
        <v>41914</v>
      </c>
      <c r="B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1498.8899999999999</v>
      </c>
      <c r="C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1487.6</v>
      </c>
      <c r="D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1493.97</v>
      </c>
      <c r="E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1500.97</v>
      </c>
      <c r="F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1490.5299999999997</v>
      </c>
      <c r="G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1481</v>
      </c>
      <c r="H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1492.56</v>
      </c>
      <c r="I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1506.8200000000002</v>
      </c>
      <c r="J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1510.05</v>
      </c>
      <c r="K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1510.8400000000001</v>
      </c>
      <c r="L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1512.56</v>
      </c>
      <c r="M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1511.37</v>
      </c>
      <c r="N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1503.56</v>
      </c>
      <c r="O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1503.6999999999998</v>
      </c>
      <c r="P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1503.73</v>
      </c>
      <c r="Q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1503.67</v>
      </c>
      <c r="R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1486.44</v>
      </c>
      <c r="S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1493.34</v>
      </c>
      <c r="T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1522.77</v>
      </c>
      <c r="U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1532.15</v>
      </c>
      <c r="V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1565.17</v>
      </c>
      <c r="W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1651.2199999999998</v>
      </c>
      <c r="X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1704.84</v>
      </c>
      <c r="Y537" s="114">
        <f>VLOOKUP($A537+ROUND((COLUMN()-2)/24,5),АТС!$A$41:$F$784,3)+VLOOKUP($A537+ROUND((COLUMN()-2)/24,5),'Расчет сбытовых надбавок'!$B$794:'Расчет сбытовых надбавок'!$G$1538,5)+'Иные услуги '!$C$5+'РСТ РСО-А'!$N$7</f>
        <v>1593.9299999999998</v>
      </c>
      <c r="Z537" s="143"/>
    </row>
    <row r="538" spans="1:27" x14ac:dyDescent="0.2">
      <c r="A538" s="86">
        <f t="shared" ref="A538:A566" si="14">A537+1</f>
        <v>41915</v>
      </c>
      <c r="B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1499.19</v>
      </c>
      <c r="C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1487.5900000000001</v>
      </c>
      <c r="D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1500.85</v>
      </c>
      <c r="E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1511.75</v>
      </c>
      <c r="F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1508.19</v>
      </c>
      <c r="G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1501.01</v>
      </c>
      <c r="H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1498.6799999999998</v>
      </c>
      <c r="I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1510.21</v>
      </c>
      <c r="J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1521.7399999999998</v>
      </c>
      <c r="K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1510.24</v>
      </c>
      <c r="L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1510.71</v>
      </c>
      <c r="M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1508.7799999999997</v>
      </c>
      <c r="N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1502.52</v>
      </c>
      <c r="O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1502.67</v>
      </c>
      <c r="P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1502.71</v>
      </c>
      <c r="Q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1502.7799999999997</v>
      </c>
      <c r="R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1486.31</v>
      </c>
      <c r="S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1492.99</v>
      </c>
      <c r="T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1523.13</v>
      </c>
      <c r="U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1507.44</v>
      </c>
      <c r="V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1577.75</v>
      </c>
      <c r="W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1636.3899999999999</v>
      </c>
      <c r="X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1690.25</v>
      </c>
      <c r="Y538" s="114">
        <f>VLOOKUP($A538+ROUND((COLUMN()-2)/24,5),АТС!$A$41:$F$784,3)+VLOOKUP($A538+ROUND((COLUMN()-2)/24,5),'Расчет сбытовых надбавок'!$B$794:'Расчет сбытовых надбавок'!$G$1538,5)+'Иные услуги '!$C$5+'РСТ РСО-А'!$N$7</f>
        <v>1570.84</v>
      </c>
      <c r="Z538" s="143"/>
    </row>
    <row r="539" spans="1:27" x14ac:dyDescent="0.2">
      <c r="A539" s="86">
        <f t="shared" si="14"/>
        <v>41916</v>
      </c>
      <c r="B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1529.8000000000002</v>
      </c>
      <c r="C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1488.17</v>
      </c>
      <c r="D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1484.34</v>
      </c>
      <c r="E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1480.75</v>
      </c>
      <c r="F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1488.37</v>
      </c>
      <c r="G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1487.6100000000001</v>
      </c>
      <c r="H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1486.96</v>
      </c>
      <c r="I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1487.1999999999998</v>
      </c>
      <c r="J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1517.48</v>
      </c>
      <c r="K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1506.31</v>
      </c>
      <c r="L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1509.88</v>
      </c>
      <c r="M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1508.7599999999998</v>
      </c>
      <c r="N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1502.42</v>
      </c>
      <c r="O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1489.78</v>
      </c>
      <c r="P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1487.72</v>
      </c>
      <c r="Q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1495.08</v>
      </c>
      <c r="R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1498.98</v>
      </c>
      <c r="S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1485.6599999999999</v>
      </c>
      <c r="T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1494.6999999999998</v>
      </c>
      <c r="U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1603.87</v>
      </c>
      <c r="V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1643.4299999999998</v>
      </c>
      <c r="W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1596.1</v>
      </c>
      <c r="X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1506.48</v>
      </c>
      <c r="Y539" s="114">
        <f>VLOOKUP($A539+ROUND((COLUMN()-2)/24,5),АТС!$A$41:$F$784,3)+VLOOKUP($A539+ROUND((COLUMN()-2)/24,5),'Расчет сбытовых надбавок'!$B$794:'Расчет сбытовых надбавок'!$G$1538,5)+'Иные услуги '!$C$5+'РСТ РСО-А'!$N$7</f>
        <v>1662.23</v>
      </c>
      <c r="Z539" s="143"/>
    </row>
    <row r="540" spans="1:27" x14ac:dyDescent="0.2">
      <c r="A540" s="86">
        <f t="shared" si="14"/>
        <v>41917</v>
      </c>
      <c r="B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1525.88</v>
      </c>
      <c r="C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1488.05</v>
      </c>
      <c r="D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1484.34</v>
      </c>
      <c r="E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1480.77</v>
      </c>
      <c r="F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1488.5900000000001</v>
      </c>
      <c r="G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1486.52</v>
      </c>
      <c r="H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1486.73</v>
      </c>
      <c r="I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1486.1999999999998</v>
      </c>
      <c r="J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1516.26</v>
      </c>
      <c r="K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1500.8600000000001</v>
      </c>
      <c r="L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1503.62</v>
      </c>
      <c r="M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1504.38</v>
      </c>
      <c r="N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1499.44</v>
      </c>
      <c r="O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1486.7199999999998</v>
      </c>
      <c r="P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1488.1100000000001</v>
      </c>
      <c r="Q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1496.34</v>
      </c>
      <c r="R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1500.4</v>
      </c>
      <c r="S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1486.35</v>
      </c>
      <c r="T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1493.67</v>
      </c>
      <c r="U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1602.73</v>
      </c>
      <c r="V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1641.78</v>
      </c>
      <c r="W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1603.54</v>
      </c>
      <c r="X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1508.59</v>
      </c>
      <c r="Y540" s="114">
        <f>VLOOKUP($A540+ROUND((COLUMN()-2)/24,5),АТС!$A$41:$F$784,3)+VLOOKUP($A540+ROUND((COLUMN()-2)/24,5),'Расчет сбытовых надбавок'!$B$794:'Расчет сбытовых надбавок'!$G$1538,5)+'Иные услуги '!$C$5+'РСТ РСО-А'!$N$7</f>
        <v>1640.52</v>
      </c>
      <c r="Z540" s="143"/>
    </row>
    <row r="541" spans="1:27" x14ac:dyDescent="0.2">
      <c r="A541" s="86">
        <f t="shared" si="14"/>
        <v>41918</v>
      </c>
      <c r="B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1493.01</v>
      </c>
      <c r="C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1487.29</v>
      </c>
      <c r="D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1508.36</v>
      </c>
      <c r="E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1515.6299999999999</v>
      </c>
      <c r="F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1519.4499999999998</v>
      </c>
      <c r="G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1513.95</v>
      </c>
      <c r="H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1492.27</v>
      </c>
      <c r="I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1496.67</v>
      </c>
      <c r="J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1507.73</v>
      </c>
      <c r="K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1508.79</v>
      </c>
      <c r="L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1509.87</v>
      </c>
      <c r="M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1501.7199999999998</v>
      </c>
      <c r="N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1560.8600000000001</v>
      </c>
      <c r="O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1535.29</v>
      </c>
      <c r="P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1502.4499999999998</v>
      </c>
      <c r="Q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1502.01</v>
      </c>
      <c r="R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1502.2199999999998</v>
      </c>
      <c r="S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1502.4499999999998</v>
      </c>
      <c r="T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1501.2199999999998</v>
      </c>
      <c r="U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1639.65</v>
      </c>
      <c r="V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1668.85</v>
      </c>
      <c r="W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1703.6100000000001</v>
      </c>
      <c r="X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1728.01</v>
      </c>
      <c r="Y541" s="114">
        <f>VLOOKUP($A541+ROUND((COLUMN()-2)/24,5),АТС!$A$41:$F$784,3)+VLOOKUP($A541+ROUND((COLUMN()-2)/24,5),'Расчет сбытовых надбавок'!$B$794:'Расчет сбытовых надбавок'!$G$1538,5)+'Иные услуги '!$C$5+'РСТ РСО-А'!$N$7</f>
        <v>1599.4299999999998</v>
      </c>
      <c r="Z541" s="143"/>
    </row>
    <row r="542" spans="1:27" x14ac:dyDescent="0.2">
      <c r="A542" s="86">
        <f t="shared" si="14"/>
        <v>41919</v>
      </c>
      <c r="B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1490.85</v>
      </c>
      <c r="C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1487.32</v>
      </c>
      <c r="D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1508.48</v>
      </c>
      <c r="E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1515.8400000000001</v>
      </c>
      <c r="F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1519.62</v>
      </c>
      <c r="G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1513.67</v>
      </c>
      <c r="H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1490.97</v>
      </c>
      <c r="I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1497.75</v>
      </c>
      <c r="J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1504.61</v>
      </c>
      <c r="K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1505.1599999999999</v>
      </c>
      <c r="L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1505.56</v>
      </c>
      <c r="M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1498.99</v>
      </c>
      <c r="N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1554.79</v>
      </c>
      <c r="O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1530.9099999999999</v>
      </c>
      <c r="P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1499.5900000000001</v>
      </c>
      <c r="Q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1499.1399999999999</v>
      </c>
      <c r="R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1498.96</v>
      </c>
      <c r="S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1496.1399999999999</v>
      </c>
      <c r="T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1496.6799999999998</v>
      </c>
      <c r="U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1616.17</v>
      </c>
      <c r="V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1632.1100000000001</v>
      </c>
      <c r="W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1673.38</v>
      </c>
      <c r="X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1717.35</v>
      </c>
      <c r="Y542" s="114">
        <f>VLOOKUP($A542+ROUND((COLUMN()-2)/24,5),АТС!$A$41:$F$784,3)+VLOOKUP($A542+ROUND((COLUMN()-2)/24,5),'Расчет сбытовых надбавок'!$B$794:'Расчет сбытовых надбавок'!$G$1538,5)+'Иные услуги '!$C$5+'РСТ РСО-А'!$N$7</f>
        <v>1598.0099999999998</v>
      </c>
      <c r="Z542" s="143"/>
    </row>
    <row r="543" spans="1:27" x14ac:dyDescent="0.2">
      <c r="A543" s="86">
        <f t="shared" si="14"/>
        <v>41920</v>
      </c>
      <c r="B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1491.5099999999998</v>
      </c>
      <c r="C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1487.4699999999998</v>
      </c>
      <c r="D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1501.36</v>
      </c>
      <c r="E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1508.53</v>
      </c>
      <c r="F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1508.59</v>
      </c>
      <c r="G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1509.73</v>
      </c>
      <c r="H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1490.77</v>
      </c>
      <c r="I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1492.34</v>
      </c>
      <c r="J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1504.5099999999998</v>
      </c>
      <c r="K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1505.24</v>
      </c>
      <c r="L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1505.71</v>
      </c>
      <c r="M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1505.65</v>
      </c>
      <c r="N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1578.21</v>
      </c>
      <c r="O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1578.62</v>
      </c>
      <c r="P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1590.02</v>
      </c>
      <c r="Q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1589.17</v>
      </c>
      <c r="R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1602.5</v>
      </c>
      <c r="S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1607.28</v>
      </c>
      <c r="T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1591.78</v>
      </c>
      <c r="U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1675.77</v>
      </c>
      <c r="V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1664.63</v>
      </c>
      <c r="W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1705.9</v>
      </c>
      <c r="X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1745.2199999999998</v>
      </c>
      <c r="Y543" s="114">
        <f>VLOOKUP($A543+ROUND((COLUMN()-2)/24,5),АТС!$A$41:$F$784,3)+VLOOKUP($A543+ROUND((COLUMN()-2)/24,5),'Расчет сбытовых надбавок'!$B$794:'Расчет сбытовых надбавок'!$G$1538,5)+'Иные услуги '!$C$5+'РСТ РСО-А'!$N$7</f>
        <v>1618.6599999999999</v>
      </c>
      <c r="Z543" s="143"/>
    </row>
    <row r="544" spans="1:27" x14ac:dyDescent="0.2">
      <c r="A544" s="86">
        <f t="shared" si="14"/>
        <v>41921</v>
      </c>
      <c r="B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1491.36</v>
      </c>
      <c r="C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1486.15</v>
      </c>
      <c r="D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1483.35</v>
      </c>
      <c r="E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1483.17</v>
      </c>
      <c r="F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1480.67</v>
      </c>
      <c r="G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1485.83</v>
      </c>
      <c r="H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1491.67</v>
      </c>
      <c r="I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1491.9299999999998</v>
      </c>
      <c r="J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1505.07</v>
      </c>
      <c r="K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1538.4</v>
      </c>
      <c r="L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1600.26</v>
      </c>
      <c r="M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1589.0900000000001</v>
      </c>
      <c r="N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1644.55</v>
      </c>
      <c r="O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1638.98</v>
      </c>
      <c r="P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1655.3200000000002</v>
      </c>
      <c r="Q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1650.96</v>
      </c>
      <c r="R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1649.1599999999999</v>
      </c>
      <c r="S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1624.33</v>
      </c>
      <c r="T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1583.6799999999998</v>
      </c>
      <c r="U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1682.29</v>
      </c>
      <c r="V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1688.55</v>
      </c>
      <c r="W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1730.71</v>
      </c>
      <c r="X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1774.58</v>
      </c>
      <c r="Y544" s="114">
        <f>VLOOKUP($A544+ROUND((COLUMN()-2)/24,5),АТС!$A$41:$F$784,3)+VLOOKUP($A544+ROUND((COLUMN()-2)/24,5),'Расчет сбытовых надбавок'!$B$794:'Расчет сбытовых надбавок'!$G$1538,5)+'Иные услуги '!$C$5+'РСТ РСО-А'!$N$7</f>
        <v>1644.5900000000001</v>
      </c>
      <c r="Z544" s="143"/>
    </row>
    <row r="545" spans="1:26" x14ac:dyDescent="0.2">
      <c r="A545" s="86">
        <f t="shared" si="14"/>
        <v>41922</v>
      </c>
      <c r="B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1497.7199999999998</v>
      </c>
      <c r="C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1487.31</v>
      </c>
      <c r="D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1484.04</v>
      </c>
      <c r="E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1484.54</v>
      </c>
      <c r="F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1480.72</v>
      </c>
      <c r="G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1487.58</v>
      </c>
      <c r="H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1493.4499999999998</v>
      </c>
      <c r="I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1493.15</v>
      </c>
      <c r="J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1505.8400000000001</v>
      </c>
      <c r="K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1505.62</v>
      </c>
      <c r="L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1506.08</v>
      </c>
      <c r="M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1506.85</v>
      </c>
      <c r="N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1611.75</v>
      </c>
      <c r="O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1611.51</v>
      </c>
      <c r="P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1611.8799999999999</v>
      </c>
      <c r="Q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1611.83</v>
      </c>
      <c r="R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1616.0099999999998</v>
      </c>
      <c r="S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1627.77</v>
      </c>
      <c r="T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1591.31</v>
      </c>
      <c r="U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1683.75</v>
      </c>
      <c r="V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1671.9299999999998</v>
      </c>
      <c r="W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1755.55</v>
      </c>
      <c r="X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1792.42</v>
      </c>
      <c r="Y545" s="114">
        <f>VLOOKUP($A545+ROUND((COLUMN()-2)/24,5),АТС!$A$41:$F$784,3)+VLOOKUP($A545+ROUND((COLUMN()-2)/24,5),'Расчет сбытовых надбавок'!$B$794:'Расчет сбытовых надбавок'!$G$1538,5)+'Иные услуги '!$C$5+'РСТ РСО-А'!$N$7</f>
        <v>1677.87</v>
      </c>
      <c r="Z545" s="143"/>
    </row>
    <row r="546" spans="1:26" x14ac:dyDescent="0.2">
      <c r="A546" s="86">
        <f t="shared" si="14"/>
        <v>41923</v>
      </c>
      <c r="B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1539.6</v>
      </c>
      <c r="C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1485.74</v>
      </c>
      <c r="D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1485.35</v>
      </c>
      <c r="E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1484.76</v>
      </c>
      <c r="F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1484.55</v>
      </c>
      <c r="G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1485.25</v>
      </c>
      <c r="H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1484.62</v>
      </c>
      <c r="I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1484.42</v>
      </c>
      <c r="J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1494.09</v>
      </c>
      <c r="K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1497.63</v>
      </c>
      <c r="L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1498.19</v>
      </c>
      <c r="M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1499.15</v>
      </c>
      <c r="N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1499.23</v>
      </c>
      <c r="O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1499.4299999999998</v>
      </c>
      <c r="P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1499.7199999999998</v>
      </c>
      <c r="Q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1499.2199999999998</v>
      </c>
      <c r="R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1498.6599999999999</v>
      </c>
      <c r="S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1496.1799999999998</v>
      </c>
      <c r="T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1618.8799999999999</v>
      </c>
      <c r="U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1770.97</v>
      </c>
      <c r="V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1745.6799999999998</v>
      </c>
      <c r="W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1720.9099999999999</v>
      </c>
      <c r="X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1625.1399999999999</v>
      </c>
      <c r="Y546" s="114">
        <f>VLOOKUP($A546+ROUND((COLUMN()-2)/24,5),АТС!$A$41:$F$784,3)+VLOOKUP($A546+ROUND((COLUMN()-2)/24,5),'Расчет сбытовых надбавок'!$B$794:'Расчет сбытовых надбавок'!$G$1538,5)+'Иные услуги '!$C$5+'РСТ РСО-А'!$N$7</f>
        <v>1680.71</v>
      </c>
      <c r="Z546" s="143"/>
    </row>
    <row r="547" spans="1:26" x14ac:dyDescent="0.2">
      <c r="A547" s="86">
        <f t="shared" si="14"/>
        <v>41924</v>
      </c>
      <c r="B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1585.8799999999999</v>
      </c>
      <c r="C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1488.31</v>
      </c>
      <c r="D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1488.17</v>
      </c>
      <c r="E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1488.21</v>
      </c>
      <c r="F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1488.31</v>
      </c>
      <c r="G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1486.21</v>
      </c>
      <c r="H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1486.27</v>
      </c>
      <c r="I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1487.04</v>
      </c>
      <c r="J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1494.56</v>
      </c>
      <c r="K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1497.4</v>
      </c>
      <c r="L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1499.71</v>
      </c>
      <c r="M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1500.38</v>
      </c>
      <c r="N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1500.6</v>
      </c>
      <c r="O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1499.9</v>
      </c>
      <c r="P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1500.42</v>
      </c>
      <c r="Q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1500.2399999999998</v>
      </c>
      <c r="R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1500.9</v>
      </c>
      <c r="S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1501.26</v>
      </c>
      <c r="T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1597.12</v>
      </c>
      <c r="U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1754.05</v>
      </c>
      <c r="V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1740.5900000000001</v>
      </c>
      <c r="W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1707.6599999999999</v>
      </c>
      <c r="X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1610.4499999999998</v>
      </c>
      <c r="Y547" s="114">
        <f>VLOOKUP($A547+ROUND((COLUMN()-2)/24,5),АТС!$A$41:$F$784,3)+VLOOKUP($A547+ROUND((COLUMN()-2)/24,5),'Расчет сбытовых надбавок'!$B$794:'Расчет сбытовых надбавок'!$G$1538,5)+'Иные услуги '!$C$5+'РСТ РСО-А'!$N$7</f>
        <v>1681.8</v>
      </c>
      <c r="Z547" s="143"/>
    </row>
    <row r="548" spans="1:26" x14ac:dyDescent="0.2">
      <c r="A548" s="86">
        <f t="shared" si="14"/>
        <v>41925</v>
      </c>
      <c r="B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1500.05</v>
      </c>
      <c r="C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1494.03</v>
      </c>
      <c r="D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1488.27</v>
      </c>
      <c r="E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1484.98</v>
      </c>
      <c r="F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1482.1100000000001</v>
      </c>
      <c r="G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1487.97</v>
      </c>
      <c r="H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1493.99</v>
      </c>
      <c r="I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1495.4699999999998</v>
      </c>
      <c r="J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1508.96</v>
      </c>
      <c r="K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1508.81</v>
      </c>
      <c r="L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1509.15</v>
      </c>
      <c r="M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1509.79</v>
      </c>
      <c r="N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1589.58</v>
      </c>
      <c r="O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1595.56</v>
      </c>
      <c r="P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1600.9699999999998</v>
      </c>
      <c r="Q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1609.02</v>
      </c>
      <c r="R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1610.7399999999998</v>
      </c>
      <c r="S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1621.87</v>
      </c>
      <c r="T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1607.0700000000002</v>
      </c>
      <c r="U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1702.2399999999998</v>
      </c>
      <c r="V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1715.17</v>
      </c>
      <c r="W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1736.3999999999999</v>
      </c>
      <c r="X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1776.8</v>
      </c>
      <c r="Y548" s="114">
        <f>VLOOKUP($A548+ROUND((COLUMN()-2)/24,5),АТС!$A$41:$F$784,3)+VLOOKUP($A548+ROUND((COLUMN()-2)/24,5),'Расчет сбытовых надбавок'!$B$794:'Расчет сбытовых надбавок'!$G$1538,5)+'Иные услуги '!$C$5+'РСТ РСО-А'!$N$7</f>
        <v>1656.58</v>
      </c>
      <c r="Z548" s="143"/>
    </row>
    <row r="549" spans="1:26" x14ac:dyDescent="0.2">
      <c r="A549" s="86">
        <f t="shared" si="14"/>
        <v>41926</v>
      </c>
      <c r="B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1490.96</v>
      </c>
      <c r="C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1486.5900000000001</v>
      </c>
      <c r="D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1483.8200000000002</v>
      </c>
      <c r="E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1483.7</v>
      </c>
      <c r="F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1480.99</v>
      </c>
      <c r="G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1487.81</v>
      </c>
      <c r="H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1493.03</v>
      </c>
      <c r="I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1494.13</v>
      </c>
      <c r="J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1509.65</v>
      </c>
      <c r="K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1508.92</v>
      </c>
      <c r="L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1509.02</v>
      </c>
      <c r="M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1495.78</v>
      </c>
      <c r="N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1509.01</v>
      </c>
      <c r="O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1509.1100000000001</v>
      </c>
      <c r="P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1508.9099999999999</v>
      </c>
      <c r="Q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1507.19</v>
      </c>
      <c r="R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1507.1599999999999</v>
      </c>
      <c r="S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1506.06</v>
      </c>
      <c r="T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1520.67</v>
      </c>
      <c r="U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1682.69</v>
      </c>
      <c r="V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1704.8899999999999</v>
      </c>
      <c r="W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1744.62</v>
      </c>
      <c r="X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1780.65</v>
      </c>
      <c r="Y549" s="114">
        <f>VLOOKUP($A549+ROUND((COLUMN()-2)/24,5),АТС!$A$41:$F$784,3)+VLOOKUP($A549+ROUND((COLUMN()-2)/24,5),'Расчет сбытовых надбавок'!$B$794:'Расчет сбытовых надбавок'!$G$1538,5)+'Иные услуги '!$C$5+'РСТ РСО-А'!$N$7</f>
        <v>1665.03</v>
      </c>
      <c r="Z549" s="143"/>
    </row>
    <row r="550" spans="1:26" x14ac:dyDescent="0.2">
      <c r="A550" s="86">
        <f t="shared" si="14"/>
        <v>41927</v>
      </c>
      <c r="B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1500.1100000000001</v>
      </c>
      <c r="C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1488.33</v>
      </c>
      <c r="D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1500.6599999999999</v>
      </c>
      <c r="E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1500.7199999999998</v>
      </c>
      <c r="F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1500.6399999999999</v>
      </c>
      <c r="G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1500.67</v>
      </c>
      <c r="H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1485.87</v>
      </c>
      <c r="I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1483.27</v>
      </c>
      <c r="J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1489.26</v>
      </c>
      <c r="K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1510.5099999999998</v>
      </c>
      <c r="L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1510.97</v>
      </c>
      <c r="M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1493.62</v>
      </c>
      <c r="N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1511.28</v>
      </c>
      <c r="O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1514.33</v>
      </c>
      <c r="P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1511.58</v>
      </c>
      <c r="Q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1511.7199999999998</v>
      </c>
      <c r="R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1511.57</v>
      </c>
      <c r="S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1509.71</v>
      </c>
      <c r="T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1511.37</v>
      </c>
      <c r="U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1617.46</v>
      </c>
      <c r="V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1630.44</v>
      </c>
      <c r="W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1694.4099999999999</v>
      </c>
      <c r="X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1750.35</v>
      </c>
      <c r="Y550" s="114">
        <f>VLOOKUP($A550+ROUND((COLUMN()-2)/24,5),АТС!$A$41:$F$784,3)+VLOOKUP($A550+ROUND((COLUMN()-2)/24,5),'Расчет сбытовых надбавок'!$B$794:'Расчет сбытовых надбавок'!$G$1538,5)+'Иные услуги '!$C$5+'РСТ РСО-А'!$N$7</f>
        <v>1627.84</v>
      </c>
      <c r="Z550" s="143"/>
    </row>
    <row r="551" spans="1:26" x14ac:dyDescent="0.2">
      <c r="A551" s="86">
        <f t="shared" si="14"/>
        <v>41928</v>
      </c>
      <c r="B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1505.75</v>
      </c>
      <c r="C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1493.9499999999998</v>
      </c>
      <c r="D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1500.6</v>
      </c>
      <c r="E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1504.31</v>
      </c>
      <c r="F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1508.01</v>
      </c>
      <c r="G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1508.57</v>
      </c>
      <c r="H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1481.1</v>
      </c>
      <c r="I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1496.2199999999998</v>
      </c>
      <c r="J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1491.1999999999998</v>
      </c>
      <c r="K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1496.1100000000001</v>
      </c>
      <c r="L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1496.78</v>
      </c>
      <c r="M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1486.5299999999997</v>
      </c>
      <c r="N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1512.28</v>
      </c>
      <c r="O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1500.1399999999999</v>
      </c>
      <c r="P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1485.73</v>
      </c>
      <c r="Q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1481.96</v>
      </c>
      <c r="R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1485.28</v>
      </c>
      <c r="S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1498.25</v>
      </c>
      <c r="T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1507.5</v>
      </c>
      <c r="U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1641.03</v>
      </c>
      <c r="V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1628.28</v>
      </c>
      <c r="W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1677.1799999999998</v>
      </c>
      <c r="X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1728.4099999999999</v>
      </c>
      <c r="Y551" s="114">
        <f>VLOOKUP($A551+ROUND((COLUMN()-2)/24,5),АТС!$A$41:$F$784,3)+VLOOKUP($A551+ROUND((COLUMN()-2)/24,5),'Расчет сбытовых надбавок'!$B$794:'Расчет сбытовых надбавок'!$G$1538,5)+'Иные услуги '!$C$5+'РСТ РСО-А'!$N$7</f>
        <v>1639.9899999999998</v>
      </c>
      <c r="Z551" s="143"/>
    </row>
    <row r="552" spans="1:26" x14ac:dyDescent="0.2">
      <c r="A552" s="86">
        <f t="shared" si="14"/>
        <v>41929</v>
      </c>
      <c r="B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1494.7399999999998</v>
      </c>
      <c r="C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1494.08</v>
      </c>
      <c r="D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1493.92</v>
      </c>
      <c r="E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1494.07</v>
      </c>
      <c r="F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1493.99</v>
      </c>
      <c r="G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1494.62</v>
      </c>
      <c r="H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1481.46</v>
      </c>
      <c r="I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1499.8400000000001</v>
      </c>
      <c r="J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1506.1999999999998</v>
      </c>
      <c r="K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1487.6</v>
      </c>
      <c r="L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1488.4299999999998</v>
      </c>
      <c r="M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1483.2399999999998</v>
      </c>
      <c r="N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1508.32</v>
      </c>
      <c r="O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1508.52</v>
      </c>
      <c r="P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1509.5099999999998</v>
      </c>
      <c r="Q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1508.55</v>
      </c>
      <c r="R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1508.4</v>
      </c>
      <c r="S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1506.5099999999998</v>
      </c>
      <c r="T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1507.4899999999998</v>
      </c>
      <c r="U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1602.24</v>
      </c>
      <c r="V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1617.33</v>
      </c>
      <c r="W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1659.12</v>
      </c>
      <c r="X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1732.26</v>
      </c>
      <c r="Y552" s="114">
        <f>VLOOKUP($A552+ROUND((COLUMN()-2)/24,5),АТС!$A$41:$F$784,3)+VLOOKUP($A552+ROUND((COLUMN()-2)/24,5),'Расчет сбытовых надбавок'!$B$794:'Расчет сбытовых надбавок'!$G$1538,5)+'Иные услуги '!$C$5+'РСТ РСО-А'!$N$7</f>
        <v>1605.25</v>
      </c>
      <c r="Z552" s="143"/>
    </row>
    <row r="553" spans="1:26" x14ac:dyDescent="0.2">
      <c r="A553" s="86">
        <f t="shared" si="14"/>
        <v>41930</v>
      </c>
      <c r="B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1536.01</v>
      </c>
      <c r="C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1491.09</v>
      </c>
      <c r="D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1490.08</v>
      </c>
      <c r="E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1488.6100000000001</v>
      </c>
      <c r="F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1488.44</v>
      </c>
      <c r="G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1489.13</v>
      </c>
      <c r="H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1489.4899999999998</v>
      </c>
      <c r="I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1491.52</v>
      </c>
      <c r="J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1506.9</v>
      </c>
      <c r="K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1509.25</v>
      </c>
      <c r="L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1509.58</v>
      </c>
      <c r="M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1509.69</v>
      </c>
      <c r="N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1510.55</v>
      </c>
      <c r="O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1511.36</v>
      </c>
      <c r="P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1511.1599999999999</v>
      </c>
      <c r="Q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1511.29</v>
      </c>
      <c r="R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1510.61</v>
      </c>
      <c r="S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1509.03</v>
      </c>
      <c r="T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1503.25</v>
      </c>
      <c r="U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1653.9499999999998</v>
      </c>
      <c r="V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1651.57</v>
      </c>
      <c r="W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1623.69</v>
      </c>
      <c r="X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1517.27</v>
      </c>
      <c r="Y553" s="114">
        <f>VLOOKUP($A553+ROUND((COLUMN()-2)/24,5),АТС!$A$41:$F$784,3)+VLOOKUP($A553+ROUND((COLUMN()-2)/24,5),'Расчет сбытовых надбавок'!$B$794:'Расчет сбытовых надбавок'!$G$1538,5)+'Иные услуги '!$C$5+'РСТ РСО-А'!$N$7</f>
        <v>1647.85</v>
      </c>
      <c r="Z553" s="143"/>
    </row>
    <row r="554" spans="1:26" x14ac:dyDescent="0.2">
      <c r="A554" s="86">
        <f t="shared" si="14"/>
        <v>41931</v>
      </c>
      <c r="B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1554.31</v>
      </c>
      <c r="C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1502.73</v>
      </c>
      <c r="D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1496.8600000000001</v>
      </c>
      <c r="E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1491.37</v>
      </c>
      <c r="F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1501</v>
      </c>
      <c r="G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1501.01</v>
      </c>
      <c r="H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1500.05</v>
      </c>
      <c r="I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1502.01</v>
      </c>
      <c r="J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1509.4</v>
      </c>
      <c r="K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1514.7999999999997</v>
      </c>
      <c r="L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1514.53</v>
      </c>
      <c r="M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1515.33</v>
      </c>
      <c r="N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1515.36</v>
      </c>
      <c r="O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1509.03</v>
      </c>
      <c r="P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1508.6799999999998</v>
      </c>
      <c r="Q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1508.52</v>
      </c>
      <c r="R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1508.1399999999999</v>
      </c>
      <c r="S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1507.24</v>
      </c>
      <c r="T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1502.44</v>
      </c>
      <c r="U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1838.1100000000001</v>
      </c>
      <c r="V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1820.73</v>
      </c>
      <c r="W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1817.37</v>
      </c>
      <c r="X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1716.12</v>
      </c>
      <c r="Y554" s="114">
        <f>VLOOKUP($A554+ROUND((COLUMN()-2)/24,5),АТС!$A$41:$F$784,3)+VLOOKUP($A554+ROUND((COLUMN()-2)/24,5),'Расчет сбытовых надбавок'!$B$794:'Расчет сбытовых надбавок'!$G$1538,5)+'Иные услуги '!$C$5+'РСТ РСО-А'!$N$7</f>
        <v>1755.29</v>
      </c>
      <c r="Z554" s="143"/>
    </row>
    <row r="555" spans="1:26" x14ac:dyDescent="0.2">
      <c r="A555" s="86">
        <f t="shared" si="14"/>
        <v>41932</v>
      </c>
      <c r="B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1500.57</v>
      </c>
      <c r="C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1488.32</v>
      </c>
      <c r="D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1489.02</v>
      </c>
      <c r="E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1485.31</v>
      </c>
      <c r="F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1485.65</v>
      </c>
      <c r="G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1488.31</v>
      </c>
      <c r="H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1507.03</v>
      </c>
      <c r="I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1497.1</v>
      </c>
      <c r="J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1509.8</v>
      </c>
      <c r="K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1509.42</v>
      </c>
      <c r="L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1509.4099999999999</v>
      </c>
      <c r="M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1510.54</v>
      </c>
      <c r="N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1536.83</v>
      </c>
      <c r="O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1537.22</v>
      </c>
      <c r="P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1536.03</v>
      </c>
      <c r="Q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1534.48</v>
      </c>
      <c r="R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1544.5</v>
      </c>
      <c r="S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1565.0099999999998</v>
      </c>
      <c r="T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1587.79</v>
      </c>
      <c r="U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1686.1299999999999</v>
      </c>
      <c r="V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1694.9699999999998</v>
      </c>
      <c r="W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1738.03</v>
      </c>
      <c r="X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1803.62</v>
      </c>
      <c r="Y555" s="114">
        <f>VLOOKUP($A555+ROUND((COLUMN()-2)/24,5),АТС!$A$41:$F$784,3)+VLOOKUP($A555+ROUND((COLUMN()-2)/24,5),'Расчет сбытовых надбавок'!$B$794:'Расчет сбытовых надбавок'!$G$1538,5)+'Иные услуги '!$C$5+'РСТ РСО-А'!$N$7</f>
        <v>1681.4299999999998</v>
      </c>
      <c r="Z555" s="143"/>
    </row>
    <row r="556" spans="1:26" x14ac:dyDescent="0.2">
      <c r="A556" s="86">
        <f t="shared" si="14"/>
        <v>41933</v>
      </c>
      <c r="B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1499.36</v>
      </c>
      <c r="C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1487.1999999999998</v>
      </c>
      <c r="D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1494.19</v>
      </c>
      <c r="E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1494.31</v>
      </c>
      <c r="F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1494.32</v>
      </c>
      <c r="G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1494.63</v>
      </c>
      <c r="H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1489.8200000000002</v>
      </c>
      <c r="I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1493.23</v>
      </c>
      <c r="J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1506.69</v>
      </c>
      <c r="K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</v>
      </c>
      <c r="L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1506.58</v>
      </c>
      <c r="M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1508.07</v>
      </c>
      <c r="N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1506.98</v>
      </c>
      <c r="O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1507.08</v>
      </c>
      <c r="P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1506.85</v>
      </c>
      <c r="Q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1506.9299999999998</v>
      </c>
      <c r="R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1506.54</v>
      </c>
      <c r="S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1505.26</v>
      </c>
      <c r="T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1597.96</v>
      </c>
      <c r="U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1639.19</v>
      </c>
      <c r="V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1646.96</v>
      </c>
      <c r="W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1688.8899999999999</v>
      </c>
      <c r="X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1738.75</v>
      </c>
      <c r="Y556" s="114">
        <f>VLOOKUP($A556+ROUND((COLUMN()-2)/24,5),АТС!$A$41:$F$784,3)+VLOOKUP($A556+ROUND((COLUMN()-2)/24,5),'Расчет сбытовых надбавок'!$B$794:'Расчет сбытовых надбавок'!$G$1538,5)+'Иные услуги '!$C$5+'РСТ РСО-А'!$N$7</f>
        <v>1622.79</v>
      </c>
      <c r="Z556" s="143"/>
    </row>
    <row r="557" spans="1:26" x14ac:dyDescent="0.2">
      <c r="A557" s="86">
        <f t="shared" si="14"/>
        <v>41934</v>
      </c>
      <c r="B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1497.4899999999998</v>
      </c>
      <c r="C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1480.83</v>
      </c>
      <c r="D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1487.53</v>
      </c>
      <c r="E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1494.57</v>
      </c>
      <c r="F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1494.73</v>
      </c>
      <c r="G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1484.67</v>
      </c>
      <c r="H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1489.76</v>
      </c>
      <c r="I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1486.65</v>
      </c>
      <c r="J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1505.79</v>
      </c>
      <c r="K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1506.99</v>
      </c>
      <c r="L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1507.4699999999998</v>
      </c>
      <c r="M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1507.9099999999999</v>
      </c>
      <c r="N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1507.87</v>
      </c>
      <c r="O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1506.6</v>
      </c>
      <c r="P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1506.03</v>
      </c>
      <c r="Q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1505.99</v>
      </c>
      <c r="R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1506.1799999999998</v>
      </c>
      <c r="S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1505.07</v>
      </c>
      <c r="T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1499.6100000000001</v>
      </c>
      <c r="U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1573.37</v>
      </c>
      <c r="V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1584.2</v>
      </c>
      <c r="W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1663.1</v>
      </c>
      <c r="X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1729.15</v>
      </c>
      <c r="Y557" s="114">
        <f>VLOOKUP($A557+ROUND((COLUMN()-2)/24,5),АТС!$A$41:$F$784,3)+VLOOKUP($A557+ROUND((COLUMN()-2)/24,5),'Расчет сбытовых надбавок'!$B$794:'Расчет сбытовых надбавок'!$G$1538,5)+'Иные услуги '!$C$5+'РСТ РСО-А'!$N$7</f>
        <v>1621.0299999999997</v>
      </c>
      <c r="Z557" s="143"/>
    </row>
    <row r="558" spans="1:26" x14ac:dyDescent="0.2">
      <c r="A558" s="86">
        <f t="shared" si="14"/>
        <v>41935</v>
      </c>
      <c r="B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1498.09</v>
      </c>
      <c r="C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1491.44</v>
      </c>
      <c r="D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1489.92</v>
      </c>
      <c r="E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1487.69</v>
      </c>
      <c r="F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1487.65</v>
      </c>
      <c r="G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1489.8600000000001</v>
      </c>
      <c r="H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1489.88</v>
      </c>
      <c r="I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1510.36</v>
      </c>
      <c r="J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1504.62</v>
      </c>
      <c r="K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1506.5</v>
      </c>
      <c r="L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1507.87</v>
      </c>
      <c r="M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1507.5</v>
      </c>
      <c r="N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1505.8</v>
      </c>
      <c r="O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1506.19</v>
      </c>
      <c r="P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1506.03</v>
      </c>
      <c r="Q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1506.1799999999998</v>
      </c>
      <c r="R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1506.1100000000001</v>
      </c>
      <c r="S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1504.52</v>
      </c>
      <c r="T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1574.3600000000001</v>
      </c>
      <c r="U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1673.33</v>
      </c>
      <c r="V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1686.8</v>
      </c>
      <c r="W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1725.34</v>
      </c>
      <c r="X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1786.31</v>
      </c>
      <c r="Y558" s="114">
        <f>VLOOKUP($A558+ROUND((COLUMN()-2)/24,5),АТС!$A$41:$F$784,3)+VLOOKUP($A558+ROUND((COLUMN()-2)/24,5),'Расчет сбытовых надбавок'!$B$794:'Расчет сбытовых надбавок'!$G$1538,5)+'Иные услуги '!$C$5+'РСТ РСО-А'!$N$7</f>
        <v>1670.01</v>
      </c>
      <c r="Z558" s="143"/>
    </row>
    <row r="559" spans="1:26" x14ac:dyDescent="0.2">
      <c r="A559" s="86">
        <f t="shared" si="14"/>
        <v>41936</v>
      </c>
      <c r="B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1504.71</v>
      </c>
      <c r="C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1504.57</v>
      </c>
      <c r="D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1494.2399999999998</v>
      </c>
      <c r="E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1494.37</v>
      </c>
      <c r="F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1494.3899999999999</v>
      </c>
      <c r="G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1488.6</v>
      </c>
      <c r="H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1490.42</v>
      </c>
      <c r="I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1511.97</v>
      </c>
      <c r="J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1507.1100000000001</v>
      </c>
      <c r="K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1508.01</v>
      </c>
      <c r="L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1559.3</v>
      </c>
      <c r="M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1546.62</v>
      </c>
      <c r="N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1576.1999999999998</v>
      </c>
      <c r="O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1507.09</v>
      </c>
      <c r="P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1506.56</v>
      </c>
      <c r="Q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1506.92</v>
      </c>
      <c r="R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1506.3899999999999</v>
      </c>
      <c r="S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1504.9299999999998</v>
      </c>
      <c r="T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1577.81</v>
      </c>
      <c r="U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1708.11</v>
      </c>
      <c r="V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1701.69</v>
      </c>
      <c r="W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1741.23</v>
      </c>
      <c r="X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1802.79</v>
      </c>
      <c r="Y559" s="114">
        <f>VLOOKUP($A559+ROUND((COLUMN()-2)/24,5),АТС!$A$41:$F$784,3)+VLOOKUP($A559+ROUND((COLUMN()-2)/24,5),'Расчет сбытовых надбавок'!$B$794:'Расчет сбытовых надбавок'!$G$1538,5)+'Иные услуги '!$C$5+'РСТ РСО-А'!$N$7</f>
        <v>1703.1799999999998</v>
      </c>
      <c r="Z559" s="143"/>
    </row>
    <row r="560" spans="1:26" x14ac:dyDescent="0.2">
      <c r="A560" s="86">
        <f t="shared" si="14"/>
        <v>41937</v>
      </c>
      <c r="B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1529.59</v>
      </c>
      <c r="C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1493.6</v>
      </c>
      <c r="D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1499.65</v>
      </c>
      <c r="E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1499.6999999999998</v>
      </c>
      <c r="F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1500.19</v>
      </c>
      <c r="G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1490.69</v>
      </c>
      <c r="H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1486.23</v>
      </c>
      <c r="I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1488.1999999999998</v>
      </c>
      <c r="J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1510.0900000000001</v>
      </c>
      <c r="K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1510.8400000000001</v>
      </c>
      <c r="L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1509.96</v>
      </c>
      <c r="M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1501.3899999999999</v>
      </c>
      <c r="N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1501.63</v>
      </c>
      <c r="O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1500.57</v>
      </c>
      <c r="P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1501.09</v>
      </c>
      <c r="Q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1500.4</v>
      </c>
      <c r="R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1499.05</v>
      </c>
      <c r="S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1499.75</v>
      </c>
      <c r="T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1712.6799999999998</v>
      </c>
      <c r="U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1761.3</v>
      </c>
      <c r="V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1743.3899999999999</v>
      </c>
      <c r="W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1715.9299999999998</v>
      </c>
      <c r="X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1652.67</v>
      </c>
      <c r="Y560" s="114">
        <f>VLOOKUP($A560+ROUND((COLUMN()-2)/24,5),АТС!$A$41:$F$784,3)+VLOOKUP($A560+ROUND((COLUMN()-2)/24,5),'Расчет сбытовых надбавок'!$B$794:'Расчет сбытовых надбавок'!$G$1538,5)+'Иные услуги '!$C$5+'РСТ РСО-А'!$N$7</f>
        <v>1760.13</v>
      </c>
      <c r="Z560" s="143"/>
    </row>
    <row r="561" spans="1:27" x14ac:dyDescent="0.2">
      <c r="A561" s="86">
        <f t="shared" si="14"/>
        <v>41938</v>
      </c>
      <c r="B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1554.6299999999999</v>
      </c>
      <c r="C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1498.65</v>
      </c>
      <c r="D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1493.33</v>
      </c>
      <c r="E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1501.17</v>
      </c>
      <c r="F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1509.57</v>
      </c>
      <c r="G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1510.21</v>
      </c>
      <c r="H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1502.25</v>
      </c>
      <c r="I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1487.2399999999998</v>
      </c>
      <c r="J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1585.96</v>
      </c>
      <c r="K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1524.6999999999998</v>
      </c>
      <c r="L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1496.17</v>
      </c>
      <c r="M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1489.19</v>
      </c>
      <c r="N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1481.4899999999998</v>
      </c>
      <c r="O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1481.3899999999999</v>
      </c>
      <c r="P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1485.26</v>
      </c>
      <c r="Q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1488.6399999999999</v>
      </c>
      <c r="R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1493.52</v>
      </c>
      <c r="S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1598.61</v>
      </c>
      <c r="T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1725.08</v>
      </c>
      <c r="U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1775.01</v>
      </c>
      <c r="V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1761.7599999999998</v>
      </c>
      <c r="W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1720.78</v>
      </c>
      <c r="X561" s="114">
        <f>VLOOKUP($A561+ROUND((COLUMN()-2)/24,5),АТС!$A$41:$F$784,3)+VLOOKUP($A561+ROUND((COLUMN()-2)/24,5),'Расчет сбытовых надбавок'!$B$794:'Расчет сбытовых надбавок'!$G$1538,5)+'Иные услуги '!$C$5+'РСТ РСО-А'!$N$7</f>
        <v>1648.92</v>
      </c>
      <c r="Y561" s="114">
        <v>1752.6299999999999</v>
      </c>
      <c r="Z561" s="143">
        <v>2417.42</v>
      </c>
    </row>
    <row r="562" spans="1:27" x14ac:dyDescent="0.2">
      <c r="A562" s="86">
        <f t="shared" si="14"/>
        <v>41939</v>
      </c>
      <c r="B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1537.6</v>
      </c>
      <c r="C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1497.23</v>
      </c>
      <c r="D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1484.4499999999998</v>
      </c>
      <c r="E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1494.73</v>
      </c>
      <c r="F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1494.98</v>
      </c>
      <c r="G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1485.75</v>
      </c>
      <c r="H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1530.5099999999998</v>
      </c>
      <c r="I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1481.42</v>
      </c>
      <c r="J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1482.6999999999998</v>
      </c>
      <c r="K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1547.35</v>
      </c>
      <c r="L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1579.0499999999997</v>
      </c>
      <c r="M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1564.62</v>
      </c>
      <c r="N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1643.52</v>
      </c>
      <c r="O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1625.4099999999999</v>
      </c>
      <c r="P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1608.3400000000001</v>
      </c>
      <c r="Q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1600.1399999999999</v>
      </c>
      <c r="R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1593.98</v>
      </c>
      <c r="S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1598.2</v>
      </c>
      <c r="T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1647.75</v>
      </c>
      <c r="U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1722.73</v>
      </c>
      <c r="V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1702.4499999999998</v>
      </c>
      <c r="W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1727.28</v>
      </c>
      <c r="X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1764.19</v>
      </c>
      <c r="Y562" s="114">
        <f>VLOOKUP($A562+ROUND((COLUMN()-2)/24,5),АТС!$A$41:$F$784,3)+VLOOKUP($A562+ROUND((COLUMN()-2)/24,5),'Расчет сбытовых надбавок'!$B$794:'Расчет сбытовых надбавок'!$G$1538,5)+'Иные услуги '!$C$5+'РСТ РСО-А'!$N$7</f>
        <v>1682.4099999999999</v>
      </c>
      <c r="Z562" s="143"/>
    </row>
    <row r="563" spans="1:27" x14ac:dyDescent="0.2">
      <c r="A563" s="86">
        <f t="shared" si="14"/>
        <v>41940</v>
      </c>
      <c r="B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1541.33</v>
      </c>
      <c r="C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1496.7399999999998</v>
      </c>
      <c r="D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1485.19</v>
      </c>
      <c r="E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1495.8600000000001</v>
      </c>
      <c r="F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1496.08</v>
      </c>
      <c r="G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1489.2399999999998</v>
      </c>
      <c r="H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1507.04</v>
      </c>
      <c r="I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1485.2199999999998</v>
      </c>
      <c r="J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1486.3</v>
      </c>
      <c r="K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1539.32</v>
      </c>
      <c r="L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1571.6399999999999</v>
      </c>
      <c r="M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1560.01</v>
      </c>
      <c r="N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1640.23</v>
      </c>
      <c r="O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1627.83</v>
      </c>
      <c r="P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1608.58</v>
      </c>
      <c r="Q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1597.3400000000001</v>
      </c>
      <c r="R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1594.33</v>
      </c>
      <c r="S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1616.84</v>
      </c>
      <c r="T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1654.1799999999998</v>
      </c>
      <c r="U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1726.62</v>
      </c>
      <c r="V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1702.31</v>
      </c>
      <c r="W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1732.63</v>
      </c>
      <c r="X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1794.9</v>
      </c>
      <c r="Y563" s="114">
        <f>VLOOKUP($A563+ROUND((COLUMN()-2)/24,5),АТС!$A$41:$F$784,3)+VLOOKUP($A563+ROUND((COLUMN()-2)/24,5),'Расчет сбытовых надбавок'!$B$794:'Расчет сбытовых надбавок'!$G$1538,5)+'Иные услуги '!$C$5+'РСТ РСО-А'!$N$7</f>
        <v>1686.6999999999998</v>
      </c>
      <c r="Z563" s="143"/>
    </row>
    <row r="564" spans="1:27" x14ac:dyDescent="0.2">
      <c r="A564" s="86">
        <f t="shared" si="14"/>
        <v>41941</v>
      </c>
      <c r="B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1570.08</v>
      </c>
      <c r="C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1503.77</v>
      </c>
      <c r="D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1503.6399999999999</v>
      </c>
      <c r="E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1501.7199999999998</v>
      </c>
      <c r="F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1491.5</v>
      </c>
      <c r="G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1493.1799999999998</v>
      </c>
      <c r="H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1530.19</v>
      </c>
      <c r="I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1498.02</v>
      </c>
      <c r="J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1503.69</v>
      </c>
      <c r="K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1543.53</v>
      </c>
      <c r="L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1597.3400000000001</v>
      </c>
      <c r="M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1599.0500000000002</v>
      </c>
      <c r="N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1683.2799999999997</v>
      </c>
      <c r="O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1643.9</v>
      </c>
      <c r="P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1642.4299999999998</v>
      </c>
      <c r="Q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1631.42</v>
      </c>
      <c r="R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1687.83</v>
      </c>
      <c r="S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1769.7799999999997</v>
      </c>
      <c r="T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1770.06</v>
      </c>
      <c r="U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1754.25</v>
      </c>
      <c r="V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1737.02</v>
      </c>
      <c r="W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1749.1799999999998</v>
      </c>
      <c r="X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1804.58</v>
      </c>
      <c r="Y564" s="114">
        <f>VLOOKUP($A564+ROUND((COLUMN()-2)/24,5),АТС!$A$41:$F$784,3)+VLOOKUP($A564+ROUND((COLUMN()-2)/24,5),'Расчет сбытовых надбавок'!$B$794:'Расчет сбытовых надбавок'!$G$1538,5)+'Иные услуги '!$C$5+'РСТ РСО-А'!$N$7</f>
        <v>1704.42</v>
      </c>
      <c r="Z564" s="143"/>
    </row>
    <row r="565" spans="1:27" x14ac:dyDescent="0.2">
      <c r="A565" s="86">
        <f t="shared" si="14"/>
        <v>41942</v>
      </c>
      <c r="B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1610.79</v>
      </c>
      <c r="C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1569.22</v>
      </c>
      <c r="D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1567.51</v>
      </c>
      <c r="E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1541.8000000000002</v>
      </c>
      <c r="F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1542.15</v>
      </c>
      <c r="G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1518.03</v>
      </c>
      <c r="H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1626.1999999999998</v>
      </c>
      <c r="I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1626.81</v>
      </c>
      <c r="J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1539.53</v>
      </c>
      <c r="K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1711.83</v>
      </c>
      <c r="L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1711.04</v>
      </c>
      <c r="M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1710.6799999999998</v>
      </c>
      <c r="N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1811.67</v>
      </c>
      <c r="O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1772.46</v>
      </c>
      <c r="P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1731.77</v>
      </c>
      <c r="Q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1730.2399999999998</v>
      </c>
      <c r="R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1767.9</v>
      </c>
      <c r="S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1816.9</v>
      </c>
      <c r="T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1838.52</v>
      </c>
      <c r="U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1855.59</v>
      </c>
      <c r="V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1819.87</v>
      </c>
      <c r="W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1813.6999999999998</v>
      </c>
      <c r="X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1850.0099999999998</v>
      </c>
      <c r="Y565" s="114">
        <f>VLOOKUP($A565+ROUND((COLUMN()-2)/24,5),АТС!$A$41:$F$784,3)+VLOOKUP($A565+ROUND((COLUMN()-2)/24,5),'Расчет сбытовых надбавок'!$B$794:'Расчет сбытовых надбавок'!$G$1538,5)+'Иные услуги '!$C$5+'РСТ РСО-А'!$N$7</f>
        <v>1751.63</v>
      </c>
      <c r="Z565" s="143"/>
    </row>
    <row r="566" spans="1:27" x14ac:dyDescent="0.2">
      <c r="A566" s="86">
        <f t="shared" si="14"/>
        <v>41943</v>
      </c>
      <c r="B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1574.4099999999999</v>
      </c>
      <c r="C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1522.4299999999998</v>
      </c>
      <c r="D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1503.07</v>
      </c>
      <c r="E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1497.1399999999999</v>
      </c>
      <c r="F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1499.98</v>
      </c>
      <c r="G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1513.33</v>
      </c>
      <c r="H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1550.22</v>
      </c>
      <c r="I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1542.88</v>
      </c>
      <c r="J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1536.34</v>
      </c>
      <c r="K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1640.08</v>
      </c>
      <c r="L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1679.56</v>
      </c>
      <c r="M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1687.85</v>
      </c>
      <c r="N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1737.4499999999998</v>
      </c>
      <c r="O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1732.6599999999999</v>
      </c>
      <c r="P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1739.9</v>
      </c>
      <c r="Q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1750.4299999999998</v>
      </c>
      <c r="R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1752.87</v>
      </c>
      <c r="S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1827.9499999999998</v>
      </c>
      <c r="T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1830.1100000000001</v>
      </c>
      <c r="U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1826.9</v>
      </c>
      <c r="V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1781.83</v>
      </c>
      <c r="W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1795.36</v>
      </c>
      <c r="X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1836.6799999999998</v>
      </c>
      <c r="Y566" s="114">
        <f>VLOOKUP($A566+ROUND((COLUMN()-2)/24,5),АТС!$A$41:$F$784,3)+VLOOKUP($A566+ROUND((COLUMN()-2)/24,5),'Расчет сбытовых надбавок'!$B$794:'Расчет сбытовых надбавок'!$G$1538,5)+'Иные услуги '!$C$5+'РСТ РСО-А'!$N$7</f>
        <v>1820.87</v>
      </c>
      <c r="Z566" s="143"/>
    </row>
    <row r="567" spans="1:27" x14ac:dyDescent="0.25">
      <c r="A567" s="101"/>
      <c r="B567" s="85"/>
      <c r="C567" s="85"/>
      <c r="D567" s="85"/>
    </row>
    <row r="568" spans="1:27" s="273" customFormat="1" x14ac:dyDescent="0.25">
      <c r="A568" s="270" t="s">
        <v>159</v>
      </c>
      <c r="B568" s="271"/>
      <c r="C568" s="271"/>
      <c r="D568" s="271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</row>
    <row r="569" spans="1:27" ht="12.75" customHeight="1" x14ac:dyDescent="0.2">
      <c r="A569" s="184" t="s">
        <v>49</v>
      </c>
      <c r="B569" s="172" t="s">
        <v>128</v>
      </c>
      <c r="C569" s="172"/>
      <c r="D569" s="172"/>
      <c r="E569" s="172"/>
      <c r="F569" s="172"/>
      <c r="G569" s="172"/>
      <c r="H569" s="172"/>
      <c r="I569" s="172"/>
      <c r="J569" s="172"/>
      <c r="K569" s="172"/>
      <c r="L569" s="172"/>
      <c r="M569" s="172"/>
      <c r="N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</row>
    <row r="570" spans="1:27" ht="12.75" customHeight="1" x14ac:dyDescent="0.2">
      <c r="A570" s="185"/>
      <c r="B570" s="172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</row>
    <row r="571" spans="1:27" s="120" customFormat="1" ht="12.75" customHeight="1" x14ac:dyDescent="0.2">
      <c r="A571" s="185"/>
      <c r="B571" s="187" t="s">
        <v>129</v>
      </c>
      <c r="C571" s="173" t="s">
        <v>130</v>
      </c>
      <c r="D571" s="173" t="s">
        <v>131</v>
      </c>
      <c r="E571" s="173" t="s">
        <v>132</v>
      </c>
      <c r="F571" s="173" t="s">
        <v>133</v>
      </c>
      <c r="G571" s="173" t="s">
        <v>134</v>
      </c>
      <c r="H571" s="173" t="s">
        <v>135</v>
      </c>
      <c r="I571" s="173" t="s">
        <v>136</v>
      </c>
      <c r="J571" s="173" t="s">
        <v>137</v>
      </c>
      <c r="K571" s="173" t="s">
        <v>138</v>
      </c>
      <c r="L571" s="173" t="s">
        <v>139</v>
      </c>
      <c r="M571" s="173" t="s">
        <v>140</v>
      </c>
      <c r="N571" s="189" t="s">
        <v>141</v>
      </c>
      <c r="O571" s="173" t="s">
        <v>142</v>
      </c>
      <c r="P571" s="173" t="s">
        <v>143</v>
      </c>
      <c r="Q571" s="173" t="s">
        <v>144</v>
      </c>
      <c r="R571" s="173" t="s">
        <v>145</v>
      </c>
      <c r="S571" s="173" t="s">
        <v>146</v>
      </c>
      <c r="T571" s="173" t="s">
        <v>147</v>
      </c>
      <c r="U571" s="173" t="s">
        <v>148</v>
      </c>
      <c r="V571" s="173" t="s">
        <v>149</v>
      </c>
      <c r="W571" s="173" t="s">
        <v>150</v>
      </c>
      <c r="X571" s="173" t="s">
        <v>151</v>
      </c>
      <c r="Y571" s="173" t="s">
        <v>152</v>
      </c>
      <c r="Z571" s="173" t="s">
        <v>152</v>
      </c>
    </row>
    <row r="572" spans="1:27" s="120" customFormat="1" ht="11.25" customHeight="1" x14ac:dyDescent="0.2">
      <c r="A572" s="186"/>
      <c r="B572" s="188"/>
      <c r="C572" s="174"/>
      <c r="D572" s="174"/>
      <c r="E572" s="174"/>
      <c r="F572" s="174"/>
      <c r="G572" s="174"/>
      <c r="H572" s="174"/>
      <c r="I572" s="174"/>
      <c r="J572" s="174"/>
      <c r="K572" s="174"/>
      <c r="L572" s="174"/>
      <c r="M572" s="174"/>
      <c r="N572" s="190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</row>
    <row r="573" spans="1:27" ht="15.75" customHeight="1" x14ac:dyDescent="0.2">
      <c r="A573" s="86">
        <f>A536</f>
        <v>41913</v>
      </c>
      <c r="B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1468.46</v>
      </c>
      <c r="C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1462.9099999999999</v>
      </c>
      <c r="D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1483.6</v>
      </c>
      <c r="E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1494.56</v>
      </c>
      <c r="F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1498.34</v>
      </c>
      <c r="G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1480.42</v>
      </c>
      <c r="H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1457.85</v>
      </c>
      <c r="I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1475.3899999999999</v>
      </c>
      <c r="J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1478.6</v>
      </c>
      <c r="K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1476.67</v>
      </c>
      <c r="L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1476.49</v>
      </c>
      <c r="M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1476.5</v>
      </c>
      <c r="N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1469.53</v>
      </c>
      <c r="O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1470.8200000000002</v>
      </c>
      <c r="P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1471.24</v>
      </c>
      <c r="Q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1469.9499999999998</v>
      </c>
      <c r="R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1469.51</v>
      </c>
      <c r="S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1466.47</v>
      </c>
      <c r="T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1468.82</v>
      </c>
      <c r="U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1503.1</v>
      </c>
      <c r="V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1516.94</v>
      </c>
      <c r="W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1570.62</v>
      </c>
      <c r="X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1620.9299999999998</v>
      </c>
      <c r="Y573" s="114">
        <f>VLOOKUP($A573+ROUND((COLUMN()-2)/24,5),АТС!$A$41:$F$784,3)+VLOOKUP($A573+ROUND((COLUMN()-2)/24,5),'Расчет сбытовых надбавок'!$B$794:'Расчет сбытовых надбавок'!$G$1538,6)+'Иные услуги '!$C$5+'РСТ РСО-А'!$N$7</f>
        <v>1522.73</v>
      </c>
      <c r="Z573" s="143"/>
      <c r="AA573" s="87"/>
    </row>
    <row r="574" spans="1:27" x14ac:dyDescent="0.2">
      <c r="A574" s="86">
        <f>A573+1</f>
        <v>41914</v>
      </c>
      <c r="B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1467.75</v>
      </c>
      <c r="C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1457.05</v>
      </c>
      <c r="D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1463.08</v>
      </c>
      <c r="E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1469.72</v>
      </c>
      <c r="F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1459.82</v>
      </c>
      <c r="G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1450.79</v>
      </c>
      <c r="H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1461.75</v>
      </c>
      <c r="I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1475.27</v>
      </c>
      <c r="J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1478.34</v>
      </c>
      <c r="K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1479.08</v>
      </c>
      <c r="L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1480.72</v>
      </c>
      <c r="M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1479.59</v>
      </c>
      <c r="N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1472.1799999999998</v>
      </c>
      <c r="O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1472.31</v>
      </c>
      <c r="P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1472.35</v>
      </c>
      <c r="Q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1472.29</v>
      </c>
      <c r="R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1455.94</v>
      </c>
      <c r="S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1462.4899999999998</v>
      </c>
      <c r="T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1490.4</v>
      </c>
      <c r="U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1499.3</v>
      </c>
      <c r="V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1530.61</v>
      </c>
      <c r="W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1612.2199999999998</v>
      </c>
      <c r="X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1663.06</v>
      </c>
      <c r="Y574" s="114">
        <f>VLOOKUP($A574+ROUND((COLUMN()-2)/24,5),АТС!$A$41:$F$784,3)+VLOOKUP($A574+ROUND((COLUMN()-2)/24,5),'Расчет сбытовых надбавок'!$B$794:'Расчет сбытовых надбавок'!$G$1538,6)+'Иные услуги '!$C$5+'РСТ РСО-А'!$N$7</f>
        <v>1557.8899999999999</v>
      </c>
      <c r="Z574" s="143"/>
    </row>
    <row r="575" spans="1:27" x14ac:dyDescent="0.2">
      <c r="A575" s="86">
        <f t="shared" ref="A575:A603" si="15">A574+1</f>
        <v>41915</v>
      </c>
      <c r="B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1468.03</v>
      </c>
      <c r="C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1457.04</v>
      </c>
      <c r="D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1469.62</v>
      </c>
      <c r="E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1479.9499999999998</v>
      </c>
      <c r="F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1476.57</v>
      </c>
      <c r="G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1469.77</v>
      </c>
      <c r="H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1467.56</v>
      </c>
      <c r="I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1478.4899999999998</v>
      </c>
      <c r="J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1489.4299999999998</v>
      </c>
      <c r="K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1478.52</v>
      </c>
      <c r="L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1478.96</v>
      </c>
      <c r="M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1477.1299999999999</v>
      </c>
      <c r="N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1471.1999999999998</v>
      </c>
      <c r="O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1471.3400000000001</v>
      </c>
      <c r="P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1471.38</v>
      </c>
      <c r="Q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1471.4499999999998</v>
      </c>
      <c r="R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1455.83</v>
      </c>
      <c r="S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1462.1599999999999</v>
      </c>
      <c r="T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1490.74</v>
      </c>
      <c r="U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1475.87</v>
      </c>
      <c r="V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1542.54</v>
      </c>
      <c r="W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1598.1599999999999</v>
      </c>
      <c r="X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1649.23</v>
      </c>
      <c r="Y575" s="114">
        <f>VLOOKUP($A575+ROUND((COLUMN()-2)/24,5),АТС!$A$41:$F$784,3)+VLOOKUP($A575+ROUND((COLUMN()-2)/24,5),'Расчет сбытовых надбавок'!$B$794:'Расчет сбытовых надбавок'!$G$1538,6)+'Иные услуги '!$C$5+'РСТ РСО-А'!$N$7</f>
        <v>1535.99</v>
      </c>
      <c r="Z575" s="143"/>
    </row>
    <row r="576" spans="1:27" x14ac:dyDescent="0.2">
      <c r="A576" s="86">
        <f t="shared" si="15"/>
        <v>41916</v>
      </c>
      <c r="B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1497.0700000000002</v>
      </c>
      <c r="C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1457.59</v>
      </c>
      <c r="D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1453.9499999999998</v>
      </c>
      <c r="E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1450.55</v>
      </c>
      <c r="F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1457.7799999999997</v>
      </c>
      <c r="G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1457.06</v>
      </c>
      <c r="H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1456.44</v>
      </c>
      <c r="I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1456.67</v>
      </c>
      <c r="J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1485.3899999999999</v>
      </c>
      <c r="K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1474.79</v>
      </c>
      <c r="L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1478.17</v>
      </c>
      <c r="M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1477.11</v>
      </c>
      <c r="N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1471.1</v>
      </c>
      <c r="O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1459.12</v>
      </c>
      <c r="P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1457.1599999999999</v>
      </c>
      <c r="Q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1464.1399999999999</v>
      </c>
      <c r="R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1467.8400000000001</v>
      </c>
      <c r="S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1455.21</v>
      </c>
      <c r="T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1463.78</v>
      </c>
      <c r="U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1567.31</v>
      </c>
      <c r="V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1604.83</v>
      </c>
      <c r="W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1559.9499999999998</v>
      </c>
      <c r="X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1474.96</v>
      </c>
      <c r="Y576" s="114">
        <f>VLOOKUP($A576+ROUND((COLUMN()-2)/24,5),АТС!$A$41:$F$784,3)+VLOOKUP($A576+ROUND((COLUMN()-2)/24,5),'Расчет сбытовых надбавок'!$B$794:'Расчет сбытовых надбавок'!$G$1538,6)+'Иные услуги '!$C$5+'РСТ РСО-А'!$N$7</f>
        <v>1622.6599999999999</v>
      </c>
      <c r="Z576" s="143"/>
    </row>
    <row r="577" spans="1:26" x14ac:dyDescent="0.2">
      <c r="A577" s="86">
        <f t="shared" si="15"/>
        <v>41917</v>
      </c>
      <c r="B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1493.35</v>
      </c>
      <c r="C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1457.4699999999998</v>
      </c>
      <c r="D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1453.9499999999998</v>
      </c>
      <c r="E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1450.57</v>
      </c>
      <c r="F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1457.98</v>
      </c>
      <c r="G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1456.02</v>
      </c>
      <c r="H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1456.23</v>
      </c>
      <c r="I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1455.7199999999998</v>
      </c>
      <c r="J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1484.23</v>
      </c>
      <c r="K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1469.63</v>
      </c>
      <c r="L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1472.2399999999998</v>
      </c>
      <c r="M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1472.96</v>
      </c>
      <c r="N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1468.27</v>
      </c>
      <c r="O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1456.22</v>
      </c>
      <c r="P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1457.53</v>
      </c>
      <c r="Q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1465.34</v>
      </c>
      <c r="R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1469.1799999999998</v>
      </c>
      <c r="S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1455.86</v>
      </c>
      <c r="T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1462.8</v>
      </c>
      <c r="U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1566.23</v>
      </c>
      <c r="V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1603.27</v>
      </c>
      <c r="W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1567</v>
      </c>
      <c r="X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1476.9499999999998</v>
      </c>
      <c r="Y577" s="114">
        <f>VLOOKUP($A577+ROUND((COLUMN()-2)/24,5),АТС!$A$41:$F$784,3)+VLOOKUP($A577+ROUND((COLUMN()-2)/24,5),'Расчет сбытовых надбавок'!$B$794:'Расчет сбытовых надбавок'!$G$1538,6)+'Иные услуги '!$C$5+'РСТ РСО-А'!$N$7</f>
        <v>1602.07</v>
      </c>
      <c r="Z577" s="143"/>
    </row>
    <row r="578" spans="1:26" x14ac:dyDescent="0.2">
      <c r="A578" s="86">
        <f t="shared" si="15"/>
        <v>41918</v>
      </c>
      <c r="B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1462.17</v>
      </c>
      <c r="C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1456.76</v>
      </c>
      <c r="D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1476.73</v>
      </c>
      <c r="E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1483.6299999999999</v>
      </c>
      <c r="F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1487.25</v>
      </c>
      <c r="G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1482.04</v>
      </c>
      <c r="H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1461.48</v>
      </c>
      <c r="I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1465.65</v>
      </c>
      <c r="J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1476.1399999999999</v>
      </c>
      <c r="K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1477.1399999999999</v>
      </c>
      <c r="L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1478.1599999999999</v>
      </c>
      <c r="M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1470.44</v>
      </c>
      <c r="N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1526.52</v>
      </c>
      <c r="O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1502.28</v>
      </c>
      <c r="P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1471.13</v>
      </c>
      <c r="Q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1470.71</v>
      </c>
      <c r="R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1470.92</v>
      </c>
      <c r="S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1471.13</v>
      </c>
      <c r="T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1469.96</v>
      </c>
      <c r="U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1601.24</v>
      </c>
      <c r="V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1628.94</v>
      </c>
      <c r="W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1661.9099999999999</v>
      </c>
      <c r="X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1685.04</v>
      </c>
      <c r="Y578" s="114">
        <f>VLOOKUP($A578+ROUND((COLUMN()-2)/24,5),АТС!$A$41:$F$784,3)+VLOOKUP($A578+ROUND((COLUMN()-2)/24,5),'Расчет сбытовых надбавок'!$B$794:'Расчет сбытовых надбавок'!$G$1538,6)+'Иные услуги '!$C$5+'РСТ РСО-А'!$N$7</f>
        <v>1563.1</v>
      </c>
      <c r="Z578" s="143"/>
    </row>
    <row r="579" spans="1:26" x14ac:dyDescent="0.2">
      <c r="A579" s="86">
        <f t="shared" si="15"/>
        <v>41919</v>
      </c>
      <c r="B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1460.13</v>
      </c>
      <c r="C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1456.78</v>
      </c>
      <c r="D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1476.85</v>
      </c>
      <c r="E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1483.83</v>
      </c>
      <c r="F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1487.4099999999999</v>
      </c>
      <c r="G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1481.77</v>
      </c>
      <c r="H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1460.25</v>
      </c>
      <c r="I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1466.67</v>
      </c>
      <c r="J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1473.1799999999998</v>
      </c>
      <c r="K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1473.6999999999998</v>
      </c>
      <c r="L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1474.08</v>
      </c>
      <c r="M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1467.85</v>
      </c>
      <c r="N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1520.77</v>
      </c>
      <c r="O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1498.12</v>
      </c>
      <c r="P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1468.4099999999999</v>
      </c>
      <c r="Q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1467.99</v>
      </c>
      <c r="R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1467.8200000000002</v>
      </c>
      <c r="S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1465.1399999999999</v>
      </c>
      <c r="T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1465.6599999999999</v>
      </c>
      <c r="U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1578.98</v>
      </c>
      <c r="V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1594.09</v>
      </c>
      <c r="W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1633.23</v>
      </c>
      <c r="X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1674.94</v>
      </c>
      <c r="Y579" s="114">
        <f>VLOOKUP($A579+ROUND((COLUMN()-2)/24,5),АТС!$A$41:$F$784,3)+VLOOKUP($A579+ROUND((COLUMN()-2)/24,5),'Расчет сбытовых надбавок'!$B$794:'Расчет сбытовых надбавок'!$G$1538,6)+'Иные услуги '!$C$5+'РСТ РСО-А'!$N$7</f>
        <v>1561.7599999999998</v>
      </c>
      <c r="Z579" s="143"/>
    </row>
    <row r="580" spans="1:26" x14ac:dyDescent="0.2">
      <c r="A580" s="86">
        <f t="shared" si="15"/>
        <v>41920</v>
      </c>
      <c r="B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1460.75</v>
      </c>
      <c r="C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1456.92</v>
      </c>
      <c r="D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1470.09</v>
      </c>
      <c r="E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1476.8899999999999</v>
      </c>
      <c r="F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1476.9499999999998</v>
      </c>
      <c r="G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1478.03</v>
      </c>
      <c r="H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1460.05</v>
      </c>
      <c r="I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1461.55</v>
      </c>
      <c r="J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1473.08</v>
      </c>
      <c r="K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1473.78</v>
      </c>
      <c r="L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1474.22</v>
      </c>
      <c r="M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1474.17</v>
      </c>
      <c r="N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1542.97</v>
      </c>
      <c r="O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1543.36</v>
      </c>
      <c r="P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1554.17</v>
      </c>
      <c r="Q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1553.37</v>
      </c>
      <c r="R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1566.01</v>
      </c>
      <c r="S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1570.54</v>
      </c>
      <c r="T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1555.8400000000001</v>
      </c>
      <c r="U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1635.5</v>
      </c>
      <c r="V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1624.9299999999998</v>
      </c>
      <c r="W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1664.07</v>
      </c>
      <c r="X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1701.37</v>
      </c>
      <c r="Y580" s="114">
        <f>VLOOKUP($A580+ROUND((COLUMN()-2)/24,5),АТС!$A$41:$F$784,3)+VLOOKUP($A580+ROUND((COLUMN()-2)/24,5),'Расчет сбытовых надбавок'!$B$794:'Расчет сбытовых надбавок'!$G$1538,6)+'Иные услуги '!$C$5+'РСТ РСО-А'!$N$7</f>
        <v>1581.34</v>
      </c>
      <c r="Z580" s="143"/>
    </row>
    <row r="581" spans="1:26" x14ac:dyDescent="0.2">
      <c r="A581" s="86">
        <f t="shared" si="15"/>
        <v>41921</v>
      </c>
      <c r="B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1460.61</v>
      </c>
      <c r="C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1455.67</v>
      </c>
      <c r="D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1453.02</v>
      </c>
      <c r="E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1452.85</v>
      </c>
      <c r="F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1450.4699999999998</v>
      </c>
      <c r="G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1455.37</v>
      </c>
      <c r="H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1460.9099999999999</v>
      </c>
      <c r="I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1461.1599999999999</v>
      </c>
      <c r="J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1473.61</v>
      </c>
      <c r="K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1505.22</v>
      </c>
      <c r="L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1563.8899999999999</v>
      </c>
      <c r="M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1553.3</v>
      </c>
      <c r="N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1605.8899999999999</v>
      </c>
      <c r="O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1600.61</v>
      </c>
      <c r="P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1616.1</v>
      </c>
      <c r="Q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1611.9699999999998</v>
      </c>
      <c r="R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1610.27</v>
      </c>
      <c r="S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1586.72</v>
      </c>
      <c r="T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1548.1599999999999</v>
      </c>
      <c r="U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1641.68</v>
      </c>
      <c r="V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1647.62</v>
      </c>
      <c r="W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1687.6</v>
      </c>
      <c r="X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1729.21</v>
      </c>
      <c r="Y581" s="114">
        <f>VLOOKUP($A581+ROUND((COLUMN()-2)/24,5),АТС!$A$41:$F$784,3)+VLOOKUP($A581+ROUND((COLUMN()-2)/24,5),'Расчет сбытовых надбавок'!$B$794:'Расчет сбытовых надбавок'!$G$1538,6)+'Иные услуги '!$C$5+'РСТ РСО-А'!$N$7</f>
        <v>1605.93</v>
      </c>
      <c r="Z581" s="143"/>
    </row>
    <row r="582" spans="1:26" x14ac:dyDescent="0.2">
      <c r="A582" s="86">
        <f t="shared" si="15"/>
        <v>41922</v>
      </c>
      <c r="B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1466.65</v>
      </c>
      <c r="C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1456.77</v>
      </c>
      <c r="D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1453.67</v>
      </c>
      <c r="E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1454.15</v>
      </c>
      <c r="F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1450.52</v>
      </c>
      <c r="G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1457.03</v>
      </c>
      <c r="H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1462.6</v>
      </c>
      <c r="I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1462.31</v>
      </c>
      <c r="J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1474.35</v>
      </c>
      <c r="K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1474.13</v>
      </c>
      <c r="L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1474.58</v>
      </c>
      <c r="M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1475.3</v>
      </c>
      <c r="N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1574.79</v>
      </c>
      <c r="O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1574.56</v>
      </c>
      <c r="P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1574.9099999999999</v>
      </c>
      <c r="Q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1574.87</v>
      </c>
      <c r="R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1578.83</v>
      </c>
      <c r="S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1589.98</v>
      </c>
      <c r="T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1555.4</v>
      </c>
      <c r="U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1643.07</v>
      </c>
      <c r="V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1631.8600000000001</v>
      </c>
      <c r="W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1711.1599999999999</v>
      </c>
      <c r="X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1746.13</v>
      </c>
      <c r="Y582" s="114">
        <f>VLOOKUP($A582+ROUND((COLUMN()-2)/24,5),АТС!$A$41:$F$784,3)+VLOOKUP($A582+ROUND((COLUMN()-2)/24,5),'Расчет сбытовых надбавок'!$B$794:'Расчет сбытовых надбавок'!$G$1538,6)+'Иные услуги '!$C$5+'РСТ РСО-А'!$N$7</f>
        <v>1637.49</v>
      </c>
      <c r="Z582" s="143"/>
    </row>
    <row r="583" spans="1:26" x14ac:dyDescent="0.2">
      <c r="A583" s="86">
        <f t="shared" si="15"/>
        <v>41923</v>
      </c>
      <c r="B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1506.36</v>
      </c>
      <c r="C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1455.28</v>
      </c>
      <c r="D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1454.92</v>
      </c>
      <c r="E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1454.35</v>
      </c>
      <c r="F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1454.1599999999999</v>
      </c>
      <c r="G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1454.8200000000002</v>
      </c>
      <c r="H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1454.2199999999998</v>
      </c>
      <c r="I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1454.03</v>
      </c>
      <c r="J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1463.1999999999998</v>
      </c>
      <c r="K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1466.56</v>
      </c>
      <c r="L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1467.09</v>
      </c>
      <c r="M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1468</v>
      </c>
      <c r="N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1468.08</v>
      </c>
      <c r="O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1468.26</v>
      </c>
      <c r="P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1468.54</v>
      </c>
      <c r="Q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1468.07</v>
      </c>
      <c r="R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1467.54</v>
      </c>
      <c r="S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1465.1799999999998</v>
      </c>
      <c r="T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1581.55</v>
      </c>
      <c r="U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1725.79</v>
      </c>
      <c r="V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1701.8000000000002</v>
      </c>
      <c r="W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1678.31</v>
      </c>
      <c r="X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1587.4899999999998</v>
      </c>
      <c r="Y583" s="114">
        <f>VLOOKUP($A583+ROUND((COLUMN()-2)/24,5),АТС!$A$41:$F$784,3)+VLOOKUP($A583+ROUND((COLUMN()-2)/24,5),'Расчет сбытовых надбавок'!$B$794:'Расчет сбытовых надбавок'!$G$1538,6)+'Иные услуги '!$C$5+'РСТ РСО-А'!$N$7</f>
        <v>1640.19</v>
      </c>
      <c r="Z583" s="143"/>
    </row>
    <row r="584" spans="1:26" x14ac:dyDescent="0.2">
      <c r="A584" s="86">
        <f t="shared" si="15"/>
        <v>41924</v>
      </c>
      <c r="B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1550.25</v>
      </c>
      <c r="C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1457.7199999999998</v>
      </c>
      <c r="D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1457.59</v>
      </c>
      <c r="E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1457.62</v>
      </c>
      <c r="F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1457.7199999999998</v>
      </c>
      <c r="G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1455.73</v>
      </c>
      <c r="H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1455.78</v>
      </c>
      <c r="I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1456.52</v>
      </c>
      <c r="J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1463.65</v>
      </c>
      <c r="K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1466.3400000000001</v>
      </c>
      <c r="L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1468.53</v>
      </c>
      <c r="M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1469.17</v>
      </c>
      <c r="N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1469.38</v>
      </c>
      <c r="O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1468.7199999999998</v>
      </c>
      <c r="P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1469.1999999999998</v>
      </c>
      <c r="Q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1469.0299999999997</v>
      </c>
      <c r="R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1469.6599999999999</v>
      </c>
      <c r="S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1470.01</v>
      </c>
      <c r="T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1560.9099999999999</v>
      </c>
      <c r="U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1709.7399999999998</v>
      </c>
      <c r="V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1696.97</v>
      </c>
      <c r="W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1665.7399999999998</v>
      </c>
      <c r="X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1573.55</v>
      </c>
      <c r="Y584" s="114">
        <f>VLOOKUP($A584+ROUND((COLUMN()-2)/24,5),АТС!$A$41:$F$784,3)+VLOOKUP($A584+ROUND((COLUMN()-2)/24,5),'Расчет сбытовых надбавок'!$B$794:'Расчет сбытовых надбавок'!$G$1538,6)+'Иные услуги '!$C$5+'РСТ РСО-А'!$N$7</f>
        <v>1641.21</v>
      </c>
      <c r="Z584" s="143"/>
    </row>
    <row r="585" spans="1:26" x14ac:dyDescent="0.2">
      <c r="A585" s="86">
        <f t="shared" si="15"/>
        <v>41925</v>
      </c>
      <c r="B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1468.86</v>
      </c>
      <c r="C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1463.15</v>
      </c>
      <c r="D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1457.6799999999998</v>
      </c>
      <c r="E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1454.56</v>
      </c>
      <c r="F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1451.8400000000001</v>
      </c>
      <c r="G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1457.4</v>
      </c>
      <c r="H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1463.1</v>
      </c>
      <c r="I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1464.51</v>
      </c>
      <c r="J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1477.31</v>
      </c>
      <c r="K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1477.17</v>
      </c>
      <c r="L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1477.48</v>
      </c>
      <c r="M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1478.09</v>
      </c>
      <c r="N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1553.7599999999998</v>
      </c>
      <c r="O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1559.4299999999998</v>
      </c>
      <c r="P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1564.56</v>
      </c>
      <c r="Q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1572.1999999999998</v>
      </c>
      <c r="R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1573.83</v>
      </c>
      <c r="S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1584.3899999999999</v>
      </c>
      <c r="T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1570.35</v>
      </c>
      <c r="U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1660.61</v>
      </c>
      <c r="V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1672.87</v>
      </c>
      <c r="W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1692.9899999999998</v>
      </c>
      <c r="X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1731.31</v>
      </c>
      <c r="Y585" s="114">
        <f>VLOOKUP($A585+ROUND((COLUMN()-2)/24,5),АТС!$A$41:$F$784,3)+VLOOKUP($A585+ROUND((COLUMN()-2)/24,5),'Расчет сбытовых надбавок'!$B$794:'Расчет сбытовых надбавок'!$G$1538,6)+'Иные услуги '!$C$5+'РСТ РСО-А'!$N$7</f>
        <v>1617.3</v>
      </c>
      <c r="Z585" s="143"/>
    </row>
    <row r="586" spans="1:26" x14ac:dyDescent="0.2">
      <c r="A586" s="86">
        <f t="shared" si="15"/>
        <v>41926</v>
      </c>
      <c r="B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1460.23</v>
      </c>
      <c r="C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1456.0900000000001</v>
      </c>
      <c r="D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1453.46</v>
      </c>
      <c r="E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1453.3400000000001</v>
      </c>
      <c r="F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1450.78</v>
      </c>
      <c r="G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1457.2399999999998</v>
      </c>
      <c r="H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1462.1999999999998</v>
      </c>
      <c r="I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1463.23</v>
      </c>
      <c r="J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1477.96</v>
      </c>
      <c r="K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1477.2599999999998</v>
      </c>
      <c r="L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1477.3600000000001</v>
      </c>
      <c r="M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1464.81</v>
      </c>
      <c r="N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1477.35</v>
      </c>
      <c r="O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1477.45</v>
      </c>
      <c r="P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1477.25</v>
      </c>
      <c r="Q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1475.63</v>
      </c>
      <c r="R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1475.59</v>
      </c>
      <c r="S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1474.56</v>
      </c>
      <c r="T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1488.4099999999999</v>
      </c>
      <c r="U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1642.06</v>
      </c>
      <c r="V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1663.12</v>
      </c>
      <c r="W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1700.79</v>
      </c>
      <c r="X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1734.96</v>
      </c>
      <c r="Y586" s="114">
        <f>VLOOKUP($A586+ROUND((COLUMN()-2)/24,5),АТС!$A$41:$F$784,3)+VLOOKUP($A586+ROUND((COLUMN()-2)/24,5),'Расчет сбытовых надбавок'!$B$794:'Расчет сбытовых надбавок'!$G$1538,6)+'Иные услуги '!$C$5+'РСТ РСО-А'!$N$7</f>
        <v>1625.31</v>
      </c>
      <c r="Z586" s="143"/>
    </row>
    <row r="587" spans="1:26" x14ac:dyDescent="0.2">
      <c r="A587" s="86">
        <f t="shared" si="15"/>
        <v>41927</v>
      </c>
      <c r="B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1468.9099999999999</v>
      </c>
      <c r="C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1457.7399999999998</v>
      </c>
      <c r="D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1469.4299999999998</v>
      </c>
      <c r="E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1469.49</v>
      </c>
      <c r="F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1469.4099999999999</v>
      </c>
      <c r="G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1469.44</v>
      </c>
      <c r="H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1455.4</v>
      </c>
      <c r="I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1452.94</v>
      </c>
      <c r="J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1458.62</v>
      </c>
      <c r="K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1478.77</v>
      </c>
      <c r="L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1479.21</v>
      </c>
      <c r="M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1462.76</v>
      </c>
      <c r="N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1479.51</v>
      </c>
      <c r="O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1482.4</v>
      </c>
      <c r="P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1479.79</v>
      </c>
      <c r="Q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1479.92</v>
      </c>
      <c r="R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1479.78</v>
      </c>
      <c r="S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1478.01</v>
      </c>
      <c r="T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1479.59</v>
      </c>
      <c r="U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1580.21</v>
      </c>
      <c r="V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1592.5099999999998</v>
      </c>
      <c r="W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1653.17</v>
      </c>
      <c r="X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1706.23</v>
      </c>
      <c r="Y587" s="114">
        <f>VLOOKUP($A587+ROUND((COLUMN()-2)/24,5),АТС!$A$41:$F$784,3)+VLOOKUP($A587+ROUND((COLUMN()-2)/24,5),'Расчет сбытовых надбавок'!$B$794:'Расчет сбытовых надбавок'!$G$1538,6)+'Иные услуги '!$C$5+'РСТ РСО-А'!$N$7</f>
        <v>1590.04</v>
      </c>
      <c r="Z587" s="143"/>
    </row>
    <row r="588" spans="1:26" x14ac:dyDescent="0.2">
      <c r="A588" s="86">
        <f t="shared" si="15"/>
        <v>41928</v>
      </c>
      <c r="B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1474.26</v>
      </c>
      <c r="C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1463.07</v>
      </c>
      <c r="D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1469.38</v>
      </c>
      <c r="E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1472.9</v>
      </c>
      <c r="F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1476.4099999999999</v>
      </c>
      <c r="G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1476.94</v>
      </c>
      <c r="H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1450.8899999999999</v>
      </c>
      <c r="I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1465.2199999999998</v>
      </c>
      <c r="J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1460.46</v>
      </c>
      <c r="K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1465.12</v>
      </c>
      <c r="L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1465.75</v>
      </c>
      <c r="M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1456.0299999999997</v>
      </c>
      <c r="N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1480.4499999999998</v>
      </c>
      <c r="O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1468.94</v>
      </c>
      <c r="P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1455.27</v>
      </c>
      <c r="Q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1451.6999999999998</v>
      </c>
      <c r="R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1454.85</v>
      </c>
      <c r="S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1467.15</v>
      </c>
      <c r="T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1475.92</v>
      </c>
      <c r="U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1602.5500000000002</v>
      </c>
      <c r="V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1590.46</v>
      </c>
      <c r="W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1636.8400000000001</v>
      </c>
      <c r="X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1685.42</v>
      </c>
      <c r="Y588" s="114">
        <f>VLOOKUP($A588+ROUND((COLUMN()-2)/24,5),АТС!$A$41:$F$784,3)+VLOOKUP($A588+ROUND((COLUMN()-2)/24,5),'Расчет сбытовых надбавок'!$B$794:'Расчет сбытовых надбавок'!$G$1538,6)+'Иные услуги '!$C$5+'РСТ РСО-А'!$N$7</f>
        <v>1601.57</v>
      </c>
      <c r="Z588" s="143"/>
    </row>
    <row r="589" spans="1:26" x14ac:dyDescent="0.2">
      <c r="A589" s="86">
        <f t="shared" si="15"/>
        <v>41929</v>
      </c>
      <c r="B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1463.82</v>
      </c>
      <c r="C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1463.19</v>
      </c>
      <c r="D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1463.04</v>
      </c>
      <c r="E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1463.1799999999998</v>
      </c>
      <c r="F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1463.1</v>
      </c>
      <c r="G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1463.6999999999998</v>
      </c>
      <c r="H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1451.2199999999998</v>
      </c>
      <c r="I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1468.65</v>
      </c>
      <c r="J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1474.69</v>
      </c>
      <c r="K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1457.05</v>
      </c>
      <c r="L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1457.83</v>
      </c>
      <c r="M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1452.9099999999999</v>
      </c>
      <c r="N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1476.6999999999998</v>
      </c>
      <c r="O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1476.8799999999999</v>
      </c>
      <c r="P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1477.83</v>
      </c>
      <c r="Q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1476.92</v>
      </c>
      <c r="R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1476.78</v>
      </c>
      <c r="S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1474.98</v>
      </c>
      <c r="T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1475.9099999999999</v>
      </c>
      <c r="U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1565.77</v>
      </c>
      <c r="V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1580.08</v>
      </c>
      <c r="W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1619.71</v>
      </c>
      <c r="X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1689.0700000000002</v>
      </c>
      <c r="Y589" s="114">
        <f>VLOOKUP($A589+ROUND((COLUMN()-2)/24,5),АТС!$A$41:$F$784,3)+VLOOKUP($A589+ROUND((COLUMN()-2)/24,5),'Расчет сбытовых надбавок'!$B$794:'Расчет сбытовых надбавок'!$G$1538,6)+'Иные услуги '!$C$5+'РСТ РСО-А'!$N$7</f>
        <v>1568.63</v>
      </c>
      <c r="Z589" s="143"/>
    </row>
    <row r="590" spans="1:26" x14ac:dyDescent="0.2">
      <c r="A590" s="86">
        <f t="shared" si="15"/>
        <v>41930</v>
      </c>
      <c r="B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1502.96</v>
      </c>
      <c r="C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1460.35</v>
      </c>
      <c r="D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1459.4</v>
      </c>
      <c r="E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1458</v>
      </c>
      <c r="F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1457.8400000000001</v>
      </c>
      <c r="G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1458.5</v>
      </c>
      <c r="H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1458.84</v>
      </c>
      <c r="I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1460.77</v>
      </c>
      <c r="J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1475.35</v>
      </c>
      <c r="K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1477.58</v>
      </c>
      <c r="L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1477.8899999999999</v>
      </c>
      <c r="M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1478</v>
      </c>
      <c r="N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1478.81</v>
      </c>
      <c r="O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1479.58</v>
      </c>
      <c r="P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1479.3899999999999</v>
      </c>
      <c r="Q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1479.52</v>
      </c>
      <c r="R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1478.87</v>
      </c>
      <c r="S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1477.37</v>
      </c>
      <c r="T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1471.8899999999999</v>
      </c>
      <c r="U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1614.8</v>
      </c>
      <c r="V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1612.55</v>
      </c>
      <c r="W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1586.11</v>
      </c>
      <c r="X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1485.1799999999998</v>
      </c>
      <c r="Y590" s="114">
        <f>VLOOKUP($A590+ROUND((COLUMN()-2)/24,5),АТС!$A$41:$F$784,3)+VLOOKUP($A590+ROUND((COLUMN()-2)/24,5),'Расчет сбытовых надбавок'!$B$794:'Расчет сбытовых надбавок'!$G$1538,6)+'Иные услуги '!$C$5+'РСТ РСО-А'!$N$7</f>
        <v>1609.02</v>
      </c>
      <c r="Z590" s="143"/>
    </row>
    <row r="591" spans="1:26" x14ac:dyDescent="0.2">
      <c r="A591" s="86">
        <f t="shared" si="15"/>
        <v>41931</v>
      </c>
      <c r="B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1520.31</v>
      </c>
      <c r="C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1471.3899999999999</v>
      </c>
      <c r="D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1465.82</v>
      </c>
      <c r="E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1460.62</v>
      </c>
      <c r="F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1469.76</v>
      </c>
      <c r="G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1469.77</v>
      </c>
      <c r="H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1468.86</v>
      </c>
      <c r="I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1470.71</v>
      </c>
      <c r="J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1477.72</v>
      </c>
      <c r="K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1482.84</v>
      </c>
      <c r="L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1482.58</v>
      </c>
      <c r="M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1483.34</v>
      </c>
      <c r="N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1483.37</v>
      </c>
      <c r="O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1477.37</v>
      </c>
      <c r="P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1477.04</v>
      </c>
      <c r="Q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1476.8799999999999</v>
      </c>
      <c r="R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1476.53</v>
      </c>
      <c r="S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1475.67</v>
      </c>
      <c r="T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1471.12</v>
      </c>
      <c r="U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1789.46</v>
      </c>
      <c r="V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1772.9699999999998</v>
      </c>
      <c r="W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1769.79</v>
      </c>
      <c r="X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1673.77</v>
      </c>
      <c r="Y591" s="114">
        <f>VLOOKUP($A591+ROUND((COLUMN()-2)/24,5),АТС!$A$41:$F$784,3)+VLOOKUP($A591+ROUND((COLUMN()-2)/24,5),'Расчет сбытовых надбавок'!$B$794:'Расчет сбытовых надбавок'!$G$1538,6)+'Иные услуги '!$C$5+'РСТ РСО-А'!$N$7</f>
        <v>1710.9099999999999</v>
      </c>
      <c r="Z591" s="143"/>
    </row>
    <row r="592" spans="1:26" x14ac:dyDescent="0.2">
      <c r="A592" s="86">
        <f t="shared" si="15"/>
        <v>41932</v>
      </c>
      <c r="B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1469.3400000000001</v>
      </c>
      <c r="C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1457.73</v>
      </c>
      <c r="D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1458.3899999999999</v>
      </c>
      <c r="E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1454.87</v>
      </c>
      <c r="F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1455.1999999999998</v>
      </c>
      <c r="G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1457.7199999999998</v>
      </c>
      <c r="H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1475.48</v>
      </c>
      <c r="I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1466.05</v>
      </c>
      <c r="J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1478.1</v>
      </c>
      <c r="K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1477.74</v>
      </c>
      <c r="L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1477.73</v>
      </c>
      <c r="M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1478.8</v>
      </c>
      <c r="N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1503.74</v>
      </c>
      <c r="O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1504.1100000000001</v>
      </c>
      <c r="P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1502.98</v>
      </c>
      <c r="Q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1501.5099999999998</v>
      </c>
      <c r="R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1511.0099999999998</v>
      </c>
      <c r="S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1530.46</v>
      </c>
      <c r="T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1552.06</v>
      </c>
      <c r="U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1645.32</v>
      </c>
      <c r="V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1653.6999999999998</v>
      </c>
      <c r="W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1694.54</v>
      </c>
      <c r="X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1756.7399999999998</v>
      </c>
      <c r="Y592" s="114">
        <f>VLOOKUP($A592+ROUND((COLUMN()-2)/24,5),АТС!$A$41:$F$784,3)+VLOOKUP($A592+ROUND((COLUMN()-2)/24,5),'Расчет сбытовых надбавок'!$B$794:'Расчет сбытовых надбавок'!$G$1538,6)+'Иные услуги '!$C$5+'РСТ РСО-А'!$N$7</f>
        <v>1640.87</v>
      </c>
      <c r="Z592" s="143"/>
    </row>
    <row r="593" spans="1:26" x14ac:dyDescent="0.2">
      <c r="A593" s="86">
        <f t="shared" si="15"/>
        <v>41933</v>
      </c>
      <c r="B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1468.1999999999998</v>
      </c>
      <c r="C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1456.67</v>
      </c>
      <c r="D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1463.3</v>
      </c>
      <c r="E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1463.4099999999999</v>
      </c>
      <c r="F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1463.42</v>
      </c>
      <c r="G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1463.71</v>
      </c>
      <c r="H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1459.15</v>
      </c>
      <c r="I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1462.3899999999999</v>
      </c>
      <c r="J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1475.15</v>
      </c>
      <c r="K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1474.5</v>
      </c>
      <c r="L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1475.04</v>
      </c>
      <c r="M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1476.46</v>
      </c>
      <c r="N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1475.42</v>
      </c>
      <c r="O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1475.52</v>
      </c>
      <c r="P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1475.3</v>
      </c>
      <c r="Q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1475.3799999999999</v>
      </c>
      <c r="R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1475.01</v>
      </c>
      <c r="S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1473.8</v>
      </c>
      <c r="T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1561.6999999999998</v>
      </c>
      <c r="U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1600.81</v>
      </c>
      <c r="V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1608.1799999999998</v>
      </c>
      <c r="W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1647.94</v>
      </c>
      <c r="X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1695.23</v>
      </c>
      <c r="Y593" s="114">
        <f>VLOOKUP($A593+ROUND((COLUMN()-2)/24,5),АТС!$A$41:$F$784,3)+VLOOKUP($A593+ROUND((COLUMN()-2)/24,5),'Расчет сбытовых надбавок'!$B$794:'Расчет сбытовых надбавок'!$G$1538,6)+'Иные услуги '!$C$5+'РСТ РСО-А'!$N$7</f>
        <v>1585.25</v>
      </c>
      <c r="Z593" s="143"/>
    </row>
    <row r="594" spans="1:26" x14ac:dyDescent="0.2">
      <c r="A594" s="86">
        <f t="shared" si="15"/>
        <v>41934</v>
      </c>
      <c r="B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1466.4299999999998</v>
      </c>
      <c r="C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1450.63</v>
      </c>
      <c r="D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1456.98</v>
      </c>
      <c r="E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1463.6599999999999</v>
      </c>
      <c r="F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1463.81</v>
      </c>
      <c r="G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1454.27</v>
      </c>
      <c r="H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1459.1</v>
      </c>
      <c r="I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1456.15</v>
      </c>
      <c r="J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1474.3</v>
      </c>
      <c r="K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1475.4299999999998</v>
      </c>
      <c r="L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1475.8899999999999</v>
      </c>
      <c r="M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1476.31</v>
      </c>
      <c r="N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1476.27</v>
      </c>
      <c r="O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1475.06</v>
      </c>
      <c r="P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1474.52</v>
      </c>
      <c r="Q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1474.49</v>
      </c>
      <c r="R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1474.6599999999999</v>
      </c>
      <c r="S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1473.61</v>
      </c>
      <c r="T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1468.4299999999998</v>
      </c>
      <c r="U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1538.3899999999999</v>
      </c>
      <c r="V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1548.6599999999999</v>
      </c>
      <c r="W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1623.48</v>
      </c>
      <c r="X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1686.13</v>
      </c>
      <c r="Y594" s="114">
        <f>VLOOKUP($A594+ROUND((COLUMN()-2)/24,5),АТС!$A$41:$F$784,3)+VLOOKUP($A594+ROUND((COLUMN()-2)/24,5),'Расчет сбытовых надбавок'!$B$794:'Расчет сбытовых надбавок'!$G$1538,6)+'Иные услуги '!$C$5+'РСТ РСО-А'!$N$7</f>
        <v>1583.59</v>
      </c>
      <c r="Z594" s="143"/>
    </row>
    <row r="595" spans="1:26" x14ac:dyDescent="0.2">
      <c r="A595" s="86">
        <f t="shared" si="15"/>
        <v>41935</v>
      </c>
      <c r="B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1466.9899999999998</v>
      </c>
      <c r="C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1460.69</v>
      </c>
      <c r="D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1459.25</v>
      </c>
      <c r="E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1457.1399999999999</v>
      </c>
      <c r="F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1457.09</v>
      </c>
      <c r="G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1459.19</v>
      </c>
      <c r="H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1459.21</v>
      </c>
      <c r="I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1478.6299999999999</v>
      </c>
      <c r="J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1473.19</v>
      </c>
      <c r="K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1474.9699999999998</v>
      </c>
      <c r="L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1476.27</v>
      </c>
      <c r="M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1475.92</v>
      </c>
      <c r="N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1474.31</v>
      </c>
      <c r="O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1474.67</v>
      </c>
      <c r="P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1474.52</v>
      </c>
      <c r="Q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1474.6599999999999</v>
      </c>
      <c r="R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1474.6</v>
      </c>
      <c r="S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1473.09</v>
      </c>
      <c r="T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1539.3200000000002</v>
      </c>
      <c r="U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1633.19</v>
      </c>
      <c r="V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1645.96</v>
      </c>
      <c r="W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1682.51</v>
      </c>
      <c r="X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1740.33</v>
      </c>
      <c r="Y595" s="114">
        <f>VLOOKUP($A595+ROUND((COLUMN()-2)/24,5),АТС!$A$41:$F$784,3)+VLOOKUP($A595+ROUND((COLUMN()-2)/24,5),'Расчет сбытовых надбавок'!$B$794:'Расчет сбытовых надбавок'!$G$1538,6)+'Иные услуги '!$C$5+'РСТ РСО-А'!$N$7</f>
        <v>1630.04</v>
      </c>
      <c r="Z595" s="143"/>
    </row>
    <row r="596" spans="1:26" x14ac:dyDescent="0.2">
      <c r="A596" s="86">
        <f t="shared" si="15"/>
        <v>41936</v>
      </c>
      <c r="B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1473.28</v>
      </c>
      <c r="C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1473.1399999999999</v>
      </c>
      <c r="D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1463.34</v>
      </c>
      <c r="E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1463.46</v>
      </c>
      <c r="F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1463.48</v>
      </c>
      <c r="G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1457.99</v>
      </c>
      <c r="H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1459.73</v>
      </c>
      <c r="I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1480.1599999999999</v>
      </c>
      <c r="J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1475.55</v>
      </c>
      <c r="K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1476.4099999999999</v>
      </c>
      <c r="L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1525.05</v>
      </c>
      <c r="M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1513.02</v>
      </c>
      <c r="N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1541.07</v>
      </c>
      <c r="O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1475.5299999999997</v>
      </c>
      <c r="P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1475.03</v>
      </c>
      <c r="Q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1475.37</v>
      </c>
      <c r="R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1474.87</v>
      </c>
      <c r="S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1473.48</v>
      </c>
      <c r="T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1542.5900000000001</v>
      </c>
      <c r="U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1666.17</v>
      </c>
      <c r="V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1660.09</v>
      </c>
      <c r="W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1697.58</v>
      </c>
      <c r="X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1755.96</v>
      </c>
      <c r="Y596" s="114">
        <f>VLOOKUP($A596+ROUND((COLUMN()-2)/24,5),АТС!$A$41:$F$784,3)+VLOOKUP($A596+ROUND((COLUMN()-2)/24,5),'Расчет сбытовых надбавок'!$B$794:'Расчет сбытовых надбавок'!$G$1538,6)+'Иные услуги '!$C$5+'РСТ РСО-А'!$N$7</f>
        <v>1661.49</v>
      </c>
      <c r="Z596" s="143"/>
    </row>
    <row r="597" spans="1:26" x14ac:dyDescent="0.2">
      <c r="A597" s="86">
        <f t="shared" si="15"/>
        <v>41937</v>
      </c>
      <c r="B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1496.87</v>
      </c>
      <c r="C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1462.74</v>
      </c>
      <c r="D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1468.48</v>
      </c>
      <c r="E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1468.52</v>
      </c>
      <c r="F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1468.9899999999998</v>
      </c>
      <c r="G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1459.97</v>
      </c>
      <c r="H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1455.75</v>
      </c>
      <c r="I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1457.61</v>
      </c>
      <c r="J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1478.38</v>
      </c>
      <c r="K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1479.08</v>
      </c>
      <c r="L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1478.25</v>
      </c>
      <c r="M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1470.12</v>
      </c>
      <c r="N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1470.35</v>
      </c>
      <c r="O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1469.3400000000001</v>
      </c>
      <c r="P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1469.84</v>
      </c>
      <c r="Q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1469.1799999999998</v>
      </c>
      <c r="R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1467.9</v>
      </c>
      <c r="S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1468.56</v>
      </c>
      <c r="T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1670.5099999999998</v>
      </c>
      <c r="U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1716.6100000000001</v>
      </c>
      <c r="V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1699.62</v>
      </c>
      <c r="W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1673.58</v>
      </c>
      <c r="X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1613.59</v>
      </c>
      <c r="Y597" s="114">
        <f>VLOOKUP($A597+ROUND((COLUMN()-2)/24,5),АТС!$A$41:$F$784,3)+VLOOKUP($A597+ROUND((COLUMN()-2)/24,5),'Расчет сбытовых надбавок'!$B$794:'Расчет сбытовых надбавок'!$G$1538,6)+'Иные услуги '!$C$5+'РСТ РСО-А'!$N$7</f>
        <v>1715.5</v>
      </c>
      <c r="Z597" s="143"/>
    </row>
    <row r="598" spans="1:26" x14ac:dyDescent="0.2">
      <c r="A598" s="86">
        <f t="shared" si="15"/>
        <v>41938</v>
      </c>
      <c r="B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1520.62</v>
      </c>
      <c r="C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1467.52</v>
      </c>
      <c r="D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1462.48</v>
      </c>
      <c r="E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1469.92</v>
      </c>
      <c r="F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1477.88</v>
      </c>
      <c r="G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1478.4899999999998</v>
      </c>
      <c r="H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1470.94</v>
      </c>
      <c r="I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1456.6999999999998</v>
      </c>
      <c r="J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1550.33</v>
      </c>
      <c r="K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1492.23</v>
      </c>
      <c r="L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1465.17</v>
      </c>
      <c r="M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1458.56</v>
      </c>
      <c r="N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1451.25</v>
      </c>
      <c r="O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1451.1599999999999</v>
      </c>
      <c r="P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1454.83</v>
      </c>
      <c r="Q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1458.04</v>
      </c>
      <c r="R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1462.6599999999999</v>
      </c>
      <c r="S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1562.32</v>
      </c>
      <c r="T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1682.2599999999998</v>
      </c>
      <c r="U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1729.62</v>
      </c>
      <c r="V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1717.05</v>
      </c>
      <c r="W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1678.19</v>
      </c>
      <c r="X598" s="114">
        <f>VLOOKUP($A598+ROUND((COLUMN()-2)/24,5),АТС!$A$41:$F$784,3)+VLOOKUP($A598+ROUND((COLUMN()-2)/24,5),'Расчет сбытовых надбавок'!$B$794:'Расчет сбытовых надбавок'!$G$1538,6)+'Иные услуги '!$C$5+'РСТ РСО-А'!$N$7</f>
        <v>1610.04</v>
      </c>
      <c r="Y598" s="114">
        <v>1708.3899999999999</v>
      </c>
      <c r="Z598" s="143">
        <v>2457.54</v>
      </c>
    </row>
    <row r="599" spans="1:26" x14ac:dyDescent="0.2">
      <c r="A599" s="86">
        <f t="shared" si="15"/>
        <v>41939</v>
      </c>
      <c r="B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1504.46</v>
      </c>
      <c r="C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1466.1799999999998</v>
      </c>
      <c r="D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1454.06</v>
      </c>
      <c r="E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1463.81</v>
      </c>
      <c r="F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1464.05</v>
      </c>
      <c r="G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1455.29</v>
      </c>
      <c r="H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1497.7399999999998</v>
      </c>
      <c r="I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1451.19</v>
      </c>
      <c r="J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1452.4</v>
      </c>
      <c r="K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1513.71</v>
      </c>
      <c r="L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1543.7799999999997</v>
      </c>
      <c r="M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1530.09</v>
      </c>
      <c r="N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1604.9099999999999</v>
      </c>
      <c r="O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1587.75</v>
      </c>
      <c r="P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1571.55</v>
      </c>
      <c r="Q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1563.77</v>
      </c>
      <c r="R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1557.9299999999998</v>
      </c>
      <c r="S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1561.9299999999998</v>
      </c>
      <c r="T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1608.92</v>
      </c>
      <c r="U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1680.04</v>
      </c>
      <c r="V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1660.8</v>
      </c>
      <c r="W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1684.35</v>
      </c>
      <c r="X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1719.35</v>
      </c>
      <c r="Y599" s="114">
        <f>VLOOKUP($A599+ROUND((COLUMN()-2)/24,5),АТС!$A$41:$F$784,3)+VLOOKUP($A599+ROUND((COLUMN()-2)/24,5),'Расчет сбытовых надбавок'!$B$794:'Расчет сбытовых надбавок'!$G$1538,6)+'Иные услуги '!$C$5+'РСТ РСО-А'!$N$7</f>
        <v>1641.8</v>
      </c>
      <c r="Z599" s="143"/>
    </row>
    <row r="600" spans="1:26" x14ac:dyDescent="0.2">
      <c r="A600" s="86">
        <f t="shared" si="15"/>
        <v>41940</v>
      </c>
      <c r="B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1508.0099999999998</v>
      </c>
      <c r="C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1465.7199999999998</v>
      </c>
      <c r="D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1454.76</v>
      </c>
      <c r="E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1464.88</v>
      </c>
      <c r="F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1465.09</v>
      </c>
      <c r="G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1458.6</v>
      </c>
      <c r="H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1475.4899999999998</v>
      </c>
      <c r="I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1454.79</v>
      </c>
      <c r="J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1455.81</v>
      </c>
      <c r="K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1506.1</v>
      </c>
      <c r="L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1536.75</v>
      </c>
      <c r="M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1525.7199999999998</v>
      </c>
      <c r="N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1601.79</v>
      </c>
      <c r="O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1590.03</v>
      </c>
      <c r="P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1571.78</v>
      </c>
      <c r="Q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1561.12</v>
      </c>
      <c r="R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1558.27</v>
      </c>
      <c r="S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1579.61</v>
      </c>
      <c r="T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1615.02</v>
      </c>
      <c r="U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1683.7199999999998</v>
      </c>
      <c r="V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1660.67</v>
      </c>
      <c r="W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1689.42</v>
      </c>
      <c r="X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1748.48</v>
      </c>
      <c r="Y600" s="114">
        <f>VLOOKUP($A600+ROUND((COLUMN()-2)/24,5),АТС!$A$41:$F$784,3)+VLOOKUP($A600+ROUND((COLUMN()-2)/24,5),'Расчет сбытовых надбавок'!$B$794:'Расчет сбытовых надбавок'!$G$1538,6)+'Иные услуги '!$C$5+'РСТ РСО-А'!$N$7</f>
        <v>1645.86</v>
      </c>
      <c r="Z600" s="143"/>
    </row>
    <row r="601" spans="1:26" x14ac:dyDescent="0.2">
      <c r="A601" s="86">
        <f t="shared" si="15"/>
        <v>41941</v>
      </c>
      <c r="B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1535.27</v>
      </c>
      <c r="C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1472.38</v>
      </c>
      <c r="D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1472.2599999999998</v>
      </c>
      <c r="E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1470.44</v>
      </c>
      <c r="F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1460.7399999999998</v>
      </c>
      <c r="G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1462.34</v>
      </c>
      <c r="H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1497.4299999999998</v>
      </c>
      <c r="I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1466.9299999999998</v>
      </c>
      <c r="J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1472.3</v>
      </c>
      <c r="K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1510.0900000000001</v>
      </c>
      <c r="L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1561.12</v>
      </c>
      <c r="M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1562.74</v>
      </c>
      <c r="N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1642.62</v>
      </c>
      <c r="O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1605.27</v>
      </c>
      <c r="P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1603.8899999999999</v>
      </c>
      <c r="Q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1593.44</v>
      </c>
      <c r="R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1646.9299999999998</v>
      </c>
      <c r="S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1724.6599999999999</v>
      </c>
      <c r="T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1724.92</v>
      </c>
      <c r="U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1709.93</v>
      </c>
      <c r="V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1693.5900000000001</v>
      </c>
      <c r="W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1705.12</v>
      </c>
      <c r="X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1757.65</v>
      </c>
      <c r="Y601" s="114">
        <f>VLOOKUP($A601+ROUND((COLUMN()-2)/24,5),АТС!$A$41:$F$784,3)+VLOOKUP($A601+ROUND((COLUMN()-2)/24,5),'Расчет сбытовых надбавок'!$B$794:'Расчет сбытовых надбавок'!$G$1538,6)+'Иные услуги '!$C$5+'РСТ РСО-А'!$N$7</f>
        <v>1662.67</v>
      </c>
      <c r="Z601" s="143"/>
    </row>
    <row r="602" spans="1:26" x14ac:dyDescent="0.2">
      <c r="A602" s="86">
        <f t="shared" si="15"/>
        <v>41942</v>
      </c>
      <c r="B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1573.88</v>
      </c>
      <c r="C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1534.45</v>
      </c>
      <c r="D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1532.83</v>
      </c>
      <c r="E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1508.45</v>
      </c>
      <c r="F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1508.78</v>
      </c>
      <c r="G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1485.9099999999999</v>
      </c>
      <c r="H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1588.49</v>
      </c>
      <c r="I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1589.07</v>
      </c>
      <c r="J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1506.29</v>
      </c>
      <c r="K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1669.69</v>
      </c>
      <c r="L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1668.9499999999998</v>
      </c>
      <c r="M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1668.61</v>
      </c>
      <c r="N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1764.38</v>
      </c>
      <c r="O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1727.19</v>
      </c>
      <c r="P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1688.61</v>
      </c>
      <c r="Q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1687.1599999999999</v>
      </c>
      <c r="R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1722.87</v>
      </c>
      <c r="S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1769.34</v>
      </c>
      <c r="T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1789.85</v>
      </c>
      <c r="U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1806.03</v>
      </c>
      <c r="V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1772.1599999999999</v>
      </c>
      <c r="W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1766.31</v>
      </c>
      <c r="X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1800.75</v>
      </c>
      <c r="Y602" s="114">
        <f>VLOOKUP($A602+ROUND((COLUMN()-2)/24,5),АТС!$A$41:$F$784,3)+VLOOKUP($A602+ROUND((COLUMN()-2)/24,5),'Расчет сбытовых надбавок'!$B$794:'Расчет сбытовых надбавок'!$G$1538,6)+'Иные услуги '!$C$5+'РСТ РСО-А'!$N$7</f>
        <v>1707.4499999999998</v>
      </c>
      <c r="Z602" s="143"/>
    </row>
    <row r="603" spans="1:26" x14ac:dyDescent="0.2">
      <c r="A603" s="86">
        <f t="shared" si="15"/>
        <v>41943</v>
      </c>
      <c r="B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1539.38</v>
      </c>
      <c r="C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1490.08</v>
      </c>
      <c r="D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1471.7199999999998</v>
      </c>
      <c r="E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1466.0900000000001</v>
      </c>
      <c r="F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1468.79</v>
      </c>
      <c r="G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1481.44</v>
      </c>
      <c r="H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1516.4299999999998</v>
      </c>
      <c r="I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1509.4699999999998</v>
      </c>
      <c r="J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1503.27</v>
      </c>
      <c r="K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1601.65</v>
      </c>
      <c r="L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1639.09</v>
      </c>
      <c r="M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1646.96</v>
      </c>
      <c r="N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1693.99</v>
      </c>
      <c r="O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1689.4499999999998</v>
      </c>
      <c r="P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1696.32</v>
      </c>
      <c r="Q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1706.31</v>
      </c>
      <c r="R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1708.62</v>
      </c>
      <c r="S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1779.8200000000002</v>
      </c>
      <c r="T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1781.87</v>
      </c>
      <c r="U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1778.82</v>
      </c>
      <c r="V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1736.0900000000001</v>
      </c>
      <c r="W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1748.9099999999999</v>
      </c>
      <c r="X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1788.1100000000001</v>
      </c>
      <c r="Y603" s="114">
        <f>VLOOKUP($A603+ROUND((COLUMN()-2)/24,5),АТС!$A$41:$F$784,3)+VLOOKUP($A603+ROUND((COLUMN()-2)/24,5),'Расчет сбытовых надбавок'!$B$794:'Расчет сбытовых надбавок'!$G$1538,6)+'Иные услуги '!$C$5+'РСТ РСО-А'!$N$7</f>
        <v>1778.85</v>
      </c>
      <c r="Z603" s="143"/>
    </row>
    <row r="605" spans="1:26" x14ac:dyDescent="0.25">
      <c r="A605" s="94" t="s">
        <v>156</v>
      </c>
      <c r="B605" s="85"/>
      <c r="C605" s="85"/>
      <c r="D605" s="85"/>
    </row>
    <row r="606" spans="1:26" ht="12.75" customHeight="1" x14ac:dyDescent="0.2">
      <c r="A606" s="184" t="s">
        <v>49</v>
      </c>
      <c r="B606" s="172" t="s">
        <v>160</v>
      </c>
      <c r="C606" s="172"/>
      <c r="D606" s="172"/>
      <c r="E606" s="172"/>
      <c r="F606" s="172"/>
      <c r="G606" s="172"/>
      <c r="H606" s="172"/>
      <c r="I606" s="172"/>
      <c r="J606" s="172"/>
      <c r="K606" s="172"/>
      <c r="L606" s="172"/>
      <c r="M606" s="172"/>
      <c r="N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</row>
    <row r="607" spans="1:26" ht="12.75" customHeight="1" x14ac:dyDescent="0.2">
      <c r="A607" s="185"/>
      <c r="B607" s="172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</row>
    <row r="608" spans="1:26" s="119" customFormat="1" ht="12.75" customHeight="1" x14ac:dyDescent="0.2">
      <c r="A608" s="185"/>
      <c r="B608" s="236" t="s">
        <v>129</v>
      </c>
      <c r="C608" s="234" t="s">
        <v>130</v>
      </c>
      <c r="D608" s="234" t="s">
        <v>131</v>
      </c>
      <c r="E608" s="234" t="s">
        <v>132</v>
      </c>
      <c r="F608" s="234" t="s">
        <v>133</v>
      </c>
      <c r="G608" s="234" t="s">
        <v>134</v>
      </c>
      <c r="H608" s="234" t="s">
        <v>135</v>
      </c>
      <c r="I608" s="234" t="s">
        <v>136</v>
      </c>
      <c r="J608" s="234" t="s">
        <v>137</v>
      </c>
      <c r="K608" s="234" t="s">
        <v>138</v>
      </c>
      <c r="L608" s="234" t="s">
        <v>139</v>
      </c>
      <c r="M608" s="234" t="s">
        <v>140</v>
      </c>
      <c r="N608" s="235" t="s">
        <v>141</v>
      </c>
      <c r="O608" s="234" t="s">
        <v>142</v>
      </c>
      <c r="P608" s="234" t="s">
        <v>143</v>
      </c>
      <c r="Q608" s="234" t="s">
        <v>144</v>
      </c>
      <c r="R608" s="234" t="s">
        <v>145</v>
      </c>
      <c r="S608" s="234" t="s">
        <v>146</v>
      </c>
      <c r="T608" s="234" t="s">
        <v>147</v>
      </c>
      <c r="U608" s="234" t="s">
        <v>148</v>
      </c>
      <c r="V608" s="234" t="s">
        <v>149</v>
      </c>
      <c r="W608" s="234" t="s">
        <v>150</v>
      </c>
      <c r="X608" s="234" t="s">
        <v>151</v>
      </c>
      <c r="Y608" s="234" t="s">
        <v>152</v>
      </c>
      <c r="Z608" s="234" t="s">
        <v>152</v>
      </c>
    </row>
    <row r="609" spans="1:27" s="119" customFormat="1" ht="11.25" customHeight="1" x14ac:dyDescent="0.2">
      <c r="A609" s="186"/>
      <c r="B609" s="226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4"/>
      <c r="N609" s="224"/>
      <c r="O609" s="214"/>
      <c r="P609" s="214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</row>
    <row r="610" spans="1:27" ht="15.75" customHeight="1" x14ac:dyDescent="0.2">
      <c r="A610" s="86">
        <f>A573</f>
        <v>41913</v>
      </c>
      <c r="B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C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D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E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F610" s="106">
        <f>VLOOKUP($A610+ROUND((COLUMN()-2)/24,5),АТС!$A$41:$F$784,4)+VLOOKUP($A610+ROUND((COLUMN()-2)/24,5),'Расчет сбытовых надбавок'!$B$1539:'Расчет сбытовых надбавок'!$G$2283,3)</f>
        <v>21.17</v>
      </c>
      <c r="G610" s="106">
        <f>VLOOKUP($A610+ROUND((COLUMN()-2)/24,5),АТС!$A$41:$F$784,4)+VLOOKUP($A610+ROUND((COLUMN()-2)/24,5),'Расчет сбытовых надбавок'!$B$1539:'Расчет сбытовых надбавок'!$G$2283,3)</f>
        <v>108.24</v>
      </c>
      <c r="H610" s="106">
        <f>VLOOKUP($A610+ROUND((COLUMN()-2)/24,5),АТС!$A$41:$F$784,4)+VLOOKUP($A610+ROUND((COLUMN()-2)/24,5),'Расчет сбытовых надбавок'!$B$1539:'Расчет сбытовых надбавок'!$G$2283,3)</f>
        <v>421.48</v>
      </c>
      <c r="I610" s="106">
        <f>VLOOKUP($A610+ROUND((COLUMN()-2)/24,5),АТС!$A$41:$F$784,4)+VLOOKUP($A610+ROUND((COLUMN()-2)/24,5),'Расчет сбытовых надбавок'!$B$1539:'Расчет сбытовых надбавок'!$G$2283,3)</f>
        <v>113</v>
      </c>
      <c r="J610" s="106">
        <f>VLOOKUP($A610+ROUND((COLUMN()-2)/24,5),АТС!$A$41:$F$784,4)+VLOOKUP($A610+ROUND((COLUMN()-2)/24,5),'Расчет сбытовых надбавок'!$B$1539:'Расчет сбытовых надбавок'!$G$2283,3)</f>
        <v>66.5</v>
      </c>
      <c r="K610" s="106">
        <f>VLOOKUP($A610+ROUND((COLUMN()-2)/24,5),АТС!$A$41:$F$784,4)+VLOOKUP($A610+ROUND((COLUMN()-2)/24,5),'Расчет сбытовых надбавок'!$B$1539:'Расчет сбытовых надбавок'!$G$2283,3)</f>
        <v>0.01</v>
      </c>
      <c r="L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M610" s="106">
        <f>VLOOKUP($A610+ROUND((COLUMN()-2)/24,5),АТС!$A$41:$F$784,4)+VLOOKUP($A610+ROUND((COLUMN()-2)/24,5),'Расчет сбытовых надбавок'!$B$1539:'Расчет сбытовых надбавок'!$G$2283,3)</f>
        <v>0.01</v>
      </c>
      <c r="N610" s="106">
        <f>VLOOKUP($A610+ROUND((COLUMN()-2)/24,5),АТС!$A$41:$F$784,4)+VLOOKUP($A610+ROUND((COLUMN()-2)/24,5),'Расчет сбытовых надбавок'!$B$1539:'Расчет сбытовых надбавок'!$G$2283,3)</f>
        <v>370.26</v>
      </c>
      <c r="O610" s="106">
        <f>VLOOKUP($A610+ROUND((COLUMN()-2)/24,5),АТС!$A$41:$F$784,4)+VLOOKUP($A610+ROUND((COLUMN()-2)/24,5),'Расчет сбытовых надбавок'!$B$1539:'Расчет сбытовых надбавок'!$G$2283,3)</f>
        <v>8.15</v>
      </c>
      <c r="P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Q610" s="106">
        <f>VLOOKUP($A610+ROUND((COLUMN()-2)/24,5),АТС!$A$41:$F$784,4)+VLOOKUP($A610+ROUND((COLUMN()-2)/24,5),'Расчет сбытовых надбавок'!$B$1539:'Расчет сбытовых надбавок'!$G$2283,3)</f>
        <v>79.47</v>
      </c>
      <c r="R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S610" s="106">
        <f>VLOOKUP($A610+ROUND((COLUMN()-2)/24,5),АТС!$A$41:$F$784,4)+VLOOKUP($A610+ROUND((COLUMN()-2)/24,5),'Расчет сбытовых надбавок'!$B$1539:'Расчет сбытовых надбавок'!$G$2283,3)</f>
        <v>7.98</v>
      </c>
      <c r="T610" s="106">
        <f>VLOOKUP($A610+ROUND((COLUMN()-2)/24,5),АТС!$A$41:$F$784,4)+VLOOKUP($A610+ROUND((COLUMN()-2)/24,5),'Расчет сбытовых надбавок'!$B$1539:'Расчет сбытовых надбавок'!$G$2283,3)</f>
        <v>94.33</v>
      </c>
      <c r="U610" s="106">
        <f>VLOOKUP($A610+ROUND((COLUMN()-2)/24,5),АТС!$A$41:$F$784,4)+VLOOKUP($A610+ROUND((COLUMN()-2)/24,5),'Расчет сбытовых надбавок'!$B$1539:'Расчет сбытовых надбавок'!$G$2283,3)</f>
        <v>35.18</v>
      </c>
      <c r="V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W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X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Y610" s="106">
        <f>VLOOKUP($A610+ROUND((COLUMN()-2)/24,5),АТС!$A$41:$F$784,4)+VLOOKUP($A610+ROUND((COLUMN()-2)/24,5),'Расчет сбытовых надбавок'!$B$1539:'Расчет сбытовых надбавок'!$G$2283,3)</f>
        <v>0</v>
      </c>
      <c r="Z610" s="106"/>
      <c r="AA610" s="87"/>
    </row>
    <row r="611" spans="1:27" x14ac:dyDescent="0.2">
      <c r="A611" s="86">
        <f>A610+1</f>
        <v>41914</v>
      </c>
      <c r="B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C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D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E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F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G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H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I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J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K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L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M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N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O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P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Q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R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S611" s="106">
        <f>VLOOKUP($A611+ROUND((COLUMN()-2)/24,5),АТС!$A$41:$F$784,4)+VLOOKUP($A611+ROUND((COLUMN()-2)/24,5),'Расчет сбытовых надбавок'!$B$1539:'Расчет сбытовых надбавок'!$G$2283,3)</f>
        <v>1179.8900000000001</v>
      </c>
      <c r="T611" s="106">
        <f>VLOOKUP($A611+ROUND((COLUMN()-2)/24,5),АТС!$A$41:$F$784,4)+VLOOKUP($A611+ROUND((COLUMN()-2)/24,5),'Расчет сбытовых надбавок'!$B$1539:'Расчет сбытовых надбавок'!$G$2283,3)</f>
        <v>2.2800000000000002</v>
      </c>
      <c r="U611" s="106">
        <f>VLOOKUP($A611+ROUND((COLUMN()-2)/24,5),АТС!$A$41:$F$784,4)+VLOOKUP($A611+ROUND((COLUMN()-2)/24,5),'Расчет сбытовых надбавок'!$B$1539:'Расчет сбытовых надбавок'!$G$2283,3)</f>
        <v>955.8900000000001</v>
      </c>
      <c r="V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W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X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Y611" s="106">
        <f>VLOOKUP($A611+ROUND((COLUMN()-2)/24,5),АТС!$A$41:$F$784,4)+VLOOKUP($A611+ROUND((COLUMN()-2)/24,5),'Расчет сбытовых надбавок'!$B$1539:'Расчет сбытовых надбавок'!$G$2283,3)</f>
        <v>0</v>
      </c>
      <c r="Z611" s="106"/>
    </row>
    <row r="612" spans="1:27" x14ac:dyDescent="0.2">
      <c r="A612" s="86">
        <f t="shared" ref="A612:A640" si="16">A611+1</f>
        <v>41915</v>
      </c>
      <c r="B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C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D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E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F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G612" s="106">
        <f>VLOOKUP($A612+ROUND((COLUMN()-2)/24,5),АТС!$A$41:$F$784,4)+VLOOKUP($A612+ROUND((COLUMN()-2)/24,5),'Расчет сбытовых надбавок'!$B$1539:'Расчет сбытовых надбавок'!$G$2283,3)</f>
        <v>8.5399999999999991</v>
      </c>
      <c r="H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I612" s="106">
        <f>VLOOKUP($A612+ROUND((COLUMN()-2)/24,5),АТС!$A$41:$F$784,4)+VLOOKUP($A612+ROUND((COLUMN()-2)/24,5),'Расчет сбытовых надбавок'!$B$1539:'Расчет сбытовых надбавок'!$G$2283,3)</f>
        <v>5.47</v>
      </c>
      <c r="J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K612" s="106">
        <f>VLOOKUP($A612+ROUND((COLUMN()-2)/24,5),АТС!$A$41:$F$784,4)+VLOOKUP($A612+ROUND((COLUMN()-2)/24,5),'Расчет сбытовых надбавок'!$B$1539:'Расчет сбытовых надбавок'!$G$2283,3)</f>
        <v>0.01</v>
      </c>
      <c r="L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M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N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O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P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Q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R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S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T612" s="106">
        <f>VLOOKUP($A612+ROUND((COLUMN()-2)/24,5),АТС!$A$41:$F$784,4)+VLOOKUP($A612+ROUND((COLUMN()-2)/24,5),'Расчет сбытовых надбавок'!$B$1539:'Расчет сбытовых надбавок'!$G$2283,3)</f>
        <v>24.91</v>
      </c>
      <c r="U612" s="106">
        <f>VLOOKUP($A612+ROUND((COLUMN()-2)/24,5),АТС!$A$41:$F$784,4)+VLOOKUP($A612+ROUND((COLUMN()-2)/24,5),'Расчет сбытовых надбавок'!$B$1539:'Расчет сбытовых надбавок'!$G$2283,3)</f>
        <v>237.54</v>
      </c>
      <c r="V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W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X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Y612" s="106">
        <f>VLOOKUP($A612+ROUND((COLUMN()-2)/24,5),АТС!$A$41:$F$784,4)+VLOOKUP($A612+ROUND((COLUMN()-2)/24,5),'Расчет сбытовых надбавок'!$B$1539:'Расчет сбытовых надбавок'!$G$2283,3)</f>
        <v>0</v>
      </c>
      <c r="Z612" s="106"/>
    </row>
    <row r="613" spans="1:27" x14ac:dyDescent="0.2">
      <c r="A613" s="86">
        <f t="shared" si="16"/>
        <v>41916</v>
      </c>
      <c r="B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C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D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E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F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G613" s="106">
        <f>VLOOKUP($A613+ROUND((COLUMN()-2)/24,5),АТС!$A$41:$F$784,4)+VLOOKUP($A613+ROUND((COLUMN()-2)/24,5),'Расчет сбытовых надбавок'!$B$1539:'Расчет сбытовых надбавок'!$G$2283,3)</f>
        <v>23.27</v>
      </c>
      <c r="H613" s="106">
        <f>VLOOKUP($A613+ROUND((COLUMN()-2)/24,5),АТС!$A$41:$F$784,4)+VLOOKUP($A613+ROUND((COLUMN()-2)/24,5),'Расчет сбытовых надбавок'!$B$1539:'Расчет сбытовых надбавок'!$G$2283,3)</f>
        <v>112.31</v>
      </c>
      <c r="I613" s="106">
        <f>VLOOKUP($A613+ROUND((COLUMN()-2)/24,5),АТС!$A$41:$F$784,4)+VLOOKUP($A613+ROUND((COLUMN()-2)/24,5),'Расчет сбытовых надбавок'!$B$1539:'Расчет сбытовых надбавок'!$G$2283,3)</f>
        <v>304.88</v>
      </c>
      <c r="J613" s="106">
        <f>VLOOKUP($A613+ROUND((COLUMN()-2)/24,5),АТС!$A$41:$F$784,4)+VLOOKUP($A613+ROUND((COLUMN()-2)/24,5),'Расчет сбытовых надбавок'!$B$1539:'Расчет сбытовых надбавок'!$G$2283,3)</f>
        <v>36.589999999999996</v>
      </c>
      <c r="K613" s="106">
        <f>VLOOKUP($A613+ROUND((COLUMN()-2)/24,5),АТС!$A$41:$F$784,4)+VLOOKUP($A613+ROUND((COLUMN()-2)/24,5),'Расчет сбытовых надбавок'!$B$1539:'Расчет сбытовых надбавок'!$G$2283,3)</f>
        <v>79.430000000000007</v>
      </c>
      <c r="L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M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N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O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P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Q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R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S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T613" s="106">
        <f>VLOOKUP($A613+ROUND((COLUMN()-2)/24,5),АТС!$A$41:$F$784,4)+VLOOKUP($A613+ROUND((COLUMN()-2)/24,5),'Расчет сбытовых надбавок'!$B$1539:'Расчет сбытовых надбавок'!$G$2283,3)</f>
        <v>0.04</v>
      </c>
      <c r="U613" s="106">
        <f>VLOOKUP($A613+ROUND((COLUMN()-2)/24,5),АТС!$A$41:$F$784,4)+VLOOKUP($A613+ROUND((COLUMN()-2)/24,5),'Расчет сбытовых надбавок'!$B$1539:'Расчет сбытовых надбавок'!$G$2283,3)</f>
        <v>87.210000000000008</v>
      </c>
      <c r="V613" s="106">
        <f>VLOOKUP($A613+ROUND((COLUMN()-2)/24,5),АТС!$A$41:$F$784,4)+VLOOKUP($A613+ROUND((COLUMN()-2)/24,5),'Расчет сбытовых надбавок'!$B$1539:'Расчет сбытовых надбавок'!$G$2283,3)</f>
        <v>111.9</v>
      </c>
      <c r="W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X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Y613" s="106">
        <f>VLOOKUP($A613+ROUND((COLUMN()-2)/24,5),АТС!$A$41:$F$784,4)+VLOOKUP($A613+ROUND((COLUMN()-2)/24,5),'Расчет сбытовых надбавок'!$B$1539:'Расчет сбытовых надбавок'!$G$2283,3)</f>
        <v>0</v>
      </c>
      <c r="Z613" s="106"/>
    </row>
    <row r="614" spans="1:27" x14ac:dyDescent="0.2">
      <c r="A614" s="86">
        <f t="shared" si="16"/>
        <v>41917</v>
      </c>
      <c r="B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C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D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E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F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G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H614" s="106">
        <f>VLOOKUP($A614+ROUND((COLUMN()-2)/24,5),АТС!$A$41:$F$784,4)+VLOOKUP($A614+ROUND((COLUMN()-2)/24,5),'Расчет сбытовых надбавок'!$B$1539:'Расчет сбытовых надбавок'!$G$2283,3)</f>
        <v>21.71</v>
      </c>
      <c r="I614" s="106">
        <f>VLOOKUP($A614+ROUND((COLUMN()-2)/24,5),АТС!$A$41:$F$784,4)+VLOOKUP($A614+ROUND((COLUMN()-2)/24,5),'Расчет сбытовых надбавок'!$B$1539:'Расчет сбытовых надбавок'!$G$2283,3)</f>
        <v>69.38</v>
      </c>
      <c r="J614" s="106">
        <f>VLOOKUP($A614+ROUND((COLUMN()-2)/24,5),АТС!$A$41:$F$784,4)+VLOOKUP($A614+ROUND((COLUMN()-2)/24,5),'Расчет сбытовых надбавок'!$B$1539:'Расчет сбытовых надбавок'!$G$2283,3)</f>
        <v>157.48000000000002</v>
      </c>
      <c r="K614" s="106">
        <f>VLOOKUP($A614+ROUND((COLUMN()-2)/24,5),АТС!$A$41:$F$784,4)+VLOOKUP($A614+ROUND((COLUMN()-2)/24,5),'Расчет сбытовых надбавок'!$B$1539:'Расчет сбытовых надбавок'!$G$2283,3)</f>
        <v>145.18</v>
      </c>
      <c r="L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M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N614" s="106">
        <f>VLOOKUP($A614+ROUND((COLUMN()-2)/24,5),АТС!$A$41:$F$784,4)+VLOOKUP($A614+ROUND((COLUMN()-2)/24,5),'Расчет сбытовых надбавок'!$B$1539:'Расчет сбытовых надбавок'!$G$2283,3)</f>
        <v>29.419999999999998</v>
      </c>
      <c r="O614" s="106">
        <f>VLOOKUP($A614+ROUND((COLUMN()-2)/24,5),АТС!$A$41:$F$784,4)+VLOOKUP($A614+ROUND((COLUMN()-2)/24,5),'Расчет сбытовых надбавок'!$B$1539:'Расчет сбытовых надбавок'!$G$2283,3)</f>
        <v>68.63</v>
      </c>
      <c r="P614" s="106">
        <f>VLOOKUP($A614+ROUND((COLUMN()-2)/24,5),АТС!$A$41:$F$784,4)+VLOOKUP($A614+ROUND((COLUMN()-2)/24,5),'Расчет сбытовых надбавок'!$B$1539:'Расчет сбытовых надбавок'!$G$2283,3)</f>
        <v>68.599999999999994</v>
      </c>
      <c r="Q614" s="106">
        <f>VLOOKUP($A614+ROUND((COLUMN()-2)/24,5),АТС!$A$41:$F$784,4)+VLOOKUP($A614+ROUND((COLUMN()-2)/24,5),'Расчет сбытовых надбавок'!$B$1539:'Расчет сбытовых надбавок'!$G$2283,3)</f>
        <v>103.75</v>
      </c>
      <c r="R614" s="106">
        <f>VLOOKUP($A614+ROUND((COLUMN()-2)/24,5),АТС!$A$41:$F$784,4)+VLOOKUP($A614+ROUND((COLUMN()-2)/24,5),'Расчет сбытовых надбавок'!$B$1539:'Расчет сбытовых надбавок'!$G$2283,3)</f>
        <v>43.01</v>
      </c>
      <c r="S614" s="106">
        <f>VLOOKUP($A614+ROUND((COLUMN()-2)/24,5),АТС!$A$41:$F$784,4)+VLOOKUP($A614+ROUND((COLUMN()-2)/24,5),'Расчет сбытовых надбавок'!$B$1539:'Расчет сбытовых надбавок'!$G$2283,3)</f>
        <v>99.539999999999992</v>
      </c>
      <c r="T614" s="106">
        <f>VLOOKUP($A614+ROUND((COLUMN()-2)/24,5),АТС!$A$41:$F$784,4)+VLOOKUP($A614+ROUND((COLUMN()-2)/24,5),'Расчет сбытовых надбавок'!$B$1539:'Расчет сбытовых надбавок'!$G$2283,3)</f>
        <v>161.93</v>
      </c>
      <c r="U614" s="106">
        <f>VLOOKUP($A614+ROUND((COLUMN()-2)/24,5),АТС!$A$41:$F$784,4)+VLOOKUP($A614+ROUND((COLUMN()-2)/24,5),'Расчет сбытовых надбавок'!$B$1539:'Расчет сбытовых надбавок'!$G$2283,3)</f>
        <v>377.17</v>
      </c>
      <c r="V614" s="106">
        <f>VLOOKUP($A614+ROUND((COLUMN()-2)/24,5),АТС!$A$41:$F$784,4)+VLOOKUP($A614+ROUND((COLUMN()-2)/24,5),'Расчет сбытовых надбавок'!$B$1539:'Расчет сбытовых надбавок'!$G$2283,3)</f>
        <v>1144.4099999999999</v>
      </c>
      <c r="W614" s="106">
        <f>VLOOKUP($A614+ROUND((COLUMN()-2)/24,5),АТС!$A$41:$F$784,4)+VLOOKUP($A614+ROUND((COLUMN()-2)/24,5),'Расчет сбытовых надбавок'!$B$1539:'Расчет сбытовых надбавок'!$G$2283,3)</f>
        <v>97.59</v>
      </c>
      <c r="X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Y614" s="106">
        <f>VLOOKUP($A614+ROUND((COLUMN()-2)/24,5),АТС!$A$41:$F$784,4)+VLOOKUP($A614+ROUND((COLUMN()-2)/24,5),'Расчет сбытовых надбавок'!$B$1539:'Расчет сбытовых надбавок'!$G$2283,3)</f>
        <v>0</v>
      </c>
      <c r="Z614" s="106"/>
    </row>
    <row r="615" spans="1:27" x14ac:dyDescent="0.2">
      <c r="A615" s="86">
        <f t="shared" si="16"/>
        <v>41918</v>
      </c>
      <c r="B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C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D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E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F615" s="106">
        <f>VLOOKUP($A615+ROUND((COLUMN()-2)/24,5),АТС!$A$41:$F$784,4)+VLOOKUP($A615+ROUND((COLUMN()-2)/24,5),'Расчет сбытовых надбавок'!$B$1539:'Расчет сбытовых надбавок'!$G$2283,3)</f>
        <v>0.59</v>
      </c>
      <c r="G615" s="106">
        <f>VLOOKUP($A615+ROUND((COLUMN()-2)/24,5),АТС!$A$41:$F$784,4)+VLOOKUP($A615+ROUND((COLUMN()-2)/24,5),'Расчет сбытовых надбавок'!$B$1539:'Расчет сбытовых надбавок'!$G$2283,3)</f>
        <v>53.23</v>
      </c>
      <c r="H615" s="106">
        <f>VLOOKUP($A615+ROUND((COLUMN()-2)/24,5),АТС!$A$41:$F$784,4)+VLOOKUP($A615+ROUND((COLUMN()-2)/24,5),'Расчет сбытовых надбавок'!$B$1539:'Расчет сбытовых надбавок'!$G$2283,3)</f>
        <v>330.64</v>
      </c>
      <c r="I615" s="106">
        <f>VLOOKUP($A615+ROUND((COLUMN()-2)/24,5),АТС!$A$41:$F$784,4)+VLOOKUP($A615+ROUND((COLUMN()-2)/24,5),'Расчет сбытовых надбавок'!$B$1539:'Расчет сбытовых надбавок'!$G$2283,3)</f>
        <v>27.92</v>
      </c>
      <c r="J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K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L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M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N615" s="106">
        <f>VLOOKUP($A615+ROUND((COLUMN()-2)/24,5),АТС!$A$41:$F$784,4)+VLOOKUP($A615+ROUND((COLUMN()-2)/24,5),'Расчет сбытовых надбавок'!$B$1539:'Расчет сбытовых надбавок'!$G$2283,3)</f>
        <v>2666.56</v>
      </c>
      <c r="O615" s="106">
        <f>VLOOKUP($A615+ROUND((COLUMN()-2)/24,5),АТС!$A$41:$F$784,4)+VLOOKUP($A615+ROUND((COLUMN()-2)/24,5),'Расчет сбытовых надбавок'!$B$1539:'Расчет сбытовых надбавок'!$G$2283,3)</f>
        <v>2673.47</v>
      </c>
      <c r="P615" s="106">
        <f>VLOOKUP($A615+ROUND((COLUMN()-2)/24,5),АТС!$A$41:$F$784,4)+VLOOKUP($A615+ROUND((COLUMN()-2)/24,5),'Расчет сбытовых надбавок'!$B$1539:'Расчет сбытовых надбавок'!$G$2283,3)</f>
        <v>1314.1200000000001</v>
      </c>
      <c r="Q615" s="106">
        <f>VLOOKUP($A615+ROUND((COLUMN()-2)/24,5),АТС!$A$41:$F$784,4)+VLOOKUP($A615+ROUND((COLUMN()-2)/24,5),'Расчет сбытовых надбавок'!$B$1539:'Расчет сбытовых надбавок'!$G$2283,3)</f>
        <v>256.5</v>
      </c>
      <c r="R615" s="106">
        <f>VLOOKUP($A615+ROUND((COLUMN()-2)/24,5),АТС!$A$41:$F$784,4)+VLOOKUP($A615+ROUND((COLUMN()-2)/24,5),'Расчет сбытовых надбавок'!$B$1539:'Расчет сбытовых надбавок'!$G$2283,3)</f>
        <v>392.05</v>
      </c>
      <c r="S615" s="106">
        <f>VLOOKUP($A615+ROUND((COLUMN()-2)/24,5),АТС!$A$41:$F$784,4)+VLOOKUP($A615+ROUND((COLUMN()-2)/24,5),'Расчет сбытовых надбавок'!$B$1539:'Расчет сбытовых надбавок'!$G$2283,3)</f>
        <v>353.36</v>
      </c>
      <c r="T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U615" s="106">
        <f>VLOOKUP($A615+ROUND((COLUMN()-2)/24,5),АТС!$A$41:$F$784,4)+VLOOKUP($A615+ROUND((COLUMN()-2)/24,5),'Расчет сбытовых надбавок'!$B$1539:'Расчет сбытовых надбавок'!$G$2283,3)</f>
        <v>2761.0899999999997</v>
      </c>
      <c r="V615" s="106">
        <f>VLOOKUP($A615+ROUND((COLUMN()-2)/24,5),АТС!$A$41:$F$784,4)+VLOOKUP($A615+ROUND((COLUMN()-2)/24,5),'Расчет сбытовых надбавок'!$B$1539:'Расчет сбытовых надбавок'!$G$2283,3)</f>
        <v>694.18000000000006</v>
      </c>
      <c r="W615" s="106">
        <f>VLOOKUP($A615+ROUND((COLUMN()-2)/24,5),АТС!$A$41:$F$784,4)+VLOOKUP($A615+ROUND((COLUMN()-2)/24,5),'Расчет сбытовых надбавок'!$B$1539:'Расчет сбытовых надбавок'!$G$2283,3)</f>
        <v>39.830000000000005</v>
      </c>
      <c r="X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Y615" s="106">
        <f>VLOOKUP($A615+ROUND((COLUMN()-2)/24,5),АТС!$A$41:$F$784,4)+VLOOKUP($A615+ROUND((COLUMN()-2)/24,5),'Расчет сбытовых надбавок'!$B$1539:'Расчет сбытовых надбавок'!$G$2283,3)</f>
        <v>0</v>
      </c>
      <c r="Z615" s="106"/>
    </row>
    <row r="616" spans="1:27" x14ac:dyDescent="0.2">
      <c r="A616" s="86">
        <f t="shared" si="16"/>
        <v>41919</v>
      </c>
      <c r="B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C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D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E616" s="106">
        <f>VLOOKUP($A616+ROUND((COLUMN()-2)/24,5),АТС!$A$41:$F$784,4)+VLOOKUP($A616+ROUND((COLUMN()-2)/24,5),'Расчет сбытовых надбавок'!$B$1539:'Расчет сбытовых надбавок'!$G$2283,3)</f>
        <v>0.47</v>
      </c>
      <c r="F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G616" s="106">
        <f>VLOOKUP($A616+ROUND((COLUMN()-2)/24,5),АТС!$A$41:$F$784,4)+VLOOKUP($A616+ROUND((COLUMN()-2)/24,5),'Расчет сбытовых надбавок'!$B$1539:'Расчет сбытовых надбавок'!$G$2283,3)</f>
        <v>121.53</v>
      </c>
      <c r="H616" s="106">
        <f>VLOOKUP($A616+ROUND((COLUMN()-2)/24,5),АТС!$A$41:$F$784,4)+VLOOKUP($A616+ROUND((COLUMN()-2)/24,5),'Расчет сбытовых надбавок'!$B$1539:'Расчет сбытовых надбавок'!$G$2283,3)</f>
        <v>312.12</v>
      </c>
      <c r="I616" s="106">
        <f>VLOOKUP($A616+ROUND((COLUMN()-2)/24,5),АТС!$A$41:$F$784,4)+VLOOKUP($A616+ROUND((COLUMN()-2)/24,5),'Расчет сбытовых надбавок'!$B$1539:'Расчет сбытовых надбавок'!$G$2283,3)</f>
        <v>83.96</v>
      </c>
      <c r="J616" s="106">
        <f>VLOOKUP($A616+ROUND((COLUMN()-2)/24,5),АТС!$A$41:$F$784,4)+VLOOKUP($A616+ROUND((COLUMN()-2)/24,5),'Расчет сбытовых надбавок'!$B$1539:'Расчет сбытовых надбавок'!$G$2283,3)</f>
        <v>14.73</v>
      </c>
      <c r="K616" s="106">
        <f>VLOOKUP($A616+ROUND((COLUMN()-2)/24,5),АТС!$A$41:$F$784,4)+VLOOKUP($A616+ROUND((COLUMN()-2)/24,5),'Расчет сбытовых надбавок'!$B$1539:'Расчет сбытовых надбавок'!$G$2283,3)</f>
        <v>36.18</v>
      </c>
      <c r="L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M616" s="106">
        <f>VLOOKUP($A616+ROUND((COLUMN()-2)/24,5),АТС!$A$41:$F$784,4)+VLOOKUP($A616+ROUND((COLUMN()-2)/24,5),'Расчет сбытовых надбавок'!$B$1539:'Расчет сбытовых надбавок'!$G$2283,3)</f>
        <v>0.01</v>
      </c>
      <c r="N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O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P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Q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R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S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T616" s="106">
        <f>VLOOKUP($A616+ROUND((COLUMN()-2)/24,5),АТС!$A$41:$F$784,4)+VLOOKUP($A616+ROUND((COLUMN()-2)/24,5),'Расчет сбытовых надбавок'!$B$1539:'Расчет сбытовых надбавок'!$G$2283,3)</f>
        <v>206.25</v>
      </c>
      <c r="U616" s="106">
        <f>VLOOKUP($A616+ROUND((COLUMN()-2)/24,5),АТС!$A$41:$F$784,4)+VLOOKUP($A616+ROUND((COLUMN()-2)/24,5),'Расчет сбытовых надбавок'!$B$1539:'Расчет сбытовых надбавок'!$G$2283,3)</f>
        <v>319.94</v>
      </c>
      <c r="V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W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X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Y616" s="106">
        <f>VLOOKUP($A616+ROUND((COLUMN()-2)/24,5),АТС!$A$41:$F$784,4)+VLOOKUP($A616+ROUND((COLUMN()-2)/24,5),'Расчет сбытовых надбавок'!$B$1539:'Расчет сбытовых надбавок'!$G$2283,3)</f>
        <v>0</v>
      </c>
      <c r="Z616" s="106"/>
    </row>
    <row r="617" spans="1:27" x14ac:dyDescent="0.2">
      <c r="A617" s="86">
        <f t="shared" si="16"/>
        <v>41920</v>
      </c>
      <c r="B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C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D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E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F617" s="106">
        <f>VLOOKUP($A617+ROUND((COLUMN()-2)/24,5),АТС!$A$41:$F$784,4)+VLOOKUP($A617+ROUND((COLUMN()-2)/24,5),'Расчет сбытовых надбавок'!$B$1539:'Расчет сбытовых надбавок'!$G$2283,3)</f>
        <v>26.12</v>
      </c>
      <c r="G617" s="106">
        <f>VLOOKUP($A617+ROUND((COLUMN()-2)/24,5),АТС!$A$41:$F$784,4)+VLOOKUP($A617+ROUND((COLUMN()-2)/24,5),'Расчет сбытовых надбавок'!$B$1539:'Расчет сбытовых надбавок'!$G$2283,3)</f>
        <v>164.93</v>
      </c>
      <c r="H617" s="106">
        <f>VLOOKUP($A617+ROUND((COLUMN()-2)/24,5),АТС!$A$41:$F$784,4)+VLOOKUP($A617+ROUND((COLUMN()-2)/24,5),'Расчет сбытовых надбавок'!$B$1539:'Расчет сбытовых надбавок'!$G$2283,3)</f>
        <v>165.41000000000003</v>
      </c>
      <c r="I617" s="106">
        <f>VLOOKUP($A617+ROUND((COLUMN()-2)/24,5),АТС!$A$41:$F$784,4)+VLOOKUP($A617+ROUND((COLUMN()-2)/24,5),'Расчет сбытовых надбавок'!$B$1539:'Расчет сбытовых надбавок'!$G$2283,3)</f>
        <v>169.20000000000002</v>
      </c>
      <c r="J617" s="106">
        <f>VLOOKUP($A617+ROUND((COLUMN()-2)/24,5),АТС!$A$41:$F$784,4)+VLOOKUP($A617+ROUND((COLUMN()-2)/24,5),'Расчет сбытовых надбавок'!$B$1539:'Расчет сбытовых надбавок'!$G$2283,3)</f>
        <v>126.65</v>
      </c>
      <c r="K617" s="106">
        <f>VLOOKUP($A617+ROUND((COLUMN()-2)/24,5),АТС!$A$41:$F$784,4)+VLOOKUP($A617+ROUND((COLUMN()-2)/24,5),'Расчет сбытовых надбавок'!$B$1539:'Расчет сбытовых надбавок'!$G$2283,3)</f>
        <v>0.01</v>
      </c>
      <c r="L617" s="106">
        <f>VLOOKUP($A617+ROUND((COLUMN()-2)/24,5),АТС!$A$41:$F$784,4)+VLOOKUP($A617+ROUND((COLUMN()-2)/24,5),'Расчет сбытовых надбавок'!$B$1539:'Расчет сбытовых надбавок'!$G$2283,3)</f>
        <v>136.19</v>
      </c>
      <c r="M617" s="106">
        <f>VLOOKUP($A617+ROUND((COLUMN()-2)/24,5),АТС!$A$41:$F$784,4)+VLOOKUP($A617+ROUND((COLUMN()-2)/24,5),'Расчет сбытовых надбавок'!$B$1539:'Расчет сбытовых надбавок'!$G$2283,3)</f>
        <v>48.79</v>
      </c>
      <c r="N617" s="106">
        <f>VLOOKUP($A617+ROUND((COLUMN()-2)/24,5),АТС!$A$41:$F$784,4)+VLOOKUP($A617+ROUND((COLUMN()-2)/24,5),'Расчет сбытовых надбавок'!$B$1539:'Расчет сбытовых надбавок'!$G$2283,3)</f>
        <v>44.18</v>
      </c>
      <c r="O617" s="106">
        <f>VLOOKUP($A617+ROUND((COLUMN()-2)/24,5),АТС!$A$41:$F$784,4)+VLOOKUP($A617+ROUND((COLUMN()-2)/24,5),'Расчет сбытовых надбавок'!$B$1539:'Расчет сбытовых надбавок'!$G$2283,3)</f>
        <v>44.8</v>
      </c>
      <c r="P617" s="106">
        <f>VLOOKUP($A617+ROUND((COLUMN()-2)/24,5),АТС!$A$41:$F$784,4)+VLOOKUP($A617+ROUND((COLUMN()-2)/24,5),'Расчет сбытовых надбавок'!$B$1539:'Расчет сбытовых надбавок'!$G$2283,3)</f>
        <v>35.11</v>
      </c>
      <c r="Q617" s="106">
        <f>VLOOKUP($A617+ROUND((COLUMN()-2)/24,5),АТС!$A$41:$F$784,4)+VLOOKUP($A617+ROUND((COLUMN()-2)/24,5),'Расчет сбытовых надбавок'!$B$1539:'Расчет сбытовых надбавок'!$G$2283,3)</f>
        <v>31.04</v>
      </c>
      <c r="R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S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T617" s="106">
        <f>VLOOKUP($A617+ROUND((COLUMN()-2)/24,5),АТС!$A$41:$F$784,4)+VLOOKUP($A617+ROUND((COLUMN()-2)/24,5),'Расчет сбытовых надбавок'!$B$1539:'Расчет сбытовых надбавок'!$G$2283,3)</f>
        <v>113.64</v>
      </c>
      <c r="U617" s="106">
        <f>VLOOKUP($A617+ROUND((COLUMN()-2)/24,5),АТС!$A$41:$F$784,4)+VLOOKUP($A617+ROUND((COLUMN()-2)/24,5),'Расчет сбытовых надбавок'!$B$1539:'Расчет сбытовых надбавок'!$G$2283,3)</f>
        <v>263.84999999999997</v>
      </c>
      <c r="V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W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X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Y617" s="106">
        <f>VLOOKUP($A617+ROUND((COLUMN()-2)/24,5),АТС!$A$41:$F$784,4)+VLOOKUP($A617+ROUND((COLUMN()-2)/24,5),'Расчет сбытовых надбавок'!$B$1539:'Расчет сбытовых надбавок'!$G$2283,3)</f>
        <v>0</v>
      </c>
      <c r="Z617" s="106"/>
    </row>
    <row r="618" spans="1:27" x14ac:dyDescent="0.2">
      <c r="A618" s="86">
        <f t="shared" si="16"/>
        <v>41921</v>
      </c>
      <c r="B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C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D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E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F618" s="106">
        <f>VLOOKUP($A618+ROUND((COLUMN()-2)/24,5),АТС!$A$41:$F$784,4)+VLOOKUP($A618+ROUND((COLUMN()-2)/24,5),'Расчет сбытовых надбавок'!$B$1539:'Расчет сбытовых надбавок'!$G$2283,3)</f>
        <v>130.38</v>
      </c>
      <c r="G618" s="106">
        <f>VLOOKUP($A618+ROUND((COLUMN()-2)/24,5),АТС!$A$41:$F$784,4)+VLOOKUP($A618+ROUND((COLUMN()-2)/24,5),'Расчет сбытовых надбавок'!$B$1539:'Расчет сбытовых надбавок'!$G$2283,3)</f>
        <v>112.08</v>
      </c>
      <c r="H618" s="106">
        <f>VLOOKUP($A618+ROUND((COLUMN()-2)/24,5),АТС!$A$41:$F$784,4)+VLOOKUP($A618+ROUND((COLUMN()-2)/24,5),'Расчет сбытовых надбавок'!$B$1539:'Расчет сбытовых надбавок'!$G$2283,3)</f>
        <v>242.82</v>
      </c>
      <c r="I618" s="106">
        <f>VLOOKUP($A618+ROUND((COLUMN()-2)/24,5),АТС!$A$41:$F$784,4)+VLOOKUP($A618+ROUND((COLUMN()-2)/24,5),'Расчет сбытовых надбавок'!$B$1539:'Расчет сбытовых надбавок'!$G$2283,3)</f>
        <v>0.45</v>
      </c>
      <c r="J618" s="106">
        <f>VLOOKUP($A618+ROUND((COLUMN()-2)/24,5),АТС!$A$41:$F$784,4)+VLOOKUP($A618+ROUND((COLUMN()-2)/24,5),'Расчет сбытовых надбавок'!$B$1539:'Расчет сбытовых надбавок'!$G$2283,3)</f>
        <v>21.65</v>
      </c>
      <c r="K618" s="106">
        <f>VLOOKUP($A618+ROUND((COLUMN()-2)/24,5),АТС!$A$41:$F$784,4)+VLOOKUP($A618+ROUND((COLUMN()-2)/24,5),'Расчет сбытовых надбавок'!$B$1539:'Расчет сбытовых надбавок'!$G$2283,3)</f>
        <v>0.55000000000000004</v>
      </c>
      <c r="L618" s="106">
        <f>VLOOKUP($A618+ROUND((COLUMN()-2)/24,5),АТС!$A$41:$F$784,4)+VLOOKUP($A618+ROUND((COLUMN()-2)/24,5),'Расчет сбытовых надбавок'!$B$1539:'Расчет сбытовых надбавок'!$G$2283,3)</f>
        <v>0.04</v>
      </c>
      <c r="M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N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O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P618" s="106">
        <f>VLOOKUP($A618+ROUND((COLUMN()-2)/24,5),АТС!$A$41:$F$784,4)+VLOOKUP($A618+ROUND((COLUMN()-2)/24,5),'Расчет сбытовых надбавок'!$B$1539:'Расчет сбытовых надбавок'!$G$2283,3)</f>
        <v>70.040000000000006</v>
      </c>
      <c r="Q618" s="106">
        <f>VLOOKUP($A618+ROUND((COLUMN()-2)/24,5),АТС!$A$41:$F$784,4)+VLOOKUP($A618+ROUND((COLUMN()-2)/24,5),'Расчет сбытовых надбавок'!$B$1539:'Расчет сбытовых надбавок'!$G$2283,3)</f>
        <v>95.84</v>
      </c>
      <c r="R618" s="106">
        <f>VLOOKUP($A618+ROUND((COLUMN()-2)/24,5),АТС!$A$41:$F$784,4)+VLOOKUP($A618+ROUND((COLUMN()-2)/24,5),'Расчет сбытовых надбавок'!$B$1539:'Расчет сбытовых надбавок'!$G$2283,3)</f>
        <v>0.21000000000000002</v>
      </c>
      <c r="S618" s="106">
        <f>VLOOKUP($A618+ROUND((COLUMN()-2)/24,5),АТС!$A$41:$F$784,4)+VLOOKUP($A618+ROUND((COLUMN()-2)/24,5),'Расчет сбытовых надбавок'!$B$1539:'Расчет сбытовых надбавок'!$G$2283,3)</f>
        <v>102.02000000000001</v>
      </c>
      <c r="T618" s="106">
        <f>VLOOKUP($A618+ROUND((COLUMN()-2)/24,5),АТС!$A$41:$F$784,4)+VLOOKUP($A618+ROUND((COLUMN()-2)/24,5),'Расчет сбытовых надбавок'!$B$1539:'Расчет сбытовых надбавок'!$G$2283,3)</f>
        <v>240.14999999999998</v>
      </c>
      <c r="U618" s="106">
        <f>VLOOKUP($A618+ROUND((COLUMN()-2)/24,5),АТС!$A$41:$F$784,4)+VLOOKUP($A618+ROUND((COLUMN()-2)/24,5),'Расчет сбытовых надбавок'!$B$1539:'Расчет сбытовых надбавок'!$G$2283,3)</f>
        <v>711.87</v>
      </c>
      <c r="V618" s="106">
        <f>VLOOKUP($A618+ROUND((COLUMN()-2)/24,5),АТС!$A$41:$F$784,4)+VLOOKUP($A618+ROUND((COLUMN()-2)/24,5),'Расчет сбытовых надбавок'!$B$1539:'Расчет сбытовых надбавок'!$G$2283,3)</f>
        <v>364.67</v>
      </c>
      <c r="W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X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Y618" s="106">
        <f>VLOOKUP($A618+ROUND((COLUMN()-2)/24,5),АТС!$A$41:$F$784,4)+VLOOKUP($A618+ROUND((COLUMN()-2)/24,5),'Расчет сбытовых надбавок'!$B$1539:'Расчет сбытовых надбавок'!$G$2283,3)</f>
        <v>0</v>
      </c>
      <c r="Z618" s="106"/>
    </row>
    <row r="619" spans="1:27" x14ac:dyDescent="0.2">
      <c r="A619" s="86">
        <f t="shared" si="16"/>
        <v>41922</v>
      </c>
      <c r="B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C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D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E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F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G619" s="106">
        <f>VLOOKUP($A619+ROUND((COLUMN()-2)/24,5),АТС!$A$41:$F$784,4)+VLOOKUP($A619+ROUND((COLUMN()-2)/24,5),'Расчет сбытовых надбавок'!$B$1539:'Расчет сбытовых надбавок'!$G$2283,3)</f>
        <v>110.46000000000001</v>
      </c>
      <c r="H619" s="106">
        <f>VLOOKUP($A619+ROUND((COLUMN()-2)/24,5),АТС!$A$41:$F$784,4)+VLOOKUP($A619+ROUND((COLUMN()-2)/24,5),'Расчет сбытовых надбавок'!$B$1539:'Расчет сбытовых надбавок'!$G$2283,3)</f>
        <v>300.61</v>
      </c>
      <c r="I619" s="106">
        <f>VLOOKUP($A619+ROUND((COLUMN()-2)/24,5),АТС!$A$41:$F$784,4)+VLOOKUP($A619+ROUND((COLUMN()-2)/24,5),'Расчет сбытовых надбавок'!$B$1539:'Расчет сбытовых надбавок'!$G$2283,3)</f>
        <v>69.039999999999992</v>
      </c>
      <c r="J619" s="106">
        <f>VLOOKUP($A619+ROUND((COLUMN()-2)/24,5),АТС!$A$41:$F$784,4)+VLOOKUP($A619+ROUND((COLUMN()-2)/24,5),'Расчет сбытовых надбавок'!$B$1539:'Расчет сбытовых надбавок'!$G$2283,3)</f>
        <v>5.19</v>
      </c>
      <c r="K619" s="106">
        <f>VLOOKUP($A619+ROUND((COLUMN()-2)/24,5),АТС!$A$41:$F$784,4)+VLOOKUP($A619+ROUND((COLUMN()-2)/24,5),'Расчет сбытовых надбавок'!$B$1539:'Расчет сбытовых надбавок'!$G$2283,3)</f>
        <v>11.19</v>
      </c>
      <c r="L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M619" s="106">
        <f>VLOOKUP($A619+ROUND((COLUMN()-2)/24,5),АТС!$A$41:$F$784,4)+VLOOKUP($A619+ROUND((COLUMN()-2)/24,5),'Расчет сбытовых надбавок'!$B$1539:'Расчет сбытовых надбавок'!$G$2283,3)</f>
        <v>0.01</v>
      </c>
      <c r="N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O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P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Q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R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S619" s="106">
        <f>VLOOKUP($A619+ROUND((COLUMN()-2)/24,5),АТС!$A$41:$F$784,4)+VLOOKUP($A619+ROUND((COLUMN()-2)/24,5),'Расчет сбытовых надбавок'!$B$1539:'Расчет сбытовых надбавок'!$G$2283,3)</f>
        <v>5.7200000000000006</v>
      </c>
      <c r="T619" s="106">
        <f>VLOOKUP($A619+ROUND((COLUMN()-2)/24,5),АТС!$A$41:$F$784,4)+VLOOKUP($A619+ROUND((COLUMN()-2)/24,5),'Расчет сбытовых надбавок'!$B$1539:'Расчет сбытовых надбавок'!$G$2283,3)</f>
        <v>159.48999999999998</v>
      </c>
      <c r="U619" s="106">
        <f>VLOOKUP($A619+ROUND((COLUMN()-2)/24,5),АТС!$A$41:$F$784,4)+VLOOKUP($A619+ROUND((COLUMN()-2)/24,5),'Расчет сбытовых надбавок'!$B$1539:'Расчет сбытовых надбавок'!$G$2283,3)</f>
        <v>632.6400000000001</v>
      </c>
      <c r="V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W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X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Y619" s="106">
        <f>VLOOKUP($A619+ROUND((COLUMN()-2)/24,5),АТС!$A$41:$F$784,4)+VLOOKUP($A619+ROUND((COLUMN()-2)/24,5),'Расчет сбытовых надбавок'!$B$1539:'Расчет сбытовых надбавок'!$G$2283,3)</f>
        <v>0</v>
      </c>
      <c r="Z619" s="106"/>
    </row>
    <row r="620" spans="1:27" x14ac:dyDescent="0.2">
      <c r="A620" s="86">
        <f t="shared" si="16"/>
        <v>41923</v>
      </c>
      <c r="B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C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D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E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F620" s="106">
        <f>VLOOKUP($A620+ROUND((COLUMN()-2)/24,5),АТС!$A$41:$F$784,4)+VLOOKUP($A620+ROUND((COLUMN()-2)/24,5),'Расчет сбытовых надбавок'!$B$1539:'Расчет сбытовых надбавок'!$G$2283,3)</f>
        <v>35.130000000000003</v>
      </c>
      <c r="G620" s="106">
        <f>VLOOKUP($A620+ROUND((COLUMN()-2)/24,5),АТС!$A$41:$F$784,4)+VLOOKUP($A620+ROUND((COLUMN()-2)/24,5),'Расчет сбытовых надбавок'!$B$1539:'Расчет сбытовых надбавок'!$G$2283,3)</f>
        <v>30.619999999999997</v>
      </c>
      <c r="H620" s="106">
        <f>VLOOKUP($A620+ROUND((COLUMN()-2)/24,5),АТС!$A$41:$F$784,4)+VLOOKUP($A620+ROUND((COLUMN()-2)/24,5),'Расчет сбытовых надбавок'!$B$1539:'Расчет сбытовых надбавок'!$G$2283,3)</f>
        <v>79.559999999999988</v>
      </c>
      <c r="I620" s="106">
        <f>VLOOKUP($A620+ROUND((COLUMN()-2)/24,5),АТС!$A$41:$F$784,4)+VLOOKUP($A620+ROUND((COLUMN()-2)/24,5),'Расчет сбытовых надбавок'!$B$1539:'Расчет сбытовых надбавок'!$G$2283,3)</f>
        <v>218.45000000000002</v>
      </c>
      <c r="J620" s="106">
        <f>VLOOKUP($A620+ROUND((COLUMN()-2)/24,5),АТС!$A$41:$F$784,4)+VLOOKUP($A620+ROUND((COLUMN()-2)/24,5),'Расчет сбытовых надбавок'!$B$1539:'Расчет сбытовых надбавок'!$G$2283,3)</f>
        <v>135.29999999999998</v>
      </c>
      <c r="K620" s="106">
        <f>VLOOKUP($A620+ROUND((COLUMN()-2)/24,5),АТС!$A$41:$F$784,4)+VLOOKUP($A620+ROUND((COLUMN()-2)/24,5),'Расчет сбытовых надбавок'!$B$1539:'Расчет сбытовых надбавок'!$G$2283,3)</f>
        <v>64.8</v>
      </c>
      <c r="L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M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N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O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P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Q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R620" s="106">
        <f>VLOOKUP($A620+ROUND((COLUMN()-2)/24,5),АТС!$A$41:$F$784,4)+VLOOKUP($A620+ROUND((COLUMN()-2)/24,5),'Расчет сбытовых надбавок'!$B$1539:'Расчет сбытовых надбавок'!$G$2283,3)</f>
        <v>0.11</v>
      </c>
      <c r="S620" s="106">
        <f>VLOOKUP($A620+ROUND((COLUMN()-2)/24,5),АТС!$A$41:$F$784,4)+VLOOKUP($A620+ROUND((COLUMN()-2)/24,5),'Расчет сбытовых надбавок'!$B$1539:'Расчет сбытовых надбавок'!$G$2283,3)</f>
        <v>57.800000000000004</v>
      </c>
      <c r="T620" s="106">
        <f>VLOOKUP($A620+ROUND((COLUMN()-2)/24,5),АТС!$A$41:$F$784,4)+VLOOKUP($A620+ROUND((COLUMN()-2)/24,5),'Расчет сбытовых надбавок'!$B$1539:'Расчет сбытовых надбавок'!$G$2283,3)</f>
        <v>29.630000000000003</v>
      </c>
      <c r="U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V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W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X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Y620" s="106">
        <f>VLOOKUP($A620+ROUND((COLUMN()-2)/24,5),АТС!$A$41:$F$784,4)+VLOOKUP($A620+ROUND((COLUMN()-2)/24,5),'Расчет сбытовых надбавок'!$B$1539:'Расчет сбытовых надбавок'!$G$2283,3)</f>
        <v>0</v>
      </c>
      <c r="Z620" s="106"/>
    </row>
    <row r="621" spans="1:27" x14ac:dyDescent="0.2">
      <c r="A621" s="86">
        <f t="shared" si="16"/>
        <v>41924</v>
      </c>
      <c r="B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C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D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E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F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G621" s="106">
        <f>VLOOKUP($A621+ROUND((COLUMN()-2)/24,5),АТС!$A$41:$F$784,4)+VLOOKUP($A621+ROUND((COLUMN()-2)/24,5),'Расчет сбытовых надбавок'!$B$1539:'Расчет сбытовых надбавок'!$G$2283,3)</f>
        <v>10.92</v>
      </c>
      <c r="H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I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J621" s="106">
        <f>VLOOKUP($A621+ROUND((COLUMN()-2)/24,5),АТС!$A$41:$F$784,4)+VLOOKUP($A621+ROUND((COLUMN()-2)/24,5),'Расчет сбытовых надбавок'!$B$1539:'Расчет сбытовых надбавок'!$G$2283,3)</f>
        <v>36.06</v>
      </c>
      <c r="K621" s="106">
        <f>VLOOKUP($A621+ROUND((COLUMN()-2)/24,5),АТС!$A$41:$F$784,4)+VLOOKUP($A621+ROUND((COLUMN()-2)/24,5),'Расчет сбытовых надбавок'!$B$1539:'Расчет сбытовых надбавок'!$G$2283,3)</f>
        <v>18.39</v>
      </c>
      <c r="L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M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N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O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P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Q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R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S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T621" s="106">
        <f>VLOOKUP($A621+ROUND((COLUMN()-2)/24,5),АТС!$A$41:$F$784,4)+VLOOKUP($A621+ROUND((COLUMN()-2)/24,5),'Расчет сбытовых надбавок'!$B$1539:'Расчет сбытовых надбавок'!$G$2283,3)</f>
        <v>163.51</v>
      </c>
      <c r="U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V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W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X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Y621" s="106">
        <f>VLOOKUP($A621+ROUND((COLUMN()-2)/24,5),АТС!$A$41:$F$784,4)+VLOOKUP($A621+ROUND((COLUMN()-2)/24,5),'Расчет сбытовых надбавок'!$B$1539:'Расчет сбытовых надбавок'!$G$2283,3)</f>
        <v>0</v>
      </c>
      <c r="Z621" s="106"/>
    </row>
    <row r="622" spans="1:27" x14ac:dyDescent="0.2">
      <c r="A622" s="86">
        <f t="shared" si="16"/>
        <v>41925</v>
      </c>
      <c r="B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C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D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E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F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G622" s="106">
        <f>VLOOKUP($A622+ROUND((COLUMN()-2)/24,5),АТС!$A$41:$F$784,4)+VLOOKUP($A622+ROUND((COLUMN()-2)/24,5),'Расчет сбытовых надбавок'!$B$1539:'Расчет сбытовых надбавок'!$G$2283,3)</f>
        <v>46.9</v>
      </c>
      <c r="H622" s="106">
        <f>VLOOKUP($A622+ROUND((COLUMN()-2)/24,5),АТС!$A$41:$F$784,4)+VLOOKUP($A622+ROUND((COLUMN()-2)/24,5),'Расчет сбытовых надбавок'!$B$1539:'Расчет сбытовых надбавок'!$G$2283,3)</f>
        <v>232.29</v>
      </c>
      <c r="I622" s="106">
        <f>VLOOKUP($A622+ROUND((COLUMN()-2)/24,5),АТС!$A$41:$F$784,4)+VLOOKUP($A622+ROUND((COLUMN()-2)/24,5),'Расчет сбытовых надбавок'!$B$1539:'Расчет сбытовых надбавок'!$G$2283,3)</f>
        <v>405.27</v>
      </c>
      <c r="J622" s="106">
        <f>VLOOKUP($A622+ROUND((COLUMN()-2)/24,5),АТС!$A$41:$F$784,4)+VLOOKUP($A622+ROUND((COLUMN()-2)/24,5),'Расчет сбытовых надбавок'!$B$1539:'Расчет сбытовых надбавок'!$G$2283,3)</f>
        <v>303.75</v>
      </c>
      <c r="K622" s="106">
        <f>VLOOKUP($A622+ROUND((COLUMN()-2)/24,5),АТС!$A$41:$F$784,4)+VLOOKUP($A622+ROUND((COLUMN()-2)/24,5),'Расчет сбытовых надбавок'!$B$1539:'Расчет сбытовых надбавок'!$G$2283,3)</f>
        <v>45.93</v>
      </c>
      <c r="L622" s="106">
        <f>VLOOKUP($A622+ROUND((COLUMN()-2)/24,5),АТС!$A$41:$F$784,4)+VLOOKUP($A622+ROUND((COLUMN()-2)/24,5),'Расчет сбытовых надбавок'!$B$1539:'Расчет сбытовых надбавок'!$G$2283,3)</f>
        <v>40.980000000000004</v>
      </c>
      <c r="M622" s="106">
        <f>VLOOKUP($A622+ROUND((COLUMN()-2)/24,5),АТС!$A$41:$F$784,4)+VLOOKUP($A622+ROUND((COLUMN()-2)/24,5),'Расчет сбытовых надбавок'!$B$1539:'Расчет сбытовых надбавок'!$G$2283,3)</f>
        <v>11.709999999999999</v>
      </c>
      <c r="N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O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P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Q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R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S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T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U622" s="106">
        <f>VLOOKUP($A622+ROUND((COLUMN()-2)/24,5),АТС!$A$41:$F$784,4)+VLOOKUP($A622+ROUND((COLUMN()-2)/24,5),'Расчет сбытовых надбавок'!$B$1539:'Расчет сбытовых надбавок'!$G$2283,3)</f>
        <v>0.01</v>
      </c>
      <c r="V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W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X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Y622" s="106">
        <f>VLOOKUP($A622+ROUND((COLUMN()-2)/24,5),АТС!$A$41:$F$784,4)+VLOOKUP($A622+ROUND((COLUMN()-2)/24,5),'Расчет сбытовых надбавок'!$B$1539:'Расчет сбытовых надбавок'!$G$2283,3)</f>
        <v>0</v>
      </c>
      <c r="Z622" s="106"/>
    </row>
    <row r="623" spans="1:27" x14ac:dyDescent="0.2">
      <c r="A623" s="86">
        <f t="shared" si="16"/>
        <v>41926</v>
      </c>
      <c r="B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C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D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E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F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G623" s="106">
        <f>VLOOKUP($A623+ROUND((COLUMN()-2)/24,5),АТС!$A$41:$F$784,4)+VLOOKUP($A623+ROUND((COLUMN()-2)/24,5),'Расчет сбытовых надбавок'!$B$1539:'Расчет сбытовых надбавок'!$G$2283,3)</f>
        <v>55.22</v>
      </c>
      <c r="H623" s="106">
        <f>VLOOKUP($A623+ROUND((COLUMN()-2)/24,5),АТС!$A$41:$F$784,4)+VLOOKUP($A623+ROUND((COLUMN()-2)/24,5),'Расчет сбытовых надбавок'!$B$1539:'Расчет сбытовых надбавок'!$G$2283,3)</f>
        <v>202.67</v>
      </c>
      <c r="I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J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K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L623" s="106">
        <f>VLOOKUP($A623+ROUND((COLUMN()-2)/24,5),АТС!$A$41:$F$784,4)+VLOOKUP($A623+ROUND((COLUMN()-2)/24,5),'Расчет сбытовых надбавок'!$B$1539:'Расчет сбытовых надбавок'!$G$2283,3)</f>
        <v>0.01</v>
      </c>
      <c r="M623" s="106">
        <f>VLOOKUP($A623+ROUND((COLUMN()-2)/24,5),АТС!$A$41:$F$784,4)+VLOOKUP($A623+ROUND((COLUMN()-2)/24,5),'Расчет сбытовых надбавок'!$B$1539:'Расчет сбытовых надбавок'!$G$2283,3)</f>
        <v>0.01</v>
      </c>
      <c r="N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O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P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Q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R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S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T623" s="106">
        <f>VLOOKUP($A623+ROUND((COLUMN()-2)/24,5),АТС!$A$41:$F$784,4)+VLOOKUP($A623+ROUND((COLUMN()-2)/24,5),'Расчет сбытовых надбавок'!$B$1539:'Расчет сбытовых надбавок'!$G$2283,3)</f>
        <v>47.129999999999995</v>
      </c>
      <c r="U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V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W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X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Y623" s="106">
        <f>VLOOKUP($A623+ROUND((COLUMN()-2)/24,5),АТС!$A$41:$F$784,4)+VLOOKUP($A623+ROUND((COLUMN()-2)/24,5),'Расчет сбытовых надбавок'!$B$1539:'Расчет сбытовых надбавок'!$G$2283,3)</f>
        <v>0</v>
      </c>
      <c r="Z623" s="106"/>
    </row>
    <row r="624" spans="1:27" x14ac:dyDescent="0.2">
      <c r="A624" s="86">
        <f t="shared" si="16"/>
        <v>41927</v>
      </c>
      <c r="B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C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D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E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F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G624" s="106">
        <f>VLOOKUP($A624+ROUND((COLUMN()-2)/24,5),АТС!$A$41:$F$784,4)+VLOOKUP($A624+ROUND((COLUMN()-2)/24,5),'Расчет сбытовых надбавок'!$B$1539:'Расчет сбытовых надбавок'!$G$2283,3)</f>
        <v>42.760000000000005</v>
      </c>
      <c r="H624" s="106">
        <f>VLOOKUP($A624+ROUND((COLUMN()-2)/24,5),АТС!$A$41:$F$784,4)+VLOOKUP($A624+ROUND((COLUMN()-2)/24,5),'Расчет сбытовых надбавок'!$B$1539:'Расчет сбытовых надбавок'!$G$2283,3)</f>
        <v>251.81</v>
      </c>
      <c r="I624" s="106">
        <f>VLOOKUP($A624+ROUND((COLUMN()-2)/24,5),АТС!$A$41:$F$784,4)+VLOOKUP($A624+ROUND((COLUMN()-2)/24,5),'Расчет сбытовых надбавок'!$B$1539:'Расчет сбытовых надбавок'!$G$2283,3)</f>
        <v>30.5</v>
      </c>
      <c r="J624" s="106">
        <f>VLOOKUP($A624+ROUND((COLUMN()-2)/24,5),АТС!$A$41:$F$784,4)+VLOOKUP($A624+ROUND((COLUMN()-2)/24,5),'Расчет сбытовых надбавок'!$B$1539:'Расчет сбытовых надбавок'!$G$2283,3)</f>
        <v>33.730000000000004</v>
      </c>
      <c r="K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L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M624" s="106">
        <f>VLOOKUP($A624+ROUND((COLUMN()-2)/24,5),АТС!$A$41:$F$784,4)+VLOOKUP($A624+ROUND((COLUMN()-2)/24,5),'Расчет сбытовых надбавок'!$B$1539:'Расчет сбытовых надбавок'!$G$2283,3)</f>
        <v>0.01</v>
      </c>
      <c r="N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O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P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Q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R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S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T624" s="106">
        <f>VLOOKUP($A624+ROUND((COLUMN()-2)/24,5),АТС!$A$41:$F$784,4)+VLOOKUP($A624+ROUND((COLUMN()-2)/24,5),'Расчет сбытовых надбавок'!$B$1539:'Расчет сбытовых надбавок'!$G$2283,3)</f>
        <v>146.51</v>
      </c>
      <c r="U624" s="106">
        <f>VLOOKUP($A624+ROUND((COLUMN()-2)/24,5),АТС!$A$41:$F$784,4)+VLOOKUP($A624+ROUND((COLUMN()-2)/24,5),'Расчет сбытовых надбавок'!$B$1539:'Расчет сбытовых надбавок'!$G$2283,3)</f>
        <v>116.33</v>
      </c>
      <c r="V624" s="106">
        <f>VLOOKUP($A624+ROUND((COLUMN()-2)/24,5),АТС!$A$41:$F$784,4)+VLOOKUP($A624+ROUND((COLUMN()-2)/24,5),'Расчет сбытовых надбавок'!$B$1539:'Расчет сбытовых надбавок'!$G$2283,3)</f>
        <v>53.72</v>
      </c>
      <c r="W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X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Y624" s="106">
        <f>VLOOKUP($A624+ROUND((COLUMN()-2)/24,5),АТС!$A$41:$F$784,4)+VLOOKUP($A624+ROUND((COLUMN()-2)/24,5),'Расчет сбытовых надбавок'!$B$1539:'Расчет сбытовых надбавок'!$G$2283,3)</f>
        <v>0</v>
      </c>
      <c r="Z624" s="106"/>
    </row>
    <row r="625" spans="1:26" x14ac:dyDescent="0.2">
      <c r="A625" s="86">
        <f t="shared" si="16"/>
        <v>41928</v>
      </c>
      <c r="B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C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D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E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F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G625" s="106">
        <f>VLOOKUP($A625+ROUND((COLUMN()-2)/24,5),АТС!$A$41:$F$784,4)+VLOOKUP($A625+ROUND((COLUMN()-2)/24,5),'Расчет сбытовых надбавок'!$B$1539:'Расчет сбытовых надбавок'!$G$2283,3)</f>
        <v>106.58</v>
      </c>
      <c r="H625" s="106">
        <f>VLOOKUP($A625+ROUND((COLUMN()-2)/24,5),АТС!$A$41:$F$784,4)+VLOOKUP($A625+ROUND((COLUMN()-2)/24,5),'Расчет сбытовых надбавок'!$B$1539:'Расчет сбытовых надбавок'!$G$2283,3)</f>
        <v>354.71</v>
      </c>
      <c r="I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J625" s="106">
        <f>VLOOKUP($A625+ROUND((COLUMN()-2)/24,5),АТС!$A$41:$F$784,4)+VLOOKUP($A625+ROUND((COLUMN()-2)/24,5),'Расчет сбытовых надбавок'!$B$1539:'Расчет сбытовых надбавок'!$G$2283,3)</f>
        <v>46.529999999999994</v>
      </c>
      <c r="K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L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M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N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O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P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Q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R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S625" s="106">
        <f>VLOOKUP($A625+ROUND((COLUMN()-2)/24,5),АТС!$A$41:$F$784,4)+VLOOKUP($A625+ROUND((COLUMN()-2)/24,5),'Расчет сбытовых надбавок'!$B$1539:'Расчет сбытовых надбавок'!$G$2283,3)</f>
        <v>58.510000000000005</v>
      </c>
      <c r="T625" s="106">
        <f>VLOOKUP($A625+ROUND((COLUMN()-2)/24,5),АТС!$A$41:$F$784,4)+VLOOKUP($A625+ROUND((COLUMN()-2)/24,5),'Расчет сбытовых надбавок'!$B$1539:'Расчет сбытовых надбавок'!$G$2283,3)</f>
        <v>558.16999999999996</v>
      </c>
      <c r="U625" s="106">
        <f>VLOOKUP($A625+ROUND((COLUMN()-2)/24,5),АТС!$A$41:$F$784,4)+VLOOKUP($A625+ROUND((COLUMN()-2)/24,5),'Расчет сбытовых надбавок'!$B$1539:'Расчет сбытовых надбавок'!$G$2283,3)</f>
        <v>42.43</v>
      </c>
      <c r="V625" s="106">
        <f>VLOOKUP($A625+ROUND((COLUMN()-2)/24,5),АТС!$A$41:$F$784,4)+VLOOKUP($A625+ROUND((COLUMN()-2)/24,5),'Расчет сбытовых надбавок'!$B$1539:'Расчет сбытовых надбавок'!$G$2283,3)</f>
        <v>53.75</v>
      </c>
      <c r="W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X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Y625" s="106">
        <f>VLOOKUP($A625+ROUND((COLUMN()-2)/24,5),АТС!$A$41:$F$784,4)+VLOOKUP($A625+ROUND((COLUMN()-2)/24,5),'Расчет сбытовых надбавок'!$B$1539:'Расчет сбытовых надбавок'!$G$2283,3)</f>
        <v>0</v>
      </c>
      <c r="Z625" s="106"/>
    </row>
    <row r="626" spans="1:26" x14ac:dyDescent="0.2">
      <c r="A626" s="86">
        <f t="shared" si="16"/>
        <v>41929</v>
      </c>
      <c r="B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C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D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E626" s="106">
        <f>VLOOKUP($A626+ROUND((COLUMN()-2)/24,5),АТС!$A$41:$F$784,4)+VLOOKUP($A626+ROUND((COLUMN()-2)/24,5),'Расчет сбытовых надбавок'!$B$1539:'Расчет сбытовых надбавок'!$G$2283,3)</f>
        <v>28.85</v>
      </c>
      <c r="F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G626" s="106">
        <f>VLOOKUP($A626+ROUND((COLUMN()-2)/24,5),АТС!$A$41:$F$784,4)+VLOOKUP($A626+ROUND((COLUMN()-2)/24,5),'Расчет сбытовых надбавок'!$B$1539:'Расчет сбытовых надбавок'!$G$2283,3)</f>
        <v>88.41</v>
      </c>
      <c r="H626" s="106">
        <f>VLOOKUP($A626+ROUND((COLUMN()-2)/24,5),АТС!$A$41:$F$784,4)+VLOOKUP($A626+ROUND((COLUMN()-2)/24,5),'Расчет сбытовых надбавок'!$B$1539:'Расчет сбытовых надбавок'!$G$2283,3)</f>
        <v>337.53</v>
      </c>
      <c r="I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J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K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L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M626" s="106">
        <f>VLOOKUP($A626+ROUND((COLUMN()-2)/24,5),АТС!$A$41:$F$784,4)+VLOOKUP($A626+ROUND((COLUMN()-2)/24,5),'Расчет сбытовых надбавок'!$B$1539:'Расчет сбытовых надбавок'!$G$2283,3)</f>
        <v>0.01</v>
      </c>
      <c r="N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O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P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Q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R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S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T626" s="106">
        <f>VLOOKUP($A626+ROUND((COLUMN()-2)/24,5),АТС!$A$41:$F$784,4)+VLOOKUP($A626+ROUND((COLUMN()-2)/24,5),'Расчет сбытовых надбавок'!$B$1539:'Расчет сбытовых надбавок'!$G$2283,3)</f>
        <v>159.81</v>
      </c>
      <c r="U626" s="106">
        <f>VLOOKUP($A626+ROUND((COLUMN()-2)/24,5),АТС!$A$41:$F$784,4)+VLOOKUP($A626+ROUND((COLUMN()-2)/24,5),'Расчет сбытовых надбавок'!$B$1539:'Расчет сбытовых надбавок'!$G$2283,3)</f>
        <v>62.46</v>
      </c>
      <c r="V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W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X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Y626" s="106">
        <f>VLOOKUP($A626+ROUND((COLUMN()-2)/24,5),АТС!$A$41:$F$784,4)+VLOOKUP($A626+ROUND((COLUMN()-2)/24,5),'Расчет сбытовых надбавок'!$B$1539:'Расчет сбытовых надбавок'!$G$2283,3)</f>
        <v>0</v>
      </c>
      <c r="Z626" s="106"/>
    </row>
    <row r="627" spans="1:26" x14ac:dyDescent="0.2">
      <c r="A627" s="86">
        <f t="shared" si="16"/>
        <v>41930</v>
      </c>
      <c r="B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C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D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E627" s="106">
        <f>VLOOKUP($A627+ROUND((COLUMN()-2)/24,5),АТС!$A$41:$F$784,4)+VLOOKUP($A627+ROUND((COLUMN()-2)/24,5),'Расчет сбытовых надбавок'!$B$1539:'Расчет сбытовых надбавок'!$G$2283,3)</f>
        <v>13.62</v>
      </c>
      <c r="F627" s="106">
        <f>VLOOKUP($A627+ROUND((COLUMN()-2)/24,5),АТС!$A$41:$F$784,4)+VLOOKUP($A627+ROUND((COLUMN()-2)/24,5),'Расчет сбытовых надбавок'!$B$1539:'Расчет сбытовых надбавок'!$G$2283,3)</f>
        <v>58.68</v>
      </c>
      <c r="G627" s="106">
        <f>VLOOKUP($A627+ROUND((COLUMN()-2)/24,5),АТС!$A$41:$F$784,4)+VLOOKUP($A627+ROUND((COLUMN()-2)/24,5),'Расчет сбытовых надбавок'!$B$1539:'Расчет сбытовых надбавок'!$G$2283,3)</f>
        <v>60.51</v>
      </c>
      <c r="H627" s="106">
        <f>VLOOKUP($A627+ROUND((COLUMN()-2)/24,5),АТС!$A$41:$F$784,4)+VLOOKUP($A627+ROUND((COLUMN()-2)/24,5),'Расчет сбытовых надбавок'!$B$1539:'Расчет сбытовых надбавок'!$G$2283,3)</f>
        <v>85.46</v>
      </c>
      <c r="I627" s="106">
        <f>VLOOKUP($A627+ROUND((COLUMN()-2)/24,5),АТС!$A$41:$F$784,4)+VLOOKUP($A627+ROUND((COLUMN()-2)/24,5),'Расчет сбытовых надбавок'!$B$1539:'Расчет сбытовых надбавок'!$G$2283,3)</f>
        <v>326.08999999999997</v>
      </c>
      <c r="J627" s="106">
        <f>VLOOKUP($A627+ROUND((COLUMN()-2)/24,5),АТС!$A$41:$F$784,4)+VLOOKUP($A627+ROUND((COLUMN()-2)/24,5),'Расчет сбытовых надбавок'!$B$1539:'Расчет сбытовых надбавок'!$G$2283,3)</f>
        <v>28.759999999999998</v>
      </c>
      <c r="K627" s="106">
        <f>VLOOKUP($A627+ROUND((COLUMN()-2)/24,5),АТС!$A$41:$F$784,4)+VLOOKUP($A627+ROUND((COLUMN()-2)/24,5),'Расчет сбытовых надбавок'!$B$1539:'Расчет сбытовых надбавок'!$G$2283,3)</f>
        <v>80.02000000000001</v>
      </c>
      <c r="L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M627" s="106">
        <f>VLOOKUP($A627+ROUND((COLUMN()-2)/24,5),АТС!$A$41:$F$784,4)+VLOOKUP($A627+ROUND((COLUMN()-2)/24,5),'Расчет сбытовых надбавок'!$B$1539:'Расчет сбытовых надбавок'!$G$2283,3)</f>
        <v>75.09</v>
      </c>
      <c r="N627" s="106">
        <f>VLOOKUP($A627+ROUND((COLUMN()-2)/24,5),АТС!$A$41:$F$784,4)+VLOOKUP($A627+ROUND((COLUMN()-2)/24,5),'Расчет сбытовых надбавок'!$B$1539:'Расчет сбытовых надбавок'!$G$2283,3)</f>
        <v>51.35</v>
      </c>
      <c r="O627" s="106">
        <f>VLOOKUP($A627+ROUND((COLUMN()-2)/24,5),АТС!$A$41:$F$784,4)+VLOOKUP($A627+ROUND((COLUMN()-2)/24,5),'Расчет сбытовых надбавок'!$B$1539:'Расчет сбытовых надбавок'!$G$2283,3)</f>
        <v>69.84</v>
      </c>
      <c r="P627" s="106">
        <f>VLOOKUP($A627+ROUND((COLUMN()-2)/24,5),АТС!$A$41:$F$784,4)+VLOOKUP($A627+ROUND((COLUMN()-2)/24,5),'Расчет сбытовых надбавок'!$B$1539:'Расчет сбытовых надбавок'!$G$2283,3)</f>
        <v>20.13</v>
      </c>
      <c r="Q627" s="106">
        <f>VLOOKUP($A627+ROUND((COLUMN()-2)/24,5),АТС!$A$41:$F$784,4)+VLOOKUP($A627+ROUND((COLUMN()-2)/24,5),'Расчет сбытовых надбавок'!$B$1539:'Расчет сбытовых надбавок'!$G$2283,3)</f>
        <v>18.690000000000001</v>
      </c>
      <c r="R627" s="106">
        <f>VLOOKUP($A627+ROUND((COLUMN()-2)/24,5),АТС!$A$41:$F$784,4)+VLOOKUP($A627+ROUND((COLUMN()-2)/24,5),'Расчет сбытовых надбавок'!$B$1539:'Расчет сбытовых надбавок'!$G$2283,3)</f>
        <v>423.59</v>
      </c>
      <c r="S627" s="106">
        <f>VLOOKUP($A627+ROUND((COLUMN()-2)/24,5),АТС!$A$41:$F$784,4)+VLOOKUP($A627+ROUND((COLUMN()-2)/24,5),'Расчет сбытовых надбавок'!$B$1539:'Расчет сбытовых надбавок'!$G$2283,3)</f>
        <v>454.36</v>
      </c>
      <c r="T627" s="106">
        <f>VLOOKUP($A627+ROUND((COLUMN()-2)/24,5),АТС!$A$41:$F$784,4)+VLOOKUP($A627+ROUND((COLUMN()-2)/24,5),'Расчет сбытовых надбавок'!$B$1539:'Расчет сбытовых надбавок'!$G$2283,3)</f>
        <v>543.35</v>
      </c>
      <c r="U627" s="106">
        <f>VLOOKUP($A627+ROUND((COLUMN()-2)/24,5),АТС!$A$41:$F$784,4)+VLOOKUP($A627+ROUND((COLUMN()-2)/24,5),'Расчет сбытовых надбавок'!$B$1539:'Расчет сбытовых надбавок'!$G$2283,3)</f>
        <v>4325.26</v>
      </c>
      <c r="V627" s="106">
        <f>VLOOKUP($A627+ROUND((COLUMN()-2)/24,5),АТС!$A$41:$F$784,4)+VLOOKUP($A627+ROUND((COLUMN()-2)/24,5),'Расчет сбытовых надбавок'!$B$1539:'Расчет сбытовых надбавок'!$G$2283,3)</f>
        <v>392.96000000000004</v>
      </c>
      <c r="W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X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Y627" s="106">
        <f>VLOOKUP($A627+ROUND((COLUMN()-2)/24,5),АТС!$A$41:$F$784,4)+VLOOKUP($A627+ROUND((COLUMN()-2)/24,5),'Расчет сбытовых надбавок'!$B$1539:'Расчет сбытовых надбавок'!$G$2283,3)</f>
        <v>0</v>
      </c>
      <c r="Z627" s="106"/>
    </row>
    <row r="628" spans="1:26" x14ac:dyDescent="0.2">
      <c r="A628" s="86">
        <f t="shared" si="16"/>
        <v>41931</v>
      </c>
      <c r="B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C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D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E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F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G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H628" s="106">
        <f>VLOOKUP($A628+ROUND((COLUMN()-2)/24,5),АТС!$A$41:$F$784,4)+VLOOKUP($A628+ROUND((COLUMN()-2)/24,5),'Расчет сбытовых надбавок'!$B$1539:'Расчет сбытовых надбавок'!$G$2283,3)</f>
        <v>26.310000000000002</v>
      </c>
      <c r="I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J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K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L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M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N628" s="106">
        <f>VLOOKUP($A628+ROUND((COLUMN()-2)/24,5),АТС!$A$41:$F$784,4)+VLOOKUP($A628+ROUND((COLUMN()-2)/24,5),'Расчет сбытовых надбавок'!$B$1539:'Расчет сбытовых надбавок'!$G$2283,3)</f>
        <v>28.06</v>
      </c>
      <c r="O628" s="106">
        <f>VLOOKUP($A628+ROUND((COLUMN()-2)/24,5),АТС!$A$41:$F$784,4)+VLOOKUP($A628+ROUND((COLUMN()-2)/24,5),'Расчет сбытовых надбавок'!$B$1539:'Расчет сбытовых надбавок'!$G$2283,3)</f>
        <v>311.71999999999997</v>
      </c>
      <c r="P628" s="106">
        <f>VLOOKUP($A628+ROUND((COLUMN()-2)/24,5),АТС!$A$41:$F$784,4)+VLOOKUP($A628+ROUND((COLUMN()-2)/24,5),'Расчет сбытовых надбавок'!$B$1539:'Расчет сбытовых надбавок'!$G$2283,3)</f>
        <v>335.40999999999997</v>
      </c>
      <c r="Q628" s="106">
        <f>VLOOKUP($A628+ROUND((COLUMN()-2)/24,5),АТС!$A$41:$F$784,4)+VLOOKUP($A628+ROUND((COLUMN()-2)/24,5),'Расчет сбытовых надбавок'!$B$1539:'Расчет сбытовых надбавок'!$G$2283,3)</f>
        <v>319.62</v>
      </c>
      <c r="R628" s="106">
        <f>VLOOKUP($A628+ROUND((COLUMN()-2)/24,5),АТС!$A$41:$F$784,4)+VLOOKUP($A628+ROUND((COLUMN()-2)/24,5),'Расчет сбытовых надбавок'!$B$1539:'Расчет сбытовых надбавок'!$G$2283,3)</f>
        <v>337.59000000000003</v>
      </c>
      <c r="S628" s="106">
        <f>VLOOKUP($A628+ROUND((COLUMN()-2)/24,5),АТС!$A$41:$F$784,4)+VLOOKUP($A628+ROUND((COLUMN()-2)/24,5),'Расчет сбытовых надбавок'!$B$1539:'Расчет сбытовых надбавок'!$G$2283,3)</f>
        <v>425.81</v>
      </c>
      <c r="T628" s="106">
        <f>VLOOKUP($A628+ROUND((COLUMN()-2)/24,5),АТС!$A$41:$F$784,4)+VLOOKUP($A628+ROUND((COLUMN()-2)/24,5),'Расчет сбытовых надбавок'!$B$1539:'Расчет сбытовых надбавок'!$G$2283,3)</f>
        <v>4358.04</v>
      </c>
      <c r="U628" s="106">
        <f>VLOOKUP($A628+ROUND((COLUMN()-2)/24,5),АТС!$A$41:$F$784,4)+VLOOKUP($A628+ROUND((COLUMN()-2)/24,5),'Расчет сбытовых надбавок'!$B$1539:'Расчет сбытовых надбавок'!$G$2283,3)</f>
        <v>3954.05</v>
      </c>
      <c r="V628" s="106">
        <f>VLOOKUP($A628+ROUND((COLUMN()-2)/24,5),АТС!$A$41:$F$784,4)+VLOOKUP($A628+ROUND((COLUMN()-2)/24,5),'Расчет сбытовых надбавок'!$B$1539:'Расчет сбытовых надбавок'!$G$2283,3)</f>
        <v>3912.2000000000003</v>
      </c>
      <c r="W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X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Y628" s="106">
        <f>VLOOKUP($A628+ROUND((COLUMN()-2)/24,5),АТС!$A$41:$F$784,4)+VLOOKUP($A628+ROUND((COLUMN()-2)/24,5),'Расчет сбытовых надбавок'!$B$1539:'Расчет сбытовых надбавок'!$G$2283,3)</f>
        <v>0</v>
      </c>
      <c r="Z628" s="106"/>
    </row>
    <row r="629" spans="1:26" x14ac:dyDescent="0.2">
      <c r="A629" s="86">
        <f t="shared" si="16"/>
        <v>41932</v>
      </c>
      <c r="B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C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D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E629" s="106">
        <f>VLOOKUP($A629+ROUND((COLUMN()-2)/24,5),АТС!$A$41:$F$784,4)+VLOOKUP($A629+ROUND((COLUMN()-2)/24,5),'Расчет сбытовых надбавок'!$B$1539:'Расчет сбытовых надбавок'!$G$2283,3)</f>
        <v>390.82</v>
      </c>
      <c r="F629" s="106">
        <f>VLOOKUP($A629+ROUND((COLUMN()-2)/24,5),АТС!$A$41:$F$784,4)+VLOOKUP($A629+ROUND((COLUMN()-2)/24,5),'Расчет сбытовых надбавок'!$B$1539:'Расчет сбытовых надбавок'!$G$2283,3)</f>
        <v>459.92</v>
      </c>
      <c r="G629" s="106">
        <f>VLOOKUP($A629+ROUND((COLUMN()-2)/24,5),АТС!$A$41:$F$784,4)+VLOOKUP($A629+ROUND((COLUMN()-2)/24,5),'Расчет сбытовых надбавок'!$B$1539:'Расчет сбытовых надбавок'!$G$2283,3)</f>
        <v>18.47</v>
      </c>
      <c r="H629" s="106">
        <f>VLOOKUP($A629+ROUND((COLUMN()-2)/24,5),АТС!$A$41:$F$784,4)+VLOOKUP($A629+ROUND((COLUMN()-2)/24,5),'Расчет сбытовых надбавок'!$B$1539:'Расчет сбытовых надбавок'!$G$2283,3)</f>
        <v>110.02</v>
      </c>
      <c r="I629" s="106">
        <f>VLOOKUP($A629+ROUND((COLUMN()-2)/24,5),АТС!$A$41:$F$784,4)+VLOOKUP($A629+ROUND((COLUMN()-2)/24,5),'Расчет сбытовых надбавок'!$B$1539:'Расчет сбытовых надбавок'!$G$2283,3)</f>
        <v>65.319999999999993</v>
      </c>
      <c r="J629" s="106">
        <f>VLOOKUP($A629+ROUND((COLUMN()-2)/24,5),АТС!$A$41:$F$784,4)+VLOOKUP($A629+ROUND((COLUMN()-2)/24,5),'Расчет сбытовых надбавок'!$B$1539:'Расчет сбытовых надбавок'!$G$2283,3)</f>
        <v>791.13</v>
      </c>
      <c r="K629" s="106">
        <f>VLOOKUP($A629+ROUND((COLUMN()-2)/24,5),АТС!$A$41:$F$784,4)+VLOOKUP($A629+ROUND((COLUMN()-2)/24,5),'Расчет сбытовых надбавок'!$B$1539:'Расчет сбытовых надбавок'!$G$2283,3)</f>
        <v>0.01</v>
      </c>
      <c r="L629" s="106">
        <f>VLOOKUP($A629+ROUND((COLUMN()-2)/24,5),АТС!$A$41:$F$784,4)+VLOOKUP($A629+ROUND((COLUMN()-2)/24,5),'Расчет сбытовых надбавок'!$B$1539:'Расчет сбытовых надбавок'!$G$2283,3)</f>
        <v>807.93</v>
      </c>
      <c r="M629" s="106">
        <f>VLOOKUP($A629+ROUND((COLUMN()-2)/24,5),АТС!$A$41:$F$784,4)+VLOOKUP($A629+ROUND((COLUMN()-2)/24,5),'Расчет сбытовых надбавок'!$B$1539:'Расчет сбытовых надбавок'!$G$2283,3)</f>
        <v>0.01</v>
      </c>
      <c r="N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O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P629" s="106">
        <f>VLOOKUP($A629+ROUND((COLUMN()-2)/24,5),АТС!$A$41:$F$784,4)+VLOOKUP($A629+ROUND((COLUMN()-2)/24,5),'Расчет сбытовых надбавок'!$B$1539:'Расчет сбытовых надбавок'!$G$2283,3)</f>
        <v>777.06</v>
      </c>
      <c r="Q629" s="106">
        <f>VLOOKUP($A629+ROUND((COLUMN()-2)/24,5),АТС!$A$41:$F$784,4)+VLOOKUP($A629+ROUND((COLUMN()-2)/24,5),'Расчет сбытовых надбавок'!$B$1539:'Расчет сбытовых надбавок'!$G$2283,3)</f>
        <v>853.32999999999993</v>
      </c>
      <c r="R629" s="106">
        <f>VLOOKUP($A629+ROUND((COLUMN()-2)/24,5),АТС!$A$41:$F$784,4)+VLOOKUP($A629+ROUND((COLUMN()-2)/24,5),'Расчет сбытовых надбавок'!$B$1539:'Расчет сбытовых надбавок'!$G$2283,3)</f>
        <v>122.5</v>
      </c>
      <c r="S629" s="106">
        <f>VLOOKUP($A629+ROUND((COLUMN()-2)/24,5),АТС!$A$41:$F$784,4)+VLOOKUP($A629+ROUND((COLUMN()-2)/24,5),'Расчет сбытовых надбавок'!$B$1539:'Расчет сбытовых надбавок'!$G$2283,3)</f>
        <v>168.73</v>
      </c>
      <c r="T629" s="106">
        <f>VLOOKUP($A629+ROUND((COLUMN()-2)/24,5),АТС!$A$41:$F$784,4)+VLOOKUP($A629+ROUND((COLUMN()-2)/24,5),'Расчет сбытовых надбавок'!$B$1539:'Расчет сбытовых надбавок'!$G$2283,3)</f>
        <v>356.81000000000006</v>
      </c>
      <c r="U629" s="106">
        <f>VLOOKUP($A629+ROUND((COLUMN()-2)/24,5),АТС!$A$41:$F$784,4)+VLOOKUP($A629+ROUND((COLUMN()-2)/24,5),'Расчет сбытовых надбавок'!$B$1539:'Расчет сбытовых надбавок'!$G$2283,3)</f>
        <v>156.18</v>
      </c>
      <c r="V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W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X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Y629" s="106">
        <f>VLOOKUP($A629+ROUND((COLUMN()-2)/24,5),АТС!$A$41:$F$784,4)+VLOOKUP($A629+ROUND((COLUMN()-2)/24,5),'Расчет сбытовых надбавок'!$B$1539:'Расчет сбытовых надбавок'!$G$2283,3)</f>
        <v>0</v>
      </c>
      <c r="Z629" s="106"/>
    </row>
    <row r="630" spans="1:26" x14ac:dyDescent="0.2">
      <c r="A630" s="86">
        <f t="shared" si="16"/>
        <v>41933</v>
      </c>
      <c r="B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C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D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E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F630" s="106">
        <f>VLOOKUP($A630+ROUND((COLUMN()-2)/24,5),АТС!$A$41:$F$784,4)+VLOOKUP($A630+ROUND((COLUMN()-2)/24,5),'Расчет сбытовых надбавок'!$B$1539:'Расчет сбытовых надбавок'!$G$2283,3)</f>
        <v>96.26</v>
      </c>
      <c r="G630" s="106">
        <f>VLOOKUP($A630+ROUND((COLUMN()-2)/24,5),АТС!$A$41:$F$784,4)+VLOOKUP($A630+ROUND((COLUMN()-2)/24,5),'Расчет сбытовых надбавок'!$B$1539:'Расчет сбытовых надбавок'!$G$2283,3)</f>
        <v>653.6099999999999</v>
      </c>
      <c r="H630" s="106">
        <f>VLOOKUP($A630+ROUND((COLUMN()-2)/24,5),АТС!$A$41:$F$784,4)+VLOOKUP($A630+ROUND((COLUMN()-2)/24,5),'Расчет сбытовых надбавок'!$B$1539:'Расчет сбытовых надбавок'!$G$2283,3)</f>
        <v>584.46</v>
      </c>
      <c r="I630" s="106">
        <f>VLOOKUP($A630+ROUND((COLUMN()-2)/24,5),АТС!$A$41:$F$784,4)+VLOOKUP($A630+ROUND((COLUMN()-2)/24,5),'Расчет сбытовых надбавок'!$B$1539:'Расчет сбытовых надбавок'!$G$2283,3)</f>
        <v>144.54</v>
      </c>
      <c r="J630" s="106">
        <f>VLOOKUP($A630+ROUND((COLUMN()-2)/24,5),АТС!$A$41:$F$784,4)+VLOOKUP($A630+ROUND((COLUMN()-2)/24,5),'Расчет сбытовых надбавок'!$B$1539:'Расчет сбытовых надбавок'!$G$2283,3)</f>
        <v>69.95</v>
      </c>
      <c r="K630" s="106">
        <f>VLOOKUP($A630+ROUND((COLUMN()-2)/24,5),АТС!$A$41:$F$784,4)+VLOOKUP($A630+ROUND((COLUMN()-2)/24,5),'Расчет сбытовых надбавок'!$B$1539:'Расчет сбытовых надбавок'!$G$2283,3)</f>
        <v>48.2</v>
      </c>
      <c r="L630" s="106">
        <f>VLOOKUP($A630+ROUND((COLUMN()-2)/24,5),АТС!$A$41:$F$784,4)+VLOOKUP($A630+ROUND((COLUMN()-2)/24,5),'Расчет сбытовых надбавок'!$B$1539:'Расчет сбытовых надбавок'!$G$2283,3)</f>
        <v>49.989999999999995</v>
      </c>
      <c r="M630" s="106">
        <f>VLOOKUP($A630+ROUND((COLUMN()-2)/24,5),АТС!$A$41:$F$784,4)+VLOOKUP($A630+ROUND((COLUMN()-2)/24,5),'Расчет сбытовых надбавок'!$B$1539:'Расчет сбытовых надбавок'!$G$2283,3)</f>
        <v>39.300000000000004</v>
      </c>
      <c r="N630" s="106">
        <f>VLOOKUP($A630+ROUND((COLUMN()-2)/24,5),АТС!$A$41:$F$784,4)+VLOOKUP($A630+ROUND((COLUMN()-2)/24,5),'Расчет сбытовых надбавок'!$B$1539:'Расчет сбытовых надбавок'!$G$2283,3)</f>
        <v>106.28</v>
      </c>
      <c r="O630" s="106">
        <f>VLOOKUP($A630+ROUND((COLUMN()-2)/24,5),АТС!$A$41:$F$784,4)+VLOOKUP($A630+ROUND((COLUMN()-2)/24,5),'Расчет сбытовых надбавок'!$B$1539:'Расчет сбытовых надбавок'!$G$2283,3)</f>
        <v>106.39000000000001</v>
      </c>
      <c r="P630" s="106">
        <f>VLOOKUP($A630+ROUND((COLUMN()-2)/24,5),АТС!$A$41:$F$784,4)+VLOOKUP($A630+ROUND((COLUMN()-2)/24,5),'Расчет сбытовых надбавок'!$B$1539:'Расчет сбытовых надбавок'!$G$2283,3)</f>
        <v>110.30000000000001</v>
      </c>
      <c r="Q630" s="106">
        <f>VLOOKUP($A630+ROUND((COLUMN()-2)/24,5),АТС!$A$41:$F$784,4)+VLOOKUP($A630+ROUND((COLUMN()-2)/24,5),'Расчет сбытовых надбавок'!$B$1539:'Расчет сбытовых надбавок'!$G$2283,3)</f>
        <v>108.41</v>
      </c>
      <c r="R630" s="106">
        <f>VLOOKUP($A630+ROUND((COLUMN()-2)/24,5),АТС!$A$41:$F$784,4)+VLOOKUP($A630+ROUND((COLUMN()-2)/24,5),'Расчет сбытовых надбавок'!$B$1539:'Расчет сбытовых надбавок'!$G$2283,3)</f>
        <v>105.21</v>
      </c>
      <c r="S630" s="106">
        <f>VLOOKUP($A630+ROUND((COLUMN()-2)/24,5),АТС!$A$41:$F$784,4)+VLOOKUP($A630+ROUND((COLUMN()-2)/24,5),'Расчет сбытовых надбавок'!$B$1539:'Расчет сбытовых надбавок'!$G$2283,3)</f>
        <v>837.90000000000009</v>
      </c>
      <c r="T630" s="106">
        <f>VLOOKUP($A630+ROUND((COLUMN()-2)/24,5),АТС!$A$41:$F$784,4)+VLOOKUP($A630+ROUND((COLUMN()-2)/24,5),'Расчет сбытовых надбавок'!$B$1539:'Расчет сбытовых надбавок'!$G$2283,3)</f>
        <v>272.57</v>
      </c>
      <c r="U630" s="106">
        <f>VLOOKUP($A630+ROUND((COLUMN()-2)/24,5),АТС!$A$41:$F$784,4)+VLOOKUP($A630+ROUND((COLUMN()-2)/24,5),'Расчет сбытовых надбавок'!$B$1539:'Расчет сбытовых надбавок'!$G$2283,3)</f>
        <v>152.25</v>
      </c>
      <c r="V630" s="106">
        <f>VLOOKUP($A630+ROUND((COLUMN()-2)/24,5),АТС!$A$41:$F$784,4)+VLOOKUP($A630+ROUND((COLUMN()-2)/24,5),'Расчет сбытовых надбавок'!$B$1539:'Расчет сбытовых надбавок'!$G$2283,3)</f>
        <v>39.14</v>
      </c>
      <c r="W630" s="106">
        <f>VLOOKUP($A630+ROUND((COLUMN()-2)/24,5),АТС!$A$41:$F$784,4)+VLOOKUP($A630+ROUND((COLUMN()-2)/24,5),'Расчет сбытовых надбавок'!$B$1539:'Расчет сбытовых надбавок'!$G$2283,3)</f>
        <v>43.88</v>
      </c>
      <c r="X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Y630" s="106">
        <f>VLOOKUP($A630+ROUND((COLUMN()-2)/24,5),АТС!$A$41:$F$784,4)+VLOOKUP($A630+ROUND((COLUMN()-2)/24,5),'Расчет сбытовых надбавок'!$B$1539:'Расчет сбытовых надбавок'!$G$2283,3)</f>
        <v>0</v>
      </c>
      <c r="Z630" s="106"/>
    </row>
    <row r="631" spans="1:26" x14ac:dyDescent="0.2">
      <c r="A631" s="86">
        <f t="shared" si="16"/>
        <v>41934</v>
      </c>
      <c r="B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C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D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E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F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G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H631" s="106">
        <f>VLOOKUP($A631+ROUND((COLUMN()-2)/24,5),АТС!$A$41:$F$784,4)+VLOOKUP($A631+ROUND((COLUMN()-2)/24,5),'Расчет сбытовых надбавок'!$B$1539:'Расчет сбытовых надбавок'!$G$2283,3)</f>
        <v>157.6</v>
      </c>
      <c r="I631" s="106">
        <f>VLOOKUP($A631+ROUND((COLUMN()-2)/24,5),АТС!$A$41:$F$784,4)+VLOOKUP($A631+ROUND((COLUMN()-2)/24,5),'Расчет сбытовых надбавок'!$B$1539:'Расчет сбытовых надбавок'!$G$2283,3)</f>
        <v>34.22</v>
      </c>
      <c r="J631" s="106">
        <f>VLOOKUP($A631+ROUND((COLUMN()-2)/24,5),АТС!$A$41:$F$784,4)+VLOOKUP($A631+ROUND((COLUMN()-2)/24,5),'Расчет сбытовых надбавок'!$B$1539:'Расчет сбытовых надбавок'!$G$2283,3)</f>
        <v>84.26</v>
      </c>
      <c r="K631" s="106">
        <f>VLOOKUP($A631+ROUND((COLUMN()-2)/24,5),АТС!$A$41:$F$784,4)+VLOOKUP($A631+ROUND((COLUMN()-2)/24,5),'Расчет сбытовых надбавок'!$B$1539:'Расчет сбытовых надбавок'!$G$2283,3)</f>
        <v>21</v>
      </c>
      <c r="L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M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N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O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P631" s="106">
        <f>VLOOKUP($A631+ROUND((COLUMN()-2)/24,5),АТС!$A$41:$F$784,4)+VLOOKUP($A631+ROUND((COLUMN()-2)/24,5),'Расчет сбытовых надбавок'!$B$1539:'Расчет сбытовых надбавок'!$G$2283,3)</f>
        <v>40.24</v>
      </c>
      <c r="Q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R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S631" s="106">
        <f>VLOOKUP($A631+ROUND((COLUMN()-2)/24,5),АТС!$A$41:$F$784,4)+VLOOKUP($A631+ROUND((COLUMN()-2)/24,5),'Расчет сбытовых надбавок'!$B$1539:'Расчет сбытовых надбавок'!$G$2283,3)</f>
        <v>23.81</v>
      </c>
      <c r="T631" s="106">
        <f>VLOOKUP($A631+ROUND((COLUMN()-2)/24,5),АТС!$A$41:$F$784,4)+VLOOKUP($A631+ROUND((COLUMN()-2)/24,5),'Расчет сбытовых надбавок'!$B$1539:'Расчет сбытовых надбавок'!$G$2283,3)</f>
        <v>182.57</v>
      </c>
      <c r="U631" s="106">
        <f>VLOOKUP($A631+ROUND((COLUMN()-2)/24,5),АТС!$A$41:$F$784,4)+VLOOKUP($A631+ROUND((COLUMN()-2)/24,5),'Расчет сбытовых надбавок'!$B$1539:'Расчет сбытовых надбавок'!$G$2283,3)</f>
        <v>76.27</v>
      </c>
      <c r="V631" s="106">
        <f>VLOOKUP($A631+ROUND((COLUMN()-2)/24,5),АТС!$A$41:$F$784,4)+VLOOKUP($A631+ROUND((COLUMN()-2)/24,5),'Расчет сбытовых надбавок'!$B$1539:'Расчет сбытовых надбавок'!$G$2283,3)</f>
        <v>36.660000000000004</v>
      </c>
      <c r="W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X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Y631" s="106">
        <f>VLOOKUP($A631+ROUND((COLUMN()-2)/24,5),АТС!$A$41:$F$784,4)+VLOOKUP($A631+ROUND((COLUMN()-2)/24,5),'Расчет сбытовых надбавок'!$B$1539:'Расчет сбытовых надбавок'!$G$2283,3)</f>
        <v>0</v>
      </c>
      <c r="Z631" s="106"/>
    </row>
    <row r="632" spans="1:26" x14ac:dyDescent="0.2">
      <c r="A632" s="86">
        <f t="shared" si="16"/>
        <v>41935</v>
      </c>
      <c r="B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C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D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E632" s="106">
        <f>VLOOKUP($A632+ROUND((COLUMN()-2)/24,5),АТС!$A$41:$F$784,4)+VLOOKUP($A632+ROUND((COLUMN()-2)/24,5),'Расчет сбытовых надбавок'!$B$1539:'Расчет сбытовых надбавок'!$G$2283,3)</f>
        <v>60.7</v>
      </c>
      <c r="F632" s="106">
        <f>VLOOKUP($A632+ROUND((COLUMN()-2)/24,5),АТС!$A$41:$F$784,4)+VLOOKUP($A632+ROUND((COLUMN()-2)/24,5),'Расчет сбытовых надбавок'!$B$1539:'Расчет сбытовых надбавок'!$G$2283,3)</f>
        <v>83.449999999999989</v>
      </c>
      <c r="G632" s="106">
        <f>VLOOKUP($A632+ROUND((COLUMN()-2)/24,5),АТС!$A$41:$F$784,4)+VLOOKUP($A632+ROUND((COLUMN()-2)/24,5),'Расчет сбытовых надбавок'!$B$1539:'Расчет сбытовых надбавок'!$G$2283,3)</f>
        <v>551.44000000000005</v>
      </c>
      <c r="H632" s="106">
        <f>VLOOKUP($A632+ROUND((COLUMN()-2)/24,5),АТС!$A$41:$F$784,4)+VLOOKUP($A632+ROUND((COLUMN()-2)/24,5),'Расчет сбытовых надбавок'!$B$1539:'Расчет сбытовых надбавок'!$G$2283,3)</f>
        <v>506.64</v>
      </c>
      <c r="I632" s="106">
        <f>VLOOKUP($A632+ROUND((COLUMN()-2)/24,5),АТС!$A$41:$F$784,4)+VLOOKUP($A632+ROUND((COLUMN()-2)/24,5),'Расчет сбытовых надбавок'!$B$1539:'Расчет сбытовых надбавок'!$G$2283,3)</f>
        <v>6.91</v>
      </c>
      <c r="J632" s="106">
        <f>VLOOKUP($A632+ROUND((COLUMN()-2)/24,5),АТС!$A$41:$F$784,4)+VLOOKUP($A632+ROUND((COLUMN()-2)/24,5),'Расчет сбытовых надбавок'!$B$1539:'Расчет сбытовых надбавок'!$G$2283,3)</f>
        <v>96.7</v>
      </c>
      <c r="K632" s="106">
        <f>VLOOKUP($A632+ROUND((COLUMN()-2)/24,5),АТС!$A$41:$F$784,4)+VLOOKUP($A632+ROUND((COLUMN()-2)/24,5),'Расчет сбытовых надбавок'!$B$1539:'Расчет сбытовых надбавок'!$G$2283,3)</f>
        <v>8.14</v>
      </c>
      <c r="L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M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N632" s="106">
        <f>VLOOKUP($A632+ROUND((COLUMN()-2)/24,5),АТС!$A$41:$F$784,4)+VLOOKUP($A632+ROUND((COLUMN()-2)/24,5),'Расчет сбытовых надбавок'!$B$1539:'Расчет сбытовых надбавок'!$G$2283,3)</f>
        <v>85.58</v>
      </c>
      <c r="O632" s="106">
        <f>VLOOKUP($A632+ROUND((COLUMN()-2)/24,5),АТС!$A$41:$F$784,4)+VLOOKUP($A632+ROUND((COLUMN()-2)/24,5),'Расчет сбытовых надбавок'!$B$1539:'Расчет сбытовых надбавок'!$G$2283,3)</f>
        <v>87.509999999999991</v>
      </c>
      <c r="P632" s="106">
        <f>VLOOKUP($A632+ROUND((COLUMN()-2)/24,5),АТС!$A$41:$F$784,4)+VLOOKUP($A632+ROUND((COLUMN()-2)/24,5),'Расчет сбытовых надбавок'!$B$1539:'Расчет сбытовых надбавок'!$G$2283,3)</f>
        <v>71.7</v>
      </c>
      <c r="Q632" s="106">
        <f>VLOOKUP($A632+ROUND((COLUMN()-2)/24,5),АТС!$A$41:$F$784,4)+VLOOKUP($A632+ROUND((COLUMN()-2)/24,5),'Расчет сбытовых надбавок'!$B$1539:'Расчет сбытовых надбавок'!$G$2283,3)</f>
        <v>72.72</v>
      </c>
      <c r="R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S632" s="106">
        <f>VLOOKUP($A632+ROUND((COLUMN()-2)/24,5),АТС!$A$41:$F$784,4)+VLOOKUP($A632+ROUND((COLUMN()-2)/24,5),'Расчет сбытовых надбавок'!$B$1539:'Расчет сбытовых надбавок'!$G$2283,3)</f>
        <v>18.899999999999999</v>
      </c>
      <c r="T632" s="106">
        <f>VLOOKUP($A632+ROUND((COLUMN()-2)/24,5),АТС!$A$41:$F$784,4)+VLOOKUP($A632+ROUND((COLUMN()-2)/24,5),'Расчет сбытовых надбавок'!$B$1539:'Расчет сбытовых надбавок'!$G$2283,3)</f>
        <v>143.28</v>
      </c>
      <c r="U632" s="106">
        <f>VLOOKUP($A632+ROUND((COLUMN()-2)/24,5),АТС!$A$41:$F$784,4)+VLOOKUP($A632+ROUND((COLUMN()-2)/24,5),'Расчет сбытовых надбавок'!$B$1539:'Расчет сбытовых надбавок'!$G$2283,3)</f>
        <v>22.23</v>
      </c>
      <c r="V632" s="106">
        <f>VLOOKUP($A632+ROUND((COLUMN()-2)/24,5),АТС!$A$41:$F$784,4)+VLOOKUP($A632+ROUND((COLUMN()-2)/24,5),'Расчет сбытовых надбавок'!$B$1539:'Расчет сбытовых надбавок'!$G$2283,3)</f>
        <v>9.67</v>
      </c>
      <c r="W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X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Y632" s="106">
        <f>VLOOKUP($A632+ROUND((COLUMN()-2)/24,5),АТС!$A$41:$F$784,4)+VLOOKUP($A632+ROUND((COLUMN()-2)/24,5),'Расчет сбытовых надбавок'!$B$1539:'Расчет сбытовых надбавок'!$G$2283,3)</f>
        <v>0</v>
      </c>
      <c r="Z632" s="106"/>
    </row>
    <row r="633" spans="1:26" x14ac:dyDescent="0.2">
      <c r="A633" s="86">
        <f t="shared" si="16"/>
        <v>41936</v>
      </c>
      <c r="B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C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D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E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F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G633" s="106">
        <f>VLOOKUP($A633+ROUND((COLUMN()-2)/24,5),АТС!$A$41:$F$784,4)+VLOOKUP($A633+ROUND((COLUMN()-2)/24,5),'Расчет сбытовых надбавок'!$B$1539:'Расчет сбытовых надбавок'!$G$2283,3)</f>
        <v>133.07</v>
      </c>
      <c r="H633" s="106">
        <f>VLOOKUP($A633+ROUND((COLUMN()-2)/24,5),АТС!$A$41:$F$784,4)+VLOOKUP($A633+ROUND((COLUMN()-2)/24,5),'Расчет сбытовых надбавок'!$B$1539:'Расчет сбытовых надбавок'!$G$2283,3)</f>
        <v>550.32999999999993</v>
      </c>
      <c r="I633" s="106">
        <f>VLOOKUP($A633+ROUND((COLUMN()-2)/24,5),АТС!$A$41:$F$784,4)+VLOOKUP($A633+ROUND((COLUMN()-2)/24,5),'Расчет сбытовых надбавок'!$B$1539:'Расчет сбытовых надбавок'!$G$2283,3)</f>
        <v>78.839999999999989</v>
      </c>
      <c r="J633" s="106">
        <f>VLOOKUP($A633+ROUND((COLUMN()-2)/24,5),АТС!$A$41:$F$784,4)+VLOOKUP($A633+ROUND((COLUMN()-2)/24,5),'Расчет сбытовых надбавок'!$B$1539:'Расчет сбытовых надбавок'!$G$2283,3)</f>
        <v>55.76</v>
      </c>
      <c r="K633" s="106">
        <f>VLOOKUP($A633+ROUND((COLUMN()-2)/24,5),АТС!$A$41:$F$784,4)+VLOOKUP($A633+ROUND((COLUMN()-2)/24,5),'Расчет сбытовых надбавок'!$B$1539:'Расчет сбытовых надбавок'!$G$2283,3)</f>
        <v>119.22</v>
      </c>
      <c r="L633" s="106">
        <f>VLOOKUP($A633+ROUND((COLUMN()-2)/24,5),АТС!$A$41:$F$784,4)+VLOOKUP($A633+ROUND((COLUMN()-2)/24,5),'Расчет сбытовых надбавок'!$B$1539:'Расчет сбытовых надбавок'!$G$2283,3)</f>
        <v>53.410000000000004</v>
      </c>
      <c r="M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N633" s="106">
        <f>VLOOKUP($A633+ROUND((COLUMN()-2)/24,5),АТС!$A$41:$F$784,4)+VLOOKUP($A633+ROUND((COLUMN()-2)/24,5),'Расчет сбытовых надбавок'!$B$1539:'Расчет сбытовых надбавок'!$G$2283,3)</f>
        <v>111.97</v>
      </c>
      <c r="O633" s="106">
        <f>VLOOKUP($A633+ROUND((COLUMN()-2)/24,5),АТС!$A$41:$F$784,4)+VLOOKUP($A633+ROUND((COLUMN()-2)/24,5),'Расчет сбытовых надбавок'!$B$1539:'Расчет сбытовых надбавок'!$G$2283,3)</f>
        <v>118.53999999999999</v>
      </c>
      <c r="P633" s="106">
        <f>VLOOKUP($A633+ROUND((COLUMN()-2)/24,5),АТС!$A$41:$F$784,4)+VLOOKUP($A633+ROUND((COLUMN()-2)/24,5),'Расчет сбытовых надбавок'!$B$1539:'Расчет сбытовых надбавок'!$G$2283,3)</f>
        <v>87.31</v>
      </c>
      <c r="Q633" s="106">
        <f>VLOOKUP($A633+ROUND((COLUMN()-2)/24,5),АТС!$A$41:$F$784,4)+VLOOKUP($A633+ROUND((COLUMN()-2)/24,5),'Расчет сбытовых надбавок'!$B$1539:'Расчет сбытовых надбавок'!$G$2283,3)</f>
        <v>102.62</v>
      </c>
      <c r="R633" s="106">
        <f>VLOOKUP($A633+ROUND((COLUMN()-2)/24,5),АТС!$A$41:$F$784,4)+VLOOKUP($A633+ROUND((COLUMN()-2)/24,5),'Расчет сбытовых надбавок'!$B$1539:'Расчет сбытовых надбавок'!$G$2283,3)</f>
        <v>3.44</v>
      </c>
      <c r="S633" s="106">
        <f>VLOOKUP($A633+ROUND((COLUMN()-2)/24,5),АТС!$A$41:$F$784,4)+VLOOKUP($A633+ROUND((COLUMN()-2)/24,5),'Расчет сбытовых надбавок'!$B$1539:'Расчет сбытовых надбавок'!$G$2283,3)</f>
        <v>74.39</v>
      </c>
      <c r="T633" s="106">
        <f>VLOOKUP($A633+ROUND((COLUMN()-2)/24,5),АТС!$A$41:$F$784,4)+VLOOKUP($A633+ROUND((COLUMN()-2)/24,5),'Расчет сбытовых надбавок'!$B$1539:'Расчет сбытовых надбавок'!$G$2283,3)</f>
        <v>579.79</v>
      </c>
      <c r="U633" s="106">
        <f>VLOOKUP($A633+ROUND((COLUMN()-2)/24,5),АТС!$A$41:$F$784,4)+VLOOKUP($A633+ROUND((COLUMN()-2)/24,5),'Расчет сбытовых надбавок'!$B$1539:'Расчет сбытовых надбавок'!$G$2283,3)</f>
        <v>302.47000000000003</v>
      </c>
      <c r="V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W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X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Y633" s="106">
        <f>VLOOKUP($A633+ROUND((COLUMN()-2)/24,5),АТС!$A$41:$F$784,4)+VLOOKUP($A633+ROUND((COLUMN()-2)/24,5),'Расчет сбытовых надбавок'!$B$1539:'Расчет сбытовых надбавок'!$G$2283,3)</f>
        <v>0</v>
      </c>
      <c r="Z633" s="106"/>
    </row>
    <row r="634" spans="1:26" x14ac:dyDescent="0.2">
      <c r="A634" s="86">
        <f t="shared" si="16"/>
        <v>41937</v>
      </c>
      <c r="B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C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D634" s="106">
        <f>VLOOKUP($A634+ROUND((COLUMN()-2)/24,5),АТС!$A$41:$F$784,4)+VLOOKUP($A634+ROUND((COLUMN()-2)/24,5),'Расчет сбытовых надбавок'!$B$1539:'Расчет сбытовых надбавок'!$G$2283,3)</f>
        <v>3.4099999999999997</v>
      </c>
      <c r="E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F634" s="106">
        <f>VLOOKUP($A634+ROUND((COLUMN()-2)/24,5),АТС!$A$41:$F$784,4)+VLOOKUP($A634+ROUND((COLUMN()-2)/24,5),'Расчет сбытовых надбавок'!$B$1539:'Расчет сбытовых надбавок'!$G$2283,3)</f>
        <v>9.41</v>
      </c>
      <c r="G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H634" s="106">
        <f>VLOOKUP($A634+ROUND((COLUMN()-2)/24,5),АТС!$A$41:$F$784,4)+VLOOKUP($A634+ROUND((COLUMN()-2)/24,5),'Расчет сбытовых надбавок'!$B$1539:'Расчет сбытовых надбавок'!$G$2283,3)</f>
        <v>805.62</v>
      </c>
      <c r="I634" s="106">
        <f>VLOOKUP($A634+ROUND((COLUMN()-2)/24,5),АТС!$A$41:$F$784,4)+VLOOKUP($A634+ROUND((COLUMN()-2)/24,5),'Расчет сбытовых надбавок'!$B$1539:'Расчет сбытовых надбавок'!$G$2283,3)</f>
        <v>314.35000000000002</v>
      </c>
      <c r="J634" s="106">
        <f>VLOOKUP($A634+ROUND((COLUMN()-2)/24,5),АТС!$A$41:$F$784,4)+VLOOKUP($A634+ROUND((COLUMN()-2)/24,5),'Расчет сбытовых надбавок'!$B$1539:'Расчет сбытовых надбавок'!$G$2283,3)</f>
        <v>258.35000000000002</v>
      </c>
      <c r="K634" s="106">
        <f>VLOOKUP($A634+ROUND((COLUMN()-2)/24,5),АТС!$A$41:$F$784,4)+VLOOKUP($A634+ROUND((COLUMN()-2)/24,5),'Расчет сбытовых надбавок'!$B$1539:'Расчет сбытовых надбавок'!$G$2283,3)</f>
        <v>180.22</v>
      </c>
      <c r="L634" s="106">
        <f>VLOOKUP($A634+ROUND((COLUMN()-2)/24,5),АТС!$A$41:$F$784,4)+VLOOKUP($A634+ROUND((COLUMN()-2)/24,5),'Расчет сбытовых надбавок'!$B$1539:'Расчет сбытовых надбавок'!$G$2283,3)</f>
        <v>192.35</v>
      </c>
      <c r="M634" s="106">
        <f>VLOOKUP($A634+ROUND((COLUMN()-2)/24,5),АТС!$A$41:$F$784,4)+VLOOKUP($A634+ROUND((COLUMN()-2)/24,5),'Расчет сбытовых надбавок'!$B$1539:'Расчет сбытовых надбавок'!$G$2283,3)</f>
        <v>200.24</v>
      </c>
      <c r="N634" s="106">
        <f>VLOOKUP($A634+ROUND((COLUMN()-2)/24,5),АТС!$A$41:$F$784,4)+VLOOKUP($A634+ROUND((COLUMN()-2)/24,5),'Расчет сбытовых надбавок'!$B$1539:'Расчет сбытовых надбавок'!$G$2283,3)</f>
        <v>56.32</v>
      </c>
      <c r="O634" s="106">
        <f>VLOOKUP($A634+ROUND((COLUMN()-2)/24,5),АТС!$A$41:$F$784,4)+VLOOKUP($A634+ROUND((COLUMN()-2)/24,5),'Расчет сбытовых надбавок'!$B$1539:'Расчет сбытовых надбавок'!$G$2283,3)</f>
        <v>23.880000000000003</v>
      </c>
      <c r="P634" s="106">
        <f>VLOOKUP($A634+ROUND((COLUMN()-2)/24,5),АТС!$A$41:$F$784,4)+VLOOKUP($A634+ROUND((COLUMN()-2)/24,5),'Расчет сбытовых надбавок'!$B$1539:'Расчет сбытовых надбавок'!$G$2283,3)</f>
        <v>80.28</v>
      </c>
      <c r="Q634" s="106">
        <f>VLOOKUP($A634+ROUND((COLUMN()-2)/24,5),АТС!$A$41:$F$784,4)+VLOOKUP($A634+ROUND((COLUMN()-2)/24,5),'Расчет сбытовых надбавок'!$B$1539:'Расчет сбытовых надбавок'!$G$2283,3)</f>
        <v>99.13</v>
      </c>
      <c r="R634" s="106">
        <f>VLOOKUP($A634+ROUND((COLUMN()-2)/24,5),АТС!$A$41:$F$784,4)+VLOOKUP($A634+ROUND((COLUMN()-2)/24,5),'Расчет сбытовых надбавок'!$B$1539:'Расчет сбытовых надбавок'!$G$2283,3)</f>
        <v>132.96</v>
      </c>
      <c r="S634" s="106">
        <f>VLOOKUP($A634+ROUND((COLUMN()-2)/24,5),АТС!$A$41:$F$784,4)+VLOOKUP($A634+ROUND((COLUMN()-2)/24,5),'Расчет сбытовых надбавок'!$B$1539:'Расчет сбытовых надбавок'!$G$2283,3)</f>
        <v>268.01</v>
      </c>
      <c r="T634" s="106">
        <f>VLOOKUP($A634+ROUND((COLUMN()-2)/24,5),АТС!$A$41:$F$784,4)+VLOOKUP($A634+ROUND((COLUMN()-2)/24,5),'Расчет сбытовых надбавок'!$B$1539:'Расчет сбытовых надбавок'!$G$2283,3)</f>
        <v>213.76999999999998</v>
      </c>
      <c r="U634" s="106">
        <f>VLOOKUP($A634+ROUND((COLUMN()-2)/24,5),АТС!$A$41:$F$784,4)+VLOOKUP($A634+ROUND((COLUMN()-2)/24,5),'Расчет сбытовых надбавок'!$B$1539:'Расчет сбытовых надбавок'!$G$2283,3)</f>
        <v>129.77000000000001</v>
      </c>
      <c r="V634" s="106">
        <f>VLOOKUP($A634+ROUND((COLUMN()-2)/24,5),АТС!$A$41:$F$784,4)+VLOOKUP($A634+ROUND((COLUMN()-2)/24,5),'Расчет сбытовых надбавок'!$B$1539:'Расчет сбытовых надбавок'!$G$2283,3)</f>
        <v>49.96</v>
      </c>
      <c r="W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X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Y634" s="106">
        <f>VLOOKUP($A634+ROUND((COLUMN()-2)/24,5),АТС!$A$41:$F$784,4)+VLOOKUP($A634+ROUND((COLUMN()-2)/24,5),'Расчет сбытовых надбавок'!$B$1539:'Расчет сбытовых надбавок'!$G$2283,3)</f>
        <v>0</v>
      </c>
      <c r="Z634" s="106"/>
    </row>
    <row r="635" spans="1:26" x14ac:dyDescent="0.2">
      <c r="A635" s="86">
        <f t="shared" si="16"/>
        <v>41938</v>
      </c>
      <c r="B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C635" s="106">
        <f>VLOOKUP($A635+ROUND((COLUMN()-2)/24,5),АТС!$A$41:$F$784,4)+VLOOKUP($A635+ROUND((COLUMN()-2)/24,5),'Расчет сбытовых надбавок'!$B$1539:'Расчет сбытовых надбавок'!$G$2283,3)</f>
        <v>15.989999999999998</v>
      </c>
      <c r="D635" s="106">
        <f>VLOOKUP($A635+ROUND((COLUMN()-2)/24,5),АТС!$A$41:$F$784,4)+VLOOKUP($A635+ROUND((COLUMN()-2)/24,5),'Расчет сбытовых надбавок'!$B$1539:'Расчет сбытовых надбавок'!$G$2283,3)</f>
        <v>28.7</v>
      </c>
      <c r="E635" s="106">
        <f>VLOOKUP($A635+ROUND((COLUMN()-2)/24,5),АТС!$A$41:$F$784,4)+VLOOKUP($A635+ROUND((COLUMN()-2)/24,5),'Расчет сбытовых надбавок'!$B$1539:'Расчет сбытовых надбавок'!$G$2283,3)</f>
        <v>126.26</v>
      </c>
      <c r="F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G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H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I635" s="106">
        <f>VLOOKUP($A635+ROUND((COLUMN()-2)/24,5),АТС!$A$41:$F$784,4)+VLOOKUP($A635+ROUND((COLUMN()-2)/24,5),'Расчет сбытовых надбавок'!$B$1539:'Расчет сбытовых надбавок'!$G$2283,3)</f>
        <v>0.49</v>
      </c>
      <c r="J635" s="106">
        <f>VLOOKUP($A635+ROUND((COLUMN()-2)/24,5),АТС!$A$41:$F$784,4)+VLOOKUP($A635+ROUND((COLUMN()-2)/24,5),'Расчет сбытовых надбавок'!$B$1539:'Расчет сбытовых надбавок'!$G$2283,3)</f>
        <v>53.89</v>
      </c>
      <c r="K635" s="106">
        <f>VLOOKUP($A635+ROUND((COLUMN()-2)/24,5),АТС!$A$41:$F$784,4)+VLOOKUP($A635+ROUND((COLUMN()-2)/24,5),'Расчет сбытовых надбавок'!$B$1539:'Расчет сбытовых надбавок'!$G$2283,3)</f>
        <v>83</v>
      </c>
      <c r="L635" s="106">
        <f>VLOOKUP($A635+ROUND((COLUMN()-2)/24,5),АТС!$A$41:$F$784,4)+VLOOKUP($A635+ROUND((COLUMN()-2)/24,5),'Расчет сбытовых надбавок'!$B$1539:'Расчет сбытовых надбавок'!$G$2283,3)</f>
        <v>10.14</v>
      </c>
      <c r="M635" s="106">
        <f>VLOOKUP($A635+ROUND((COLUMN()-2)/24,5),АТС!$A$41:$F$784,4)+VLOOKUP($A635+ROUND((COLUMN()-2)/24,5),'Расчет сбытовых надбавок'!$B$1539:'Расчет сбытовых надбавок'!$G$2283,3)</f>
        <v>4</v>
      </c>
      <c r="N635" s="106">
        <f>VLOOKUP($A635+ROUND((COLUMN()-2)/24,5),АТС!$A$41:$F$784,4)+VLOOKUP($A635+ROUND((COLUMN()-2)/24,5),'Расчет сбытовых надбавок'!$B$1539:'Расчет сбытовых надбавок'!$G$2283,3)</f>
        <v>2.9</v>
      </c>
      <c r="O635" s="106">
        <f>VLOOKUP($A635+ROUND((COLUMN()-2)/24,5),АТС!$A$41:$F$784,4)+VLOOKUP($A635+ROUND((COLUMN()-2)/24,5),'Расчет сбытовых надбавок'!$B$1539:'Расчет сбытовых надбавок'!$G$2283,3)</f>
        <v>2.93</v>
      </c>
      <c r="P635" s="106">
        <f>VLOOKUP($A635+ROUND((COLUMN()-2)/24,5),АТС!$A$41:$F$784,4)+VLOOKUP($A635+ROUND((COLUMN()-2)/24,5),'Расчет сбытовых надбавок'!$B$1539:'Расчет сбытовых надбавок'!$G$2283,3)</f>
        <v>4.68</v>
      </c>
      <c r="Q635" s="106">
        <f>VLOOKUP($A635+ROUND((COLUMN()-2)/24,5),АТС!$A$41:$F$784,4)+VLOOKUP($A635+ROUND((COLUMN()-2)/24,5),'Расчет сбытовых надбавок'!$B$1539:'Расчет сбытовых надбавок'!$G$2283,3)</f>
        <v>2.66</v>
      </c>
      <c r="R635" s="106">
        <f>VLOOKUP($A635+ROUND((COLUMN()-2)/24,5),АТС!$A$41:$F$784,4)+VLOOKUP($A635+ROUND((COLUMN()-2)/24,5),'Расчет сбытовых надбавок'!$B$1539:'Расчет сбытовых надбавок'!$G$2283,3)</f>
        <v>108.88</v>
      </c>
      <c r="S635" s="106">
        <f>VLOOKUP($A635+ROUND((COLUMN()-2)/24,5),АТС!$A$41:$F$784,4)+VLOOKUP($A635+ROUND((COLUMN()-2)/24,5),'Расчет сбытовых надбавок'!$B$1539:'Расчет сбытовых надбавок'!$G$2283,3)</f>
        <v>2328.86</v>
      </c>
      <c r="T635" s="106">
        <f>VLOOKUP($A635+ROUND((COLUMN()-2)/24,5),АТС!$A$41:$F$784,4)+VLOOKUP($A635+ROUND((COLUMN()-2)/24,5),'Расчет сбытовых надбавок'!$B$1539:'Расчет сбытовых надбавок'!$G$2283,3)</f>
        <v>102.11</v>
      </c>
      <c r="U635" s="106">
        <f>VLOOKUP($A635+ROUND((COLUMN()-2)/24,5),АТС!$A$41:$F$784,4)+VLOOKUP($A635+ROUND((COLUMN()-2)/24,5),'Расчет сбытовых надбавок'!$B$1539:'Расчет сбытовых надбавок'!$G$2283,3)</f>
        <v>54.31</v>
      </c>
      <c r="V635" s="106">
        <f>VLOOKUP($A635+ROUND((COLUMN()-2)/24,5),АТС!$A$41:$F$784,4)+VLOOKUP($A635+ROUND((COLUMN()-2)/24,5),'Расчет сбытовых надбавок'!$B$1539:'Расчет сбытовых надбавок'!$G$2283,3)</f>
        <v>30.509999999999998</v>
      </c>
      <c r="W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X635" s="106">
        <f>VLOOKUP($A635+ROUND((COLUMN()-2)/24,5),АТС!$A$41:$F$784,4)+VLOOKUP($A635+ROUND((COLUMN()-2)/24,5),'Расчет сбытовых надбавок'!$B$1539:'Расчет сбытовых надбавок'!$G$2283,3)</f>
        <v>0</v>
      </c>
      <c r="Y635" s="106">
        <v>0</v>
      </c>
      <c r="Z635" s="106">
        <v>16</v>
      </c>
    </row>
    <row r="636" spans="1:26" x14ac:dyDescent="0.2">
      <c r="A636" s="86">
        <f t="shared" si="16"/>
        <v>41939</v>
      </c>
      <c r="B636" s="106">
        <f>VLOOKUP($A636+ROUND((COLUMN()-2)/24,5),АТС!$A$41:$F$784,4)+VLOOKUP($A636+ROUND((COLUMN()-2)/24,5),'Расчет сбытовых надбавок'!$B$1539:'Расчет сбытовых надбавок'!$G$2283,3)</f>
        <v>5.13</v>
      </c>
      <c r="C636" s="106">
        <f>VLOOKUP($A636+ROUND((COLUMN()-2)/24,5),АТС!$A$41:$F$784,4)+VLOOKUP($A636+ROUND((COLUMN()-2)/24,5),'Расчет сбытовых надбавок'!$B$1539:'Расчет сбытовых надбавок'!$G$2283,3)</f>
        <v>28.740000000000002</v>
      </c>
      <c r="D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E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F636" s="106">
        <f>VLOOKUP($A636+ROUND((COLUMN()-2)/24,5),АТС!$A$41:$F$784,4)+VLOOKUP($A636+ROUND((COLUMN()-2)/24,5),'Расчет сбытовых надбавок'!$B$1539:'Расчет сбытовых надбавок'!$G$2283,3)</f>
        <v>553.31999999999994</v>
      </c>
      <c r="G636" s="106">
        <f>VLOOKUP($A636+ROUND((COLUMN()-2)/24,5),АТС!$A$41:$F$784,4)+VLOOKUP($A636+ROUND((COLUMN()-2)/24,5),'Расчет сбытовых надбавок'!$B$1539:'Расчет сбытовых надбавок'!$G$2283,3)</f>
        <v>498.53</v>
      </c>
      <c r="H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I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J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K636" s="106">
        <f>VLOOKUP($A636+ROUND((COLUMN()-2)/24,5),АТС!$A$41:$F$784,4)+VLOOKUP($A636+ROUND((COLUMN()-2)/24,5),'Расчет сбытовых надбавок'!$B$1539:'Расчет сбытовых надбавок'!$G$2283,3)</f>
        <v>741.9</v>
      </c>
      <c r="L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M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N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O636" s="106">
        <f>VLOOKUP($A636+ROUND((COLUMN()-2)/24,5),АТС!$A$41:$F$784,4)+VLOOKUP($A636+ROUND((COLUMN()-2)/24,5),'Расчет сбытовых надбавок'!$B$1539:'Расчет сбытовых надбавок'!$G$2283,3)</f>
        <v>1.4</v>
      </c>
      <c r="P636" s="106">
        <f>VLOOKUP($A636+ROUND((COLUMN()-2)/24,5),АТС!$A$41:$F$784,4)+VLOOKUP($A636+ROUND((COLUMN()-2)/24,5),'Расчет сбытовых надбавок'!$B$1539:'Расчет сбытовых надбавок'!$G$2283,3)</f>
        <v>1.33</v>
      </c>
      <c r="Q636" s="106">
        <f>VLOOKUP($A636+ROUND((COLUMN()-2)/24,5),АТС!$A$41:$F$784,4)+VLOOKUP($A636+ROUND((COLUMN()-2)/24,5),'Расчет сбытовых надбавок'!$B$1539:'Расчет сбытовых надбавок'!$G$2283,3)</f>
        <v>53.99</v>
      </c>
      <c r="R636" s="106">
        <f>VLOOKUP($A636+ROUND((COLUMN()-2)/24,5),АТС!$A$41:$F$784,4)+VLOOKUP($A636+ROUND((COLUMN()-2)/24,5),'Расчет сбытовых надбавок'!$B$1539:'Расчет сбытовых надбавок'!$G$2283,3)</f>
        <v>78.289999999999992</v>
      </c>
      <c r="S636" s="106">
        <f>VLOOKUP($A636+ROUND((COLUMN()-2)/24,5),АТС!$A$41:$F$784,4)+VLOOKUP($A636+ROUND((COLUMN()-2)/24,5),'Расчет сбытовых надбавок'!$B$1539:'Расчет сбытовых надбавок'!$G$2283,3)</f>
        <v>276.04000000000002</v>
      </c>
      <c r="T636" s="106">
        <f>VLOOKUP($A636+ROUND((COLUMN()-2)/24,5),АТС!$A$41:$F$784,4)+VLOOKUP($A636+ROUND((COLUMN()-2)/24,5),'Расчет сбытовых надбавок'!$B$1539:'Расчет сбытовых надбавок'!$G$2283,3)</f>
        <v>136.41</v>
      </c>
      <c r="U636" s="106">
        <f>VLOOKUP($A636+ROUND((COLUMN()-2)/24,5),АТС!$A$41:$F$784,4)+VLOOKUP($A636+ROUND((COLUMN()-2)/24,5),'Расчет сбытовых надбавок'!$B$1539:'Расчет сбытовых надбавок'!$G$2283,3)</f>
        <v>37.11</v>
      </c>
      <c r="V636" s="106">
        <f>VLOOKUP($A636+ROUND((COLUMN()-2)/24,5),АТС!$A$41:$F$784,4)+VLOOKUP($A636+ROUND((COLUMN()-2)/24,5),'Расчет сбытовых надбавок'!$B$1539:'Расчет сбытовых надбавок'!$G$2283,3)</f>
        <v>44.15</v>
      </c>
      <c r="W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X636" s="106">
        <f>VLOOKUP($A636+ROUND((COLUMN()-2)/24,5),АТС!$A$41:$F$784,4)+VLOOKUP($A636+ROUND((COLUMN()-2)/24,5),'Расчет сбытовых надбавок'!$B$1539:'Расчет сбытовых надбавок'!$G$2283,3)</f>
        <v>0</v>
      </c>
      <c r="Y636" s="106">
        <f>VLOOKUP($A636+ROUND((COLUMN()-2)/24,5),АТС!$A$41:$F$784,4)+VLOOKUP($A636+ROUND((COLUMN()-2)/24,5),'Расчет сбытовых надбавок'!$B$1539:'Расчет сбытовых надбавок'!$G$2283,3)</f>
        <v>204.41000000000003</v>
      </c>
      <c r="Z636" s="106"/>
    </row>
    <row r="637" spans="1:26" x14ac:dyDescent="0.2">
      <c r="A637" s="86">
        <f t="shared" si="16"/>
        <v>41940</v>
      </c>
      <c r="B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C637" s="106">
        <f>VLOOKUP($A637+ROUND((COLUMN()-2)/24,5),АТС!$A$41:$F$784,4)+VLOOKUP($A637+ROUND((COLUMN()-2)/24,5),'Расчет сбытовых надбавок'!$B$1539:'Расчет сбытовых надбавок'!$G$2283,3)</f>
        <v>0.38</v>
      </c>
      <c r="D637" s="106">
        <f>VLOOKUP($A637+ROUND((COLUMN()-2)/24,5),АТС!$A$41:$F$784,4)+VLOOKUP($A637+ROUND((COLUMN()-2)/24,5),'Расчет сбытовых надбавок'!$B$1539:'Расчет сбытовых надбавок'!$G$2283,3)</f>
        <v>13.19</v>
      </c>
      <c r="E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F637" s="106">
        <f>VLOOKUP($A637+ROUND((COLUMN()-2)/24,5),АТС!$A$41:$F$784,4)+VLOOKUP($A637+ROUND((COLUMN()-2)/24,5),'Расчет сбытовых надбавок'!$B$1539:'Расчет сбытовых надбавок'!$G$2283,3)</f>
        <v>67.16</v>
      </c>
      <c r="G637" s="106">
        <f>VLOOKUP($A637+ROUND((COLUMN()-2)/24,5),АТС!$A$41:$F$784,4)+VLOOKUP($A637+ROUND((COLUMN()-2)/24,5),'Расчет сбытовых надбавок'!$B$1539:'Расчет сбытовых надбавок'!$G$2283,3)</f>
        <v>560.82999999999993</v>
      </c>
      <c r="H637" s="106">
        <f>VLOOKUP($A637+ROUND((COLUMN()-2)/24,5),АТС!$A$41:$F$784,4)+VLOOKUP($A637+ROUND((COLUMN()-2)/24,5),'Расчет сбытовых надбавок'!$B$1539:'Расчет сбытовых надбавок'!$G$2283,3)</f>
        <v>400.86</v>
      </c>
      <c r="I637" s="106">
        <f>VLOOKUP($A637+ROUND((COLUMN()-2)/24,5),АТС!$A$41:$F$784,4)+VLOOKUP($A637+ROUND((COLUMN()-2)/24,5),'Расчет сбытовых надбавок'!$B$1539:'Расчет сбытовых надбавок'!$G$2283,3)</f>
        <v>0.55000000000000004</v>
      </c>
      <c r="J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K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L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M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N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O637" s="106">
        <f>VLOOKUP($A637+ROUND((COLUMN()-2)/24,5),АТС!$A$41:$F$784,4)+VLOOKUP($A637+ROUND((COLUMN()-2)/24,5),'Расчет сбытовых надбавок'!$B$1539:'Расчет сбытовых надбавок'!$G$2283,3)</f>
        <v>0.01</v>
      </c>
      <c r="P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Q637" s="106">
        <f>VLOOKUP($A637+ROUND((COLUMN()-2)/24,5),АТС!$A$41:$F$784,4)+VLOOKUP($A637+ROUND((COLUMN()-2)/24,5),'Расчет сбытовых надбавок'!$B$1539:'Расчет сбытовых надбавок'!$G$2283,3)</f>
        <v>3.14</v>
      </c>
      <c r="R637" s="106">
        <f>VLOOKUP($A637+ROUND((COLUMN()-2)/24,5),АТС!$A$41:$F$784,4)+VLOOKUP($A637+ROUND((COLUMN()-2)/24,5),'Расчет сбытовых надбавок'!$B$1539:'Расчет сбытовых надбавок'!$G$2283,3)</f>
        <v>22.910000000000004</v>
      </c>
      <c r="S637" s="106">
        <f>VLOOKUP($A637+ROUND((COLUMN()-2)/24,5),АТС!$A$41:$F$784,4)+VLOOKUP($A637+ROUND((COLUMN()-2)/24,5),'Расчет сбытовых надбавок'!$B$1539:'Расчет сбытовых надбавок'!$G$2283,3)</f>
        <v>206.61</v>
      </c>
      <c r="T637" s="106">
        <f>VLOOKUP($A637+ROUND((COLUMN()-2)/24,5),АТС!$A$41:$F$784,4)+VLOOKUP($A637+ROUND((COLUMN()-2)/24,5),'Расчет сбытовых надбавок'!$B$1539:'Расчет сбытовых надбавок'!$G$2283,3)</f>
        <v>79.91</v>
      </c>
      <c r="U637" s="106">
        <f>VLOOKUP($A637+ROUND((COLUMN()-2)/24,5),АТС!$A$41:$F$784,4)+VLOOKUP($A637+ROUND((COLUMN()-2)/24,5),'Расчет сбытовых надбавок'!$B$1539:'Расчет сбытовых надбавок'!$G$2283,3)</f>
        <v>38.17</v>
      </c>
      <c r="V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W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X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Y637" s="106">
        <f>VLOOKUP($A637+ROUND((COLUMN()-2)/24,5),АТС!$A$41:$F$784,4)+VLOOKUP($A637+ROUND((COLUMN()-2)/24,5),'Расчет сбытовых надбавок'!$B$1539:'Расчет сбытовых надбавок'!$G$2283,3)</f>
        <v>0</v>
      </c>
      <c r="Z637" s="106"/>
    </row>
    <row r="638" spans="1:26" x14ac:dyDescent="0.2">
      <c r="A638" s="86">
        <f t="shared" si="16"/>
        <v>41941</v>
      </c>
      <c r="B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C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D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E638" s="106">
        <f>VLOOKUP($A638+ROUND((COLUMN()-2)/24,5),АТС!$A$41:$F$784,4)+VLOOKUP($A638+ROUND((COLUMN()-2)/24,5),'Расчет сбытовых надбавок'!$B$1539:'Расчет сбытовых надбавок'!$G$2283,3)</f>
        <v>1.03</v>
      </c>
      <c r="F638" s="106">
        <f>VLOOKUP($A638+ROUND((COLUMN()-2)/24,5),АТС!$A$41:$F$784,4)+VLOOKUP($A638+ROUND((COLUMN()-2)/24,5),'Расчет сбытовых надбавок'!$B$1539:'Расчет сбытовых надбавок'!$G$2283,3)</f>
        <v>581.76</v>
      </c>
      <c r="G638" s="106">
        <f>VLOOKUP($A638+ROUND((COLUMN()-2)/24,5),АТС!$A$41:$F$784,4)+VLOOKUP($A638+ROUND((COLUMN()-2)/24,5),'Расчет сбытовых надбавок'!$B$1539:'Расчет сбытовых надбавок'!$G$2283,3)</f>
        <v>92.47</v>
      </c>
      <c r="H638" s="106">
        <f>VLOOKUP($A638+ROUND((COLUMN()-2)/24,5),АТС!$A$41:$F$784,4)+VLOOKUP($A638+ROUND((COLUMN()-2)/24,5),'Расчет сбытовых надбавок'!$B$1539:'Расчет сбытовых надбавок'!$G$2283,3)</f>
        <v>162</v>
      </c>
      <c r="I638" s="106">
        <f>VLOOKUP($A638+ROUND((COLUMN()-2)/24,5),АТС!$A$41:$F$784,4)+VLOOKUP($A638+ROUND((COLUMN()-2)/24,5),'Расчет сбытовых надбавок'!$B$1539:'Расчет сбытовых надбавок'!$G$2283,3)</f>
        <v>113.36</v>
      </c>
      <c r="J638" s="106">
        <f>VLOOKUP($A638+ROUND((COLUMN()-2)/24,5),АТС!$A$41:$F$784,4)+VLOOKUP($A638+ROUND((COLUMN()-2)/24,5),'Расчет сбытовых надбавок'!$B$1539:'Расчет сбытовых надбавок'!$G$2283,3)</f>
        <v>43.6</v>
      </c>
      <c r="K638" s="106">
        <f>VLOOKUP($A638+ROUND((COLUMN()-2)/24,5),АТС!$A$41:$F$784,4)+VLOOKUP($A638+ROUND((COLUMN()-2)/24,5),'Расчет сбытовых надбавок'!$B$1539:'Расчет сбытовых надбавок'!$G$2283,3)</f>
        <v>35.800000000000004</v>
      </c>
      <c r="L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M638" s="106">
        <f>VLOOKUP($A638+ROUND((COLUMN()-2)/24,5),АТС!$A$41:$F$784,4)+VLOOKUP($A638+ROUND((COLUMN()-2)/24,5),'Расчет сбытовых надбавок'!$B$1539:'Расчет сбытовых надбавок'!$G$2283,3)</f>
        <v>0.01</v>
      </c>
      <c r="N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O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P638" s="106">
        <f>VLOOKUP($A638+ROUND((COLUMN()-2)/24,5),АТС!$A$41:$F$784,4)+VLOOKUP($A638+ROUND((COLUMN()-2)/24,5),'Расчет сбытовых надбавок'!$B$1539:'Расчет сбытовых надбавок'!$G$2283,3)</f>
        <v>100.16</v>
      </c>
      <c r="Q638" s="106">
        <f>VLOOKUP($A638+ROUND((COLUMN()-2)/24,5),АТС!$A$41:$F$784,4)+VLOOKUP($A638+ROUND((COLUMN()-2)/24,5),'Расчет сбытовых надбавок'!$B$1539:'Расчет сбытовых надбавок'!$G$2283,3)</f>
        <v>115.86000000000001</v>
      </c>
      <c r="R638" s="106">
        <f>VLOOKUP($A638+ROUND((COLUMN()-2)/24,5),АТС!$A$41:$F$784,4)+VLOOKUP($A638+ROUND((COLUMN()-2)/24,5),'Расчет сбытовых надбавок'!$B$1539:'Расчет сбытовых надбавок'!$G$2283,3)</f>
        <v>228.68</v>
      </c>
      <c r="S638" s="106">
        <f>VLOOKUP($A638+ROUND((COLUMN()-2)/24,5),АТС!$A$41:$F$784,4)+VLOOKUP($A638+ROUND((COLUMN()-2)/24,5),'Расчет сбытовых надбавок'!$B$1539:'Расчет сбытовых надбавок'!$G$2283,3)</f>
        <v>224.03</v>
      </c>
      <c r="T638" s="106">
        <f>VLOOKUP($A638+ROUND((COLUMN()-2)/24,5),АТС!$A$41:$F$784,4)+VLOOKUP($A638+ROUND((COLUMN()-2)/24,5),'Расчет сбытовых надбавок'!$B$1539:'Расчет сбытовых надбавок'!$G$2283,3)</f>
        <v>42.849999999999994</v>
      </c>
      <c r="U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V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W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X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Y638" s="106">
        <f>VLOOKUP($A638+ROUND((COLUMN()-2)/24,5),АТС!$A$41:$F$784,4)+VLOOKUP($A638+ROUND((COLUMN()-2)/24,5),'Расчет сбытовых надбавок'!$B$1539:'Расчет сбытовых надбавок'!$G$2283,3)</f>
        <v>0</v>
      </c>
      <c r="Z638" s="106"/>
    </row>
    <row r="639" spans="1:26" x14ac:dyDescent="0.2">
      <c r="A639" s="86">
        <f t="shared" si="16"/>
        <v>41942</v>
      </c>
      <c r="B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C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D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E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F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G639" s="106">
        <f>VLOOKUP($A639+ROUND((COLUMN()-2)/24,5),АТС!$A$41:$F$784,4)+VLOOKUP($A639+ROUND((COLUMN()-2)/24,5),'Расчет сбытовых надбавок'!$B$1539:'Расчет сбытовых надбавок'!$G$2283,3)</f>
        <v>6.2200000000000006</v>
      </c>
      <c r="H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I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J639" s="106">
        <f>VLOOKUP($A639+ROUND((COLUMN()-2)/24,5),АТС!$A$41:$F$784,4)+VLOOKUP($A639+ROUND((COLUMN()-2)/24,5),'Расчет сбытовых надбавок'!$B$1539:'Расчет сбытовых надбавок'!$G$2283,3)</f>
        <v>0.11</v>
      </c>
      <c r="K639" s="106">
        <f>VLOOKUP($A639+ROUND((COLUMN()-2)/24,5),АТС!$A$41:$F$784,4)+VLOOKUP($A639+ROUND((COLUMN()-2)/24,5),'Расчет сбытовых надбавок'!$B$1539:'Расчет сбытовых надбавок'!$G$2283,3)</f>
        <v>0.01</v>
      </c>
      <c r="L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M639" s="106">
        <f>VLOOKUP($A639+ROUND((COLUMN()-2)/24,5),АТС!$A$41:$F$784,4)+VLOOKUP($A639+ROUND((COLUMN()-2)/24,5),'Расчет сбытовых надбавок'!$B$1539:'Расчет сбытовых надбавок'!$G$2283,3)</f>
        <v>0.01</v>
      </c>
      <c r="N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O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P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Q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R639" s="106">
        <f>VLOOKUP($A639+ROUND((COLUMN()-2)/24,5),АТС!$A$41:$F$784,4)+VLOOKUP($A639+ROUND((COLUMN()-2)/24,5),'Расчет сбытовых надбавок'!$B$1539:'Расчет сбытовых надбавок'!$G$2283,3)</f>
        <v>11.99</v>
      </c>
      <c r="S639" s="106">
        <f>VLOOKUP($A639+ROUND((COLUMN()-2)/24,5),АТС!$A$41:$F$784,4)+VLOOKUP($A639+ROUND((COLUMN()-2)/24,5),'Расчет сбытовых надбавок'!$B$1539:'Расчет сбытовых надбавок'!$G$2283,3)</f>
        <v>44.42</v>
      </c>
      <c r="T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U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V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W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X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Y639" s="106">
        <f>VLOOKUP($A639+ROUND((COLUMN()-2)/24,5),АТС!$A$41:$F$784,4)+VLOOKUP($A639+ROUND((COLUMN()-2)/24,5),'Расчет сбытовых надбавок'!$B$1539:'Расчет сбытовых надбавок'!$G$2283,3)</f>
        <v>0</v>
      </c>
      <c r="Z639" s="106"/>
    </row>
    <row r="640" spans="1:26" x14ac:dyDescent="0.2">
      <c r="A640" s="86">
        <f t="shared" si="16"/>
        <v>41943</v>
      </c>
      <c r="B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C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D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E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F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G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H640" s="106">
        <f>VLOOKUP($A640+ROUND((COLUMN()-2)/24,5),АТС!$A$41:$F$784,4)+VLOOKUP($A640+ROUND((COLUMN()-2)/24,5),'Расчет сбытовых надбавок'!$B$1539:'Расчет сбытовых надбавок'!$G$2283,3)</f>
        <v>520.46</v>
      </c>
      <c r="I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J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K640" s="106">
        <f>VLOOKUP($A640+ROUND((COLUMN()-2)/24,5),АТС!$A$41:$F$784,4)+VLOOKUP($A640+ROUND((COLUMN()-2)/24,5),'Расчет сбытовых надбавок'!$B$1539:'Расчет сбытовых надбавок'!$G$2283,3)</f>
        <v>9.6</v>
      </c>
      <c r="L640" s="106">
        <f>VLOOKUP($A640+ROUND((COLUMN()-2)/24,5),АТС!$A$41:$F$784,4)+VLOOKUP($A640+ROUND((COLUMN()-2)/24,5),'Расчет сбытовых надбавок'!$B$1539:'Расчет сбытовых надбавок'!$G$2283,3)</f>
        <v>0.01</v>
      </c>
      <c r="M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N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O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P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Q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R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S640" s="106">
        <f>VLOOKUP($A640+ROUND((COLUMN()-2)/24,5),АТС!$A$41:$F$784,4)+VLOOKUP($A640+ROUND((COLUMN()-2)/24,5),'Расчет сбытовых надбавок'!$B$1539:'Расчет сбытовых надбавок'!$G$2283,3)</f>
        <v>63.11</v>
      </c>
      <c r="T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U640" s="106">
        <f>VLOOKUP($A640+ROUND((COLUMN()-2)/24,5),АТС!$A$41:$F$784,4)+VLOOKUP($A640+ROUND((COLUMN()-2)/24,5),'Расчет сбытовых надбавок'!$B$1539:'Расчет сбытовых надбавок'!$G$2283,3)</f>
        <v>0.01</v>
      </c>
      <c r="V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W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X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Y640" s="106">
        <f>VLOOKUP($A640+ROUND((COLUMN()-2)/24,5),АТС!$A$41:$F$784,4)+VLOOKUP($A640+ROUND((COLUMN()-2)/24,5),'Расчет сбытовых надбавок'!$B$1539:'Расчет сбытовых надбавок'!$G$2283,3)</f>
        <v>0</v>
      </c>
      <c r="Z640" s="106"/>
    </row>
    <row r="641" spans="1:27" x14ac:dyDescent="0.2">
      <c r="A641" s="98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148"/>
      <c r="Z641" s="147"/>
    </row>
    <row r="642" spans="1:27" x14ac:dyDescent="0.25">
      <c r="A642" s="94" t="s">
        <v>157</v>
      </c>
      <c r="B642" s="85"/>
      <c r="C642" s="85"/>
      <c r="D642" s="85"/>
    </row>
    <row r="643" spans="1:27" ht="12.75" customHeight="1" x14ac:dyDescent="0.2">
      <c r="A643" s="184" t="s">
        <v>49</v>
      </c>
      <c r="B643" s="172" t="s">
        <v>160</v>
      </c>
      <c r="C643" s="172"/>
      <c r="D643" s="172"/>
      <c r="E643" s="172"/>
      <c r="F643" s="172"/>
      <c r="G643" s="172"/>
      <c r="H643" s="172"/>
      <c r="I643" s="172"/>
      <c r="J643" s="172"/>
      <c r="K643" s="172"/>
      <c r="L643" s="172"/>
      <c r="M643" s="172"/>
      <c r="N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</row>
    <row r="644" spans="1:27" ht="12.75" customHeight="1" x14ac:dyDescent="0.2">
      <c r="A644" s="185"/>
      <c r="B644" s="172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</row>
    <row r="645" spans="1:27" s="119" customFormat="1" ht="12.75" customHeight="1" x14ac:dyDescent="0.2">
      <c r="A645" s="185"/>
      <c r="B645" s="225" t="s">
        <v>129</v>
      </c>
      <c r="C645" s="213" t="s">
        <v>130</v>
      </c>
      <c r="D645" s="213" t="s">
        <v>131</v>
      </c>
      <c r="E645" s="213" t="s">
        <v>132</v>
      </c>
      <c r="F645" s="213" t="s">
        <v>133</v>
      </c>
      <c r="G645" s="213" t="s">
        <v>134</v>
      </c>
      <c r="H645" s="213" t="s">
        <v>135</v>
      </c>
      <c r="I645" s="213" t="s">
        <v>136</v>
      </c>
      <c r="J645" s="213" t="s">
        <v>137</v>
      </c>
      <c r="K645" s="213" t="s">
        <v>138</v>
      </c>
      <c r="L645" s="213" t="s">
        <v>139</v>
      </c>
      <c r="M645" s="213" t="s">
        <v>140</v>
      </c>
      <c r="N645" s="223" t="s">
        <v>141</v>
      </c>
      <c r="O645" s="213" t="s">
        <v>142</v>
      </c>
      <c r="P645" s="213" t="s">
        <v>143</v>
      </c>
      <c r="Q645" s="213" t="s">
        <v>144</v>
      </c>
      <c r="R645" s="213" t="s">
        <v>145</v>
      </c>
      <c r="S645" s="213" t="s">
        <v>146</v>
      </c>
      <c r="T645" s="213" t="s">
        <v>147</v>
      </c>
      <c r="U645" s="213" t="s">
        <v>148</v>
      </c>
      <c r="V645" s="213" t="s">
        <v>149</v>
      </c>
      <c r="W645" s="213" t="s">
        <v>150</v>
      </c>
      <c r="X645" s="213" t="s">
        <v>151</v>
      </c>
      <c r="Y645" s="213" t="s">
        <v>152</v>
      </c>
      <c r="Z645" s="213" t="s">
        <v>152</v>
      </c>
    </row>
    <row r="646" spans="1:27" s="119" customFormat="1" ht="11.25" customHeight="1" x14ac:dyDescent="0.2">
      <c r="A646" s="186"/>
      <c r="B646" s="226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4"/>
      <c r="N646" s="224"/>
      <c r="O646" s="214"/>
      <c r="P646" s="214"/>
      <c r="Q646" s="214"/>
      <c r="R646" s="214"/>
      <c r="S646" s="214"/>
      <c r="T646" s="214"/>
      <c r="U646" s="214"/>
      <c r="V646" s="214"/>
      <c r="W646" s="214"/>
      <c r="X646" s="214"/>
      <c r="Y646" s="214"/>
      <c r="Z646" s="214"/>
    </row>
    <row r="647" spans="1:27" ht="15.75" customHeight="1" x14ac:dyDescent="0.2">
      <c r="A647" s="86">
        <f>A610</f>
        <v>41913</v>
      </c>
      <c r="B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C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D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E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F647" s="106">
        <f>VLOOKUP($A647+ROUND((COLUMN()-2)/24,5),АТС!$A$41:$F$784,4)+VLOOKUP($A647+ROUND((COLUMN()-2)/24,5),'Расчет сбытовых надбавок'!$B$1539:'Расчет сбытовых надбавок'!$G$2283,4)</f>
        <v>20.85</v>
      </c>
      <c r="G647" s="106">
        <f>VLOOKUP($A647+ROUND((COLUMN()-2)/24,5),АТС!$A$41:$F$784,4)+VLOOKUP($A647+ROUND((COLUMN()-2)/24,5),'Расчет сбытовых надбавок'!$B$1539:'Расчет сбытовых надбавок'!$G$2283,4)</f>
        <v>106.61</v>
      </c>
      <c r="H647" s="106">
        <f>VLOOKUP($A647+ROUND((COLUMN()-2)/24,5),АТС!$A$41:$F$784,4)+VLOOKUP($A647+ROUND((COLUMN()-2)/24,5),'Расчет сбытовых надбавок'!$B$1539:'Расчет сбытовых надбавок'!$G$2283,4)</f>
        <v>415.14000000000004</v>
      </c>
      <c r="I647" s="106">
        <f>VLOOKUP($A647+ROUND((COLUMN()-2)/24,5),АТС!$A$41:$F$784,4)+VLOOKUP($A647+ROUND((COLUMN()-2)/24,5),'Расчет сбытовых надбавок'!$B$1539:'Расчет сбытовых надбавок'!$G$2283,4)</f>
        <v>111.3</v>
      </c>
      <c r="J647" s="106">
        <f>VLOOKUP($A647+ROUND((COLUMN()-2)/24,5),АТС!$A$41:$F$784,4)+VLOOKUP($A647+ROUND((COLUMN()-2)/24,5),'Расчет сбытовых надбавок'!$B$1539:'Расчет сбытовых надбавок'!$G$2283,4)</f>
        <v>65.5</v>
      </c>
      <c r="K647" s="106">
        <f>VLOOKUP($A647+ROUND((COLUMN()-2)/24,5),АТС!$A$41:$F$784,4)+VLOOKUP($A647+ROUND((COLUMN()-2)/24,5),'Расчет сбытовых надбавок'!$B$1539:'Расчет сбытовых надбавок'!$G$2283,4)</f>
        <v>0.01</v>
      </c>
      <c r="L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M647" s="106">
        <f>VLOOKUP($A647+ROUND((COLUMN()-2)/24,5),АТС!$A$41:$F$784,4)+VLOOKUP($A647+ROUND((COLUMN()-2)/24,5),'Расчет сбытовых надбавок'!$B$1539:'Расчет сбытовых надбавок'!$G$2283,4)</f>
        <v>0.01</v>
      </c>
      <c r="N647" s="106">
        <f>VLOOKUP($A647+ROUND((COLUMN()-2)/24,5),АТС!$A$41:$F$784,4)+VLOOKUP($A647+ROUND((COLUMN()-2)/24,5),'Расчет сбытовых надбавок'!$B$1539:'Расчет сбытовых надбавок'!$G$2283,4)</f>
        <v>364.69</v>
      </c>
      <c r="O647" s="106">
        <f>VLOOKUP($A647+ROUND((COLUMN()-2)/24,5),АТС!$A$41:$F$784,4)+VLOOKUP($A647+ROUND((COLUMN()-2)/24,5),'Расчет сбытовых надбавок'!$B$1539:'Расчет сбытовых надбавок'!$G$2283,4)</f>
        <v>8.0299999999999994</v>
      </c>
      <c r="P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Q647" s="106">
        <f>VLOOKUP($A647+ROUND((COLUMN()-2)/24,5),АТС!$A$41:$F$784,4)+VLOOKUP($A647+ROUND((COLUMN()-2)/24,5),'Расчет сбытовых надбавок'!$B$1539:'Расчет сбытовых надбавок'!$G$2283,4)</f>
        <v>78.27</v>
      </c>
      <c r="R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S647" s="106">
        <f>VLOOKUP($A647+ROUND((COLUMN()-2)/24,5),АТС!$A$41:$F$784,4)+VLOOKUP($A647+ROUND((COLUMN()-2)/24,5),'Расчет сбытовых надбавок'!$B$1539:'Расчет сбытовых надбавок'!$G$2283,4)</f>
        <v>7.86</v>
      </c>
      <c r="T647" s="106">
        <f>VLOOKUP($A647+ROUND((COLUMN()-2)/24,5),АТС!$A$41:$F$784,4)+VLOOKUP($A647+ROUND((COLUMN()-2)/24,5),'Расчет сбытовых надбавок'!$B$1539:'Расчет сбытовых надбавок'!$G$2283,4)</f>
        <v>92.91</v>
      </c>
      <c r="U647" s="106">
        <f>VLOOKUP($A647+ROUND((COLUMN()-2)/24,5),АТС!$A$41:$F$784,4)+VLOOKUP($A647+ROUND((COLUMN()-2)/24,5),'Расчет сбытовых надбавок'!$B$1539:'Расчет сбытовых надбавок'!$G$2283,4)</f>
        <v>34.65</v>
      </c>
      <c r="V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W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X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Y647" s="106">
        <f>VLOOKUP($A647+ROUND((COLUMN()-2)/24,5),АТС!$A$41:$F$784,4)+VLOOKUP($A647+ROUND((COLUMN()-2)/24,5),'Расчет сбытовых надбавок'!$B$1539:'Расчет сбытовых надбавок'!$G$2283,4)</f>
        <v>0</v>
      </c>
      <c r="Z647" s="106"/>
      <c r="AA647" s="87"/>
    </row>
    <row r="648" spans="1:27" x14ac:dyDescent="0.2">
      <c r="A648" s="86">
        <f>A647+1</f>
        <v>41914</v>
      </c>
      <c r="B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C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D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E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F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G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H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I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J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K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L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M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N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O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P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Q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R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S648" s="106">
        <f>VLOOKUP($A648+ROUND((COLUMN()-2)/24,5),АТС!$A$41:$F$784,4)+VLOOKUP($A648+ROUND((COLUMN()-2)/24,5),'Расчет сбытовых надбавок'!$B$1539:'Расчет сбытовых надбавок'!$G$2283,4)</f>
        <v>1162.1400000000001</v>
      </c>
      <c r="T648" s="106">
        <f>VLOOKUP($A648+ROUND((COLUMN()-2)/24,5),АТС!$A$41:$F$784,4)+VLOOKUP($A648+ROUND((COLUMN()-2)/24,5),'Расчет сбытовых надбавок'!$B$1539:'Расчет сбытовых надбавок'!$G$2283,4)</f>
        <v>2.25</v>
      </c>
      <c r="U648" s="106">
        <f>VLOOKUP($A648+ROUND((COLUMN()-2)/24,5),АТС!$A$41:$F$784,4)+VLOOKUP($A648+ROUND((COLUMN()-2)/24,5),'Расчет сбытовых надбавок'!$B$1539:'Расчет сбытовых надбавок'!$G$2283,4)</f>
        <v>941.5</v>
      </c>
      <c r="V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W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X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Y648" s="106">
        <f>VLOOKUP($A648+ROUND((COLUMN()-2)/24,5),АТС!$A$41:$F$784,4)+VLOOKUP($A648+ROUND((COLUMN()-2)/24,5),'Расчет сбытовых надбавок'!$B$1539:'Расчет сбытовых надбавок'!$G$2283,4)</f>
        <v>0</v>
      </c>
      <c r="Z648" s="106"/>
    </row>
    <row r="649" spans="1:27" x14ac:dyDescent="0.2">
      <c r="A649" s="86">
        <f t="shared" ref="A649:A677" si="17">A648+1</f>
        <v>41915</v>
      </c>
      <c r="B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C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D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E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F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G649" s="106">
        <f>VLOOKUP($A649+ROUND((COLUMN()-2)/24,5),АТС!$A$41:$F$784,4)+VLOOKUP($A649+ROUND((COLUMN()-2)/24,5),'Расчет сбытовых надбавок'!$B$1539:'Расчет сбытовых надбавок'!$G$2283,4)</f>
        <v>8.41</v>
      </c>
      <c r="H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I649" s="106">
        <f>VLOOKUP($A649+ROUND((COLUMN()-2)/24,5),АТС!$A$41:$F$784,4)+VLOOKUP($A649+ROUND((COLUMN()-2)/24,5),'Расчет сбытовых надбавок'!$B$1539:'Расчет сбытовых надбавок'!$G$2283,4)</f>
        <v>5.39</v>
      </c>
      <c r="J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K649" s="106">
        <f>VLOOKUP($A649+ROUND((COLUMN()-2)/24,5),АТС!$A$41:$F$784,4)+VLOOKUP($A649+ROUND((COLUMN()-2)/24,5),'Расчет сбытовых надбавок'!$B$1539:'Расчет сбытовых надбавок'!$G$2283,4)</f>
        <v>0.01</v>
      </c>
      <c r="L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M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N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O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P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Q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R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S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T649" s="106">
        <f>VLOOKUP($A649+ROUND((COLUMN()-2)/24,5),АТС!$A$41:$F$784,4)+VLOOKUP($A649+ROUND((COLUMN()-2)/24,5),'Расчет сбытовых надбавок'!$B$1539:'Расчет сбытовых надбавок'!$G$2283,4)</f>
        <v>24.54</v>
      </c>
      <c r="U649" s="106">
        <f>VLOOKUP($A649+ROUND((COLUMN()-2)/24,5),АТС!$A$41:$F$784,4)+VLOOKUP($A649+ROUND((COLUMN()-2)/24,5),'Расчет сбытовых надбавок'!$B$1539:'Расчет сбытовых надбавок'!$G$2283,4)</f>
        <v>233.95999999999998</v>
      </c>
      <c r="V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W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X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Y649" s="106">
        <f>VLOOKUP($A649+ROUND((COLUMN()-2)/24,5),АТС!$A$41:$F$784,4)+VLOOKUP($A649+ROUND((COLUMN()-2)/24,5),'Расчет сбытовых надбавок'!$B$1539:'Расчет сбытовых надбавок'!$G$2283,4)</f>
        <v>0</v>
      </c>
      <c r="Z649" s="106"/>
    </row>
    <row r="650" spans="1:27" x14ac:dyDescent="0.2">
      <c r="A650" s="86">
        <f t="shared" si="17"/>
        <v>41916</v>
      </c>
      <c r="B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C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D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E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F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G650" s="106">
        <f>VLOOKUP($A650+ROUND((COLUMN()-2)/24,5),АТС!$A$41:$F$784,4)+VLOOKUP($A650+ROUND((COLUMN()-2)/24,5),'Расчет сбытовых надбавок'!$B$1539:'Расчет сбытовых надбавок'!$G$2283,4)</f>
        <v>22.92</v>
      </c>
      <c r="H650" s="106">
        <f>VLOOKUP($A650+ROUND((COLUMN()-2)/24,5),АТС!$A$41:$F$784,4)+VLOOKUP($A650+ROUND((COLUMN()-2)/24,5),'Расчет сбытовых надбавок'!$B$1539:'Расчет сбытовых надбавок'!$G$2283,4)</f>
        <v>110.62</v>
      </c>
      <c r="I650" s="106">
        <f>VLOOKUP($A650+ROUND((COLUMN()-2)/24,5),АТС!$A$41:$F$784,4)+VLOOKUP($A650+ROUND((COLUMN()-2)/24,5),'Расчет сбытовых надбавок'!$B$1539:'Расчет сбытовых надбавок'!$G$2283,4)</f>
        <v>300.3</v>
      </c>
      <c r="J650" s="106">
        <f>VLOOKUP($A650+ROUND((COLUMN()-2)/24,5),АТС!$A$41:$F$784,4)+VLOOKUP($A650+ROUND((COLUMN()-2)/24,5),'Расчет сбытовых надбавок'!$B$1539:'Расчет сбытовых надбавок'!$G$2283,4)</f>
        <v>36.04</v>
      </c>
      <c r="K650" s="106">
        <f>VLOOKUP($A650+ROUND((COLUMN()-2)/24,5),АТС!$A$41:$F$784,4)+VLOOKUP($A650+ROUND((COLUMN()-2)/24,5),'Расчет сбытовых надбавок'!$B$1539:'Расчет сбытовых надбавок'!$G$2283,4)</f>
        <v>78.239999999999995</v>
      </c>
      <c r="L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M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N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O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P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Q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R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S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T650" s="106">
        <f>VLOOKUP($A650+ROUND((COLUMN()-2)/24,5),АТС!$A$41:$F$784,4)+VLOOKUP($A650+ROUND((COLUMN()-2)/24,5),'Расчет сбытовых надбавок'!$B$1539:'Расчет сбытовых надбавок'!$G$2283,4)</f>
        <v>0.04</v>
      </c>
      <c r="U650" s="106">
        <f>VLOOKUP($A650+ROUND((COLUMN()-2)/24,5),АТС!$A$41:$F$784,4)+VLOOKUP($A650+ROUND((COLUMN()-2)/24,5),'Расчет сбытовых надбавок'!$B$1539:'Расчет сбытовых надбавок'!$G$2283,4)</f>
        <v>85.9</v>
      </c>
      <c r="V650" s="106">
        <f>VLOOKUP($A650+ROUND((COLUMN()-2)/24,5),АТС!$A$41:$F$784,4)+VLOOKUP($A650+ROUND((COLUMN()-2)/24,5),'Расчет сбытовых надбавок'!$B$1539:'Расчет сбытовых надбавок'!$G$2283,4)</f>
        <v>110.21000000000001</v>
      </c>
      <c r="W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X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Y650" s="106">
        <f>VLOOKUP($A650+ROUND((COLUMN()-2)/24,5),АТС!$A$41:$F$784,4)+VLOOKUP($A650+ROUND((COLUMN()-2)/24,5),'Расчет сбытовых надбавок'!$B$1539:'Расчет сбытовых надбавок'!$G$2283,4)</f>
        <v>0</v>
      </c>
      <c r="Z650" s="106"/>
    </row>
    <row r="651" spans="1:27" x14ac:dyDescent="0.2">
      <c r="A651" s="86">
        <f t="shared" si="17"/>
        <v>41917</v>
      </c>
      <c r="B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C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D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E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F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G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H651" s="106">
        <f>VLOOKUP($A651+ROUND((COLUMN()-2)/24,5),АТС!$A$41:$F$784,4)+VLOOKUP($A651+ROUND((COLUMN()-2)/24,5),'Расчет сбытовых надбавок'!$B$1539:'Расчет сбытовых надбавок'!$G$2283,4)</f>
        <v>21.380000000000003</v>
      </c>
      <c r="I651" s="106">
        <f>VLOOKUP($A651+ROUND((COLUMN()-2)/24,5),АТС!$A$41:$F$784,4)+VLOOKUP($A651+ROUND((COLUMN()-2)/24,5),'Расчет сбытовых надбавок'!$B$1539:'Расчет сбытовых надбавок'!$G$2283,4)</f>
        <v>68.34</v>
      </c>
      <c r="J651" s="106">
        <f>VLOOKUP($A651+ROUND((COLUMN()-2)/24,5),АТС!$A$41:$F$784,4)+VLOOKUP($A651+ROUND((COLUMN()-2)/24,5),'Расчет сбытовых надбавок'!$B$1539:'Расчет сбытовых надбавок'!$G$2283,4)</f>
        <v>155.11000000000001</v>
      </c>
      <c r="K651" s="106">
        <f>VLOOKUP($A651+ROUND((COLUMN()-2)/24,5),АТС!$A$41:$F$784,4)+VLOOKUP($A651+ROUND((COLUMN()-2)/24,5),'Расчет сбытовых надбавок'!$B$1539:'Расчет сбытовых надбавок'!$G$2283,4)</f>
        <v>143</v>
      </c>
      <c r="L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M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N651" s="106">
        <f>VLOOKUP($A651+ROUND((COLUMN()-2)/24,5),АТС!$A$41:$F$784,4)+VLOOKUP($A651+ROUND((COLUMN()-2)/24,5),'Расчет сбытовых надбавок'!$B$1539:'Расчет сбытовых надбавок'!$G$2283,4)</f>
        <v>28.979999999999997</v>
      </c>
      <c r="O651" s="106">
        <f>VLOOKUP($A651+ROUND((COLUMN()-2)/24,5),АТС!$A$41:$F$784,4)+VLOOKUP($A651+ROUND((COLUMN()-2)/24,5),'Расчет сбытовых надбавок'!$B$1539:'Расчет сбытовых надбавок'!$G$2283,4)</f>
        <v>67.599999999999994</v>
      </c>
      <c r="P651" s="106">
        <f>VLOOKUP($A651+ROUND((COLUMN()-2)/24,5),АТС!$A$41:$F$784,4)+VLOOKUP($A651+ROUND((COLUMN()-2)/24,5),'Расчет сбытовых надбавок'!$B$1539:'Расчет сбытовых надбавок'!$G$2283,4)</f>
        <v>67.56</v>
      </c>
      <c r="Q651" s="106">
        <f>VLOOKUP($A651+ROUND((COLUMN()-2)/24,5),АТС!$A$41:$F$784,4)+VLOOKUP($A651+ROUND((COLUMN()-2)/24,5),'Расчет сбытовых надбавок'!$B$1539:'Расчет сбытовых надбавок'!$G$2283,4)</f>
        <v>102.19</v>
      </c>
      <c r="R651" s="106">
        <f>VLOOKUP($A651+ROUND((COLUMN()-2)/24,5),АТС!$A$41:$F$784,4)+VLOOKUP($A651+ROUND((COLUMN()-2)/24,5),'Расчет сбытовых надбавок'!$B$1539:'Расчет сбытовых надбавок'!$G$2283,4)</f>
        <v>42.36</v>
      </c>
      <c r="S651" s="106">
        <f>VLOOKUP($A651+ROUND((COLUMN()-2)/24,5),АТС!$A$41:$F$784,4)+VLOOKUP($A651+ROUND((COLUMN()-2)/24,5),'Расчет сбытовых надбавок'!$B$1539:'Расчет сбытовых надбавок'!$G$2283,4)</f>
        <v>98.039999999999992</v>
      </c>
      <c r="T651" s="106">
        <f>VLOOKUP($A651+ROUND((COLUMN()-2)/24,5),АТС!$A$41:$F$784,4)+VLOOKUP($A651+ROUND((COLUMN()-2)/24,5),'Расчет сбытовых надбавок'!$B$1539:'Расчет сбытовых надбавок'!$G$2283,4)</f>
        <v>159.5</v>
      </c>
      <c r="U651" s="106">
        <f>VLOOKUP($A651+ROUND((COLUMN()-2)/24,5),АТС!$A$41:$F$784,4)+VLOOKUP($A651+ROUND((COLUMN()-2)/24,5),'Расчет сбытовых надбавок'!$B$1539:'Расчет сбытовых надбавок'!$G$2283,4)</f>
        <v>371.5</v>
      </c>
      <c r="V651" s="106">
        <f>VLOOKUP($A651+ROUND((COLUMN()-2)/24,5),АТС!$A$41:$F$784,4)+VLOOKUP($A651+ROUND((COLUMN()-2)/24,5),'Расчет сбытовых надбавок'!$B$1539:'Расчет сбытовых надбавок'!$G$2283,4)</f>
        <v>1127.19</v>
      </c>
      <c r="W651" s="106">
        <f>VLOOKUP($A651+ROUND((COLUMN()-2)/24,5),АТС!$A$41:$F$784,4)+VLOOKUP($A651+ROUND((COLUMN()-2)/24,5),'Расчет сбытовых надбавок'!$B$1539:'Расчет сбытовых надбавок'!$G$2283,4)</f>
        <v>96.12</v>
      </c>
      <c r="X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Y651" s="106">
        <f>VLOOKUP($A651+ROUND((COLUMN()-2)/24,5),АТС!$A$41:$F$784,4)+VLOOKUP($A651+ROUND((COLUMN()-2)/24,5),'Расчет сбытовых надбавок'!$B$1539:'Расчет сбытовых надбавок'!$G$2283,4)</f>
        <v>0</v>
      </c>
      <c r="Z651" s="106"/>
    </row>
    <row r="652" spans="1:27" x14ac:dyDescent="0.2">
      <c r="A652" s="86">
        <f t="shared" si="17"/>
        <v>41918</v>
      </c>
      <c r="B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C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D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E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F652" s="106">
        <f>VLOOKUP($A652+ROUND((COLUMN()-2)/24,5),АТС!$A$41:$F$784,4)+VLOOKUP($A652+ROUND((COLUMN()-2)/24,5),'Расчет сбытовых надбавок'!$B$1539:'Расчет сбытовых надбавок'!$G$2283,4)</f>
        <v>0.57999999999999996</v>
      </c>
      <c r="G652" s="106">
        <f>VLOOKUP($A652+ROUND((COLUMN()-2)/24,5),АТС!$A$41:$F$784,4)+VLOOKUP($A652+ROUND((COLUMN()-2)/24,5),'Расчет сбытовых надбавок'!$B$1539:'Расчет сбытовых надбавок'!$G$2283,4)</f>
        <v>52.43</v>
      </c>
      <c r="H652" s="106">
        <f>VLOOKUP($A652+ROUND((COLUMN()-2)/24,5),АТС!$A$41:$F$784,4)+VLOOKUP($A652+ROUND((COLUMN()-2)/24,5),'Расчет сбытовых надбавок'!$B$1539:'Расчет сбытовых надбавок'!$G$2283,4)</f>
        <v>325.66999999999996</v>
      </c>
      <c r="I652" s="106">
        <f>VLOOKUP($A652+ROUND((COLUMN()-2)/24,5),АТС!$A$41:$F$784,4)+VLOOKUP($A652+ROUND((COLUMN()-2)/24,5),'Расчет сбытовых надбавок'!$B$1539:'Расчет сбытовых надбавок'!$G$2283,4)</f>
        <v>27.5</v>
      </c>
      <c r="J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K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L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M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N652" s="106">
        <f>VLOOKUP($A652+ROUND((COLUMN()-2)/24,5),АТС!$A$41:$F$784,4)+VLOOKUP($A652+ROUND((COLUMN()-2)/24,5),'Расчет сбытовых надбавок'!$B$1539:'Расчет сбытовых надбавок'!$G$2283,4)</f>
        <v>2626.44</v>
      </c>
      <c r="O652" s="106">
        <f>VLOOKUP($A652+ROUND((COLUMN()-2)/24,5),АТС!$A$41:$F$784,4)+VLOOKUP($A652+ROUND((COLUMN()-2)/24,5),'Расчет сбытовых надбавок'!$B$1539:'Расчет сбытовых надбавок'!$G$2283,4)</f>
        <v>2633.25</v>
      </c>
      <c r="P652" s="106">
        <f>VLOOKUP($A652+ROUND((COLUMN()-2)/24,5),АТС!$A$41:$F$784,4)+VLOOKUP($A652+ROUND((COLUMN()-2)/24,5),'Расчет сбытовых надбавок'!$B$1539:'Расчет сбытовых надбавок'!$G$2283,4)</f>
        <v>1294.3499999999999</v>
      </c>
      <c r="Q652" s="106">
        <f>VLOOKUP($A652+ROUND((COLUMN()-2)/24,5),АТС!$A$41:$F$784,4)+VLOOKUP($A652+ROUND((COLUMN()-2)/24,5),'Расчет сбытовых надбавок'!$B$1539:'Расчет сбытовых надбавок'!$G$2283,4)</f>
        <v>252.64000000000001</v>
      </c>
      <c r="R652" s="106">
        <f>VLOOKUP($A652+ROUND((COLUMN()-2)/24,5),АТС!$A$41:$F$784,4)+VLOOKUP($A652+ROUND((COLUMN()-2)/24,5),'Расчет сбытовых надбавок'!$B$1539:'Расчет сбытовых надбавок'!$G$2283,4)</f>
        <v>386.15</v>
      </c>
      <c r="S652" s="106">
        <f>VLOOKUP($A652+ROUND((COLUMN()-2)/24,5),АТС!$A$41:$F$784,4)+VLOOKUP($A652+ROUND((COLUMN()-2)/24,5),'Расчет сбытовых надбавок'!$B$1539:'Расчет сбытовых надбавок'!$G$2283,4)</f>
        <v>348.05</v>
      </c>
      <c r="T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U652" s="106">
        <f>VLOOKUP($A652+ROUND((COLUMN()-2)/24,5),АТС!$A$41:$F$784,4)+VLOOKUP($A652+ROUND((COLUMN()-2)/24,5),'Расчет сбытовых надбавок'!$B$1539:'Расчет сбытовых надбавок'!$G$2283,4)</f>
        <v>2719.5499999999997</v>
      </c>
      <c r="V652" s="106">
        <f>VLOOKUP($A652+ROUND((COLUMN()-2)/24,5),АТС!$A$41:$F$784,4)+VLOOKUP($A652+ROUND((COLUMN()-2)/24,5),'Расчет сбытовых надбавок'!$B$1539:'Расчет сбытовых надбавок'!$G$2283,4)</f>
        <v>683.74</v>
      </c>
      <c r="W652" s="106">
        <f>VLOOKUP($A652+ROUND((COLUMN()-2)/24,5),АТС!$A$41:$F$784,4)+VLOOKUP($A652+ROUND((COLUMN()-2)/24,5),'Расчет сбытовых надбавок'!$B$1539:'Расчет сбытовых надбавок'!$G$2283,4)</f>
        <v>39.230000000000004</v>
      </c>
      <c r="X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Y652" s="106">
        <f>VLOOKUP($A652+ROUND((COLUMN()-2)/24,5),АТС!$A$41:$F$784,4)+VLOOKUP($A652+ROUND((COLUMN()-2)/24,5),'Расчет сбытовых надбавок'!$B$1539:'Расчет сбытовых надбавок'!$G$2283,4)</f>
        <v>0</v>
      </c>
      <c r="Z652" s="106"/>
    </row>
    <row r="653" spans="1:27" x14ac:dyDescent="0.2">
      <c r="A653" s="86">
        <f t="shared" si="17"/>
        <v>41919</v>
      </c>
      <c r="B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C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D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E653" s="106">
        <f>VLOOKUP($A653+ROUND((COLUMN()-2)/24,5),АТС!$A$41:$F$784,4)+VLOOKUP($A653+ROUND((COLUMN()-2)/24,5),'Расчет сбытовых надбавок'!$B$1539:'Расчет сбытовых надбавок'!$G$2283,4)</f>
        <v>0.46</v>
      </c>
      <c r="F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G653" s="106">
        <f>VLOOKUP($A653+ROUND((COLUMN()-2)/24,5),АТС!$A$41:$F$784,4)+VLOOKUP($A653+ROUND((COLUMN()-2)/24,5),'Расчет сбытовых надбавок'!$B$1539:'Расчет сбытовых надбавок'!$G$2283,4)</f>
        <v>119.69999999999999</v>
      </c>
      <c r="H653" s="106">
        <f>VLOOKUP($A653+ROUND((COLUMN()-2)/24,5),АТС!$A$41:$F$784,4)+VLOOKUP($A653+ROUND((COLUMN()-2)/24,5),'Расчет сбытовых надбавок'!$B$1539:'Расчет сбытовых надбавок'!$G$2283,4)</f>
        <v>307.43</v>
      </c>
      <c r="I653" s="106">
        <f>VLOOKUP($A653+ROUND((COLUMN()-2)/24,5),АТС!$A$41:$F$784,4)+VLOOKUP($A653+ROUND((COLUMN()-2)/24,5),'Расчет сбытовых надбавок'!$B$1539:'Расчет сбытовых надбавок'!$G$2283,4)</f>
        <v>82.699999999999989</v>
      </c>
      <c r="J653" s="106">
        <f>VLOOKUP($A653+ROUND((COLUMN()-2)/24,5),АТС!$A$41:$F$784,4)+VLOOKUP($A653+ROUND((COLUMN()-2)/24,5),'Расчет сбытовых надбавок'!$B$1539:'Расчет сбытовых надбавок'!$G$2283,4)</f>
        <v>14.51</v>
      </c>
      <c r="K653" s="106">
        <f>VLOOKUP($A653+ROUND((COLUMN()-2)/24,5),АТС!$A$41:$F$784,4)+VLOOKUP($A653+ROUND((COLUMN()-2)/24,5),'Расчет сбытовых надбавок'!$B$1539:'Расчет сбытовых надбавок'!$G$2283,4)</f>
        <v>35.64</v>
      </c>
      <c r="L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M653" s="106">
        <f>VLOOKUP($A653+ROUND((COLUMN()-2)/24,5),АТС!$A$41:$F$784,4)+VLOOKUP($A653+ROUND((COLUMN()-2)/24,5),'Расчет сбытовых надбавок'!$B$1539:'Расчет сбытовых надбавок'!$G$2283,4)</f>
        <v>0.01</v>
      </c>
      <c r="N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O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P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Q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R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S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T653" s="106">
        <f>VLOOKUP($A653+ROUND((COLUMN()-2)/24,5),АТС!$A$41:$F$784,4)+VLOOKUP($A653+ROUND((COLUMN()-2)/24,5),'Расчет сбытовых надбавок'!$B$1539:'Расчет сбытовых надбавок'!$G$2283,4)</f>
        <v>203.15</v>
      </c>
      <c r="U653" s="106">
        <f>VLOOKUP($A653+ROUND((COLUMN()-2)/24,5),АТС!$A$41:$F$784,4)+VLOOKUP($A653+ROUND((COLUMN()-2)/24,5),'Расчет сбытовых надбавок'!$B$1539:'Расчет сбытовых надбавок'!$G$2283,4)</f>
        <v>315.13</v>
      </c>
      <c r="V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W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X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Y653" s="106">
        <f>VLOOKUP($A653+ROUND((COLUMN()-2)/24,5),АТС!$A$41:$F$784,4)+VLOOKUP($A653+ROUND((COLUMN()-2)/24,5),'Расчет сбытовых надбавок'!$B$1539:'Расчет сбытовых надбавок'!$G$2283,4)</f>
        <v>0</v>
      </c>
      <c r="Z653" s="106"/>
    </row>
    <row r="654" spans="1:27" x14ac:dyDescent="0.2">
      <c r="A654" s="86">
        <f t="shared" si="17"/>
        <v>41920</v>
      </c>
      <c r="B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C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D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E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F654" s="106">
        <f>VLOOKUP($A654+ROUND((COLUMN()-2)/24,5),АТС!$A$41:$F$784,4)+VLOOKUP($A654+ROUND((COLUMN()-2)/24,5),'Расчет сбытовых надбавок'!$B$1539:'Расчет сбытовых надбавок'!$G$2283,4)</f>
        <v>25.720000000000002</v>
      </c>
      <c r="G654" s="106">
        <f>VLOOKUP($A654+ROUND((COLUMN()-2)/24,5),АТС!$A$41:$F$784,4)+VLOOKUP($A654+ROUND((COLUMN()-2)/24,5),'Расчет сбытовых надбавок'!$B$1539:'Расчет сбытовых надбавок'!$G$2283,4)</f>
        <v>162.44999999999999</v>
      </c>
      <c r="H654" s="106">
        <f>VLOOKUP($A654+ROUND((COLUMN()-2)/24,5),АТС!$A$41:$F$784,4)+VLOOKUP($A654+ROUND((COLUMN()-2)/24,5),'Расчет сбытовых надбавок'!$B$1539:'Расчет сбытовых надбавок'!$G$2283,4)</f>
        <v>162.92000000000002</v>
      </c>
      <c r="I654" s="106">
        <f>VLOOKUP($A654+ROUND((COLUMN()-2)/24,5),АТС!$A$41:$F$784,4)+VLOOKUP($A654+ROUND((COLUMN()-2)/24,5),'Расчет сбытовых надбавок'!$B$1539:'Расчет сбытовых надбавок'!$G$2283,4)</f>
        <v>166.65</v>
      </c>
      <c r="J654" s="106">
        <f>VLOOKUP($A654+ROUND((COLUMN()-2)/24,5),АТС!$A$41:$F$784,4)+VLOOKUP($A654+ROUND((COLUMN()-2)/24,5),'Расчет сбытовых надбавок'!$B$1539:'Расчет сбытовых надбавок'!$G$2283,4)</f>
        <v>124.74</v>
      </c>
      <c r="K654" s="106">
        <f>VLOOKUP($A654+ROUND((COLUMN()-2)/24,5),АТС!$A$41:$F$784,4)+VLOOKUP($A654+ROUND((COLUMN()-2)/24,5),'Расчет сбытовых надбавок'!$B$1539:'Расчет сбытовых надбавок'!$G$2283,4)</f>
        <v>0.01</v>
      </c>
      <c r="L654" s="106">
        <f>VLOOKUP($A654+ROUND((COLUMN()-2)/24,5),АТС!$A$41:$F$784,4)+VLOOKUP($A654+ROUND((COLUMN()-2)/24,5),'Расчет сбытовых надбавок'!$B$1539:'Расчет сбытовых надбавок'!$G$2283,4)</f>
        <v>134.13999999999999</v>
      </c>
      <c r="M654" s="106">
        <f>VLOOKUP($A654+ROUND((COLUMN()-2)/24,5),АТС!$A$41:$F$784,4)+VLOOKUP($A654+ROUND((COLUMN()-2)/24,5),'Расчет сбытовых надбавок'!$B$1539:'Расчет сбытовых надбавок'!$G$2283,4)</f>
        <v>48.05</v>
      </c>
      <c r="N654" s="106">
        <f>VLOOKUP($A654+ROUND((COLUMN()-2)/24,5),АТС!$A$41:$F$784,4)+VLOOKUP($A654+ROUND((COLUMN()-2)/24,5),'Расчет сбытовых надбавок'!$B$1539:'Расчет сбытовых надбавок'!$G$2283,4)</f>
        <v>43.519999999999996</v>
      </c>
      <c r="O654" s="106">
        <f>VLOOKUP($A654+ROUND((COLUMN()-2)/24,5),АТС!$A$41:$F$784,4)+VLOOKUP($A654+ROUND((COLUMN()-2)/24,5),'Расчет сбытовых надбавок'!$B$1539:'Расчет сбытовых надбавок'!$G$2283,4)</f>
        <v>44.12</v>
      </c>
      <c r="P654" s="106">
        <f>VLOOKUP($A654+ROUND((COLUMN()-2)/24,5),АТС!$A$41:$F$784,4)+VLOOKUP($A654+ROUND((COLUMN()-2)/24,5),'Расчет сбытовых надбавок'!$B$1539:'Расчет сбытовых надбавок'!$G$2283,4)</f>
        <v>34.590000000000003</v>
      </c>
      <c r="Q654" s="106">
        <f>VLOOKUP($A654+ROUND((COLUMN()-2)/24,5),АТС!$A$41:$F$784,4)+VLOOKUP($A654+ROUND((COLUMN()-2)/24,5),'Расчет сбытовых надбавок'!$B$1539:'Расчет сбытовых надбавок'!$G$2283,4)</f>
        <v>30.57</v>
      </c>
      <c r="R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S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T654" s="106">
        <f>VLOOKUP($A654+ROUND((COLUMN()-2)/24,5),АТС!$A$41:$F$784,4)+VLOOKUP($A654+ROUND((COLUMN()-2)/24,5),'Расчет сбытовых надбавок'!$B$1539:'Расчет сбытовых надбавок'!$G$2283,4)</f>
        <v>111.93</v>
      </c>
      <c r="U654" s="106">
        <f>VLOOKUP($A654+ROUND((COLUMN()-2)/24,5),АТС!$A$41:$F$784,4)+VLOOKUP($A654+ROUND((COLUMN()-2)/24,5),'Расчет сбытовых надбавок'!$B$1539:'Расчет сбытовых надбавок'!$G$2283,4)</f>
        <v>259.88</v>
      </c>
      <c r="V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W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X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Y654" s="106">
        <f>VLOOKUP($A654+ROUND((COLUMN()-2)/24,5),АТС!$A$41:$F$784,4)+VLOOKUP($A654+ROUND((COLUMN()-2)/24,5),'Расчет сбытовых надбавок'!$B$1539:'Расчет сбытовых надбавок'!$G$2283,4)</f>
        <v>0</v>
      </c>
      <c r="Z654" s="106"/>
    </row>
    <row r="655" spans="1:27" x14ac:dyDescent="0.2">
      <c r="A655" s="86">
        <f t="shared" si="17"/>
        <v>41921</v>
      </c>
      <c r="B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C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D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E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F655" s="106">
        <f>VLOOKUP($A655+ROUND((COLUMN()-2)/24,5),АТС!$A$41:$F$784,4)+VLOOKUP($A655+ROUND((COLUMN()-2)/24,5),'Расчет сбытовых надбавок'!$B$1539:'Расчет сбытовых надбавок'!$G$2283,4)</f>
        <v>128.42000000000002</v>
      </c>
      <c r="G655" s="106">
        <f>VLOOKUP($A655+ROUND((COLUMN()-2)/24,5),АТС!$A$41:$F$784,4)+VLOOKUP($A655+ROUND((COLUMN()-2)/24,5),'Расчет сбытовых надбавок'!$B$1539:'Расчет сбытовых надбавок'!$G$2283,4)</f>
        <v>110.38999999999999</v>
      </c>
      <c r="H655" s="106">
        <f>VLOOKUP($A655+ROUND((COLUMN()-2)/24,5),АТС!$A$41:$F$784,4)+VLOOKUP($A655+ROUND((COLUMN()-2)/24,5),'Расчет сбытовых надбавок'!$B$1539:'Расчет сбытовых надбавок'!$G$2283,4)</f>
        <v>239.16</v>
      </c>
      <c r="I655" s="106">
        <f>VLOOKUP($A655+ROUND((COLUMN()-2)/24,5),АТС!$A$41:$F$784,4)+VLOOKUP($A655+ROUND((COLUMN()-2)/24,5),'Расчет сбытовых надбавок'!$B$1539:'Расчет сбытовых надбавок'!$G$2283,4)</f>
        <v>0.45</v>
      </c>
      <c r="J655" s="106">
        <f>VLOOKUP($A655+ROUND((COLUMN()-2)/24,5),АТС!$A$41:$F$784,4)+VLOOKUP($A655+ROUND((COLUMN()-2)/24,5),'Расчет сбытовых надбавок'!$B$1539:'Расчет сбытовых надбавок'!$G$2283,4)</f>
        <v>21.32</v>
      </c>
      <c r="K655" s="106">
        <f>VLOOKUP($A655+ROUND((COLUMN()-2)/24,5),АТС!$A$41:$F$784,4)+VLOOKUP($A655+ROUND((COLUMN()-2)/24,5),'Расчет сбытовых надбавок'!$B$1539:'Расчет сбытовых надбавок'!$G$2283,4)</f>
        <v>0.54</v>
      </c>
      <c r="L655" s="106">
        <f>VLOOKUP($A655+ROUND((COLUMN()-2)/24,5),АТС!$A$41:$F$784,4)+VLOOKUP($A655+ROUND((COLUMN()-2)/24,5),'Расчет сбытовых надбавок'!$B$1539:'Расчет сбытовых надбавок'!$G$2283,4)</f>
        <v>0.04</v>
      </c>
      <c r="M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N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O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P655" s="106">
        <f>VLOOKUP($A655+ROUND((COLUMN()-2)/24,5),АТС!$A$41:$F$784,4)+VLOOKUP($A655+ROUND((COLUMN()-2)/24,5),'Расчет сбытовых надбавок'!$B$1539:'Расчет сбытовых надбавок'!$G$2283,4)</f>
        <v>68.989999999999995</v>
      </c>
      <c r="Q655" s="106">
        <f>VLOOKUP($A655+ROUND((COLUMN()-2)/24,5),АТС!$A$41:$F$784,4)+VLOOKUP($A655+ROUND((COLUMN()-2)/24,5),'Расчет сбытовых надбавок'!$B$1539:'Расчет сбытовых надбавок'!$G$2283,4)</f>
        <v>94.4</v>
      </c>
      <c r="R655" s="106">
        <f>VLOOKUP($A655+ROUND((COLUMN()-2)/24,5),АТС!$A$41:$F$784,4)+VLOOKUP($A655+ROUND((COLUMN()-2)/24,5),'Расчет сбытовых надбавок'!$B$1539:'Расчет сбытовых надбавок'!$G$2283,4)</f>
        <v>0.21000000000000002</v>
      </c>
      <c r="S655" s="106">
        <f>VLOOKUP($A655+ROUND((COLUMN()-2)/24,5),АТС!$A$41:$F$784,4)+VLOOKUP($A655+ROUND((COLUMN()-2)/24,5),'Расчет сбытовых надбавок'!$B$1539:'Расчет сбытовых надбавок'!$G$2283,4)</f>
        <v>100.48</v>
      </c>
      <c r="T655" s="106">
        <f>VLOOKUP($A655+ROUND((COLUMN()-2)/24,5),АТС!$A$41:$F$784,4)+VLOOKUP($A655+ROUND((COLUMN()-2)/24,5),'Расчет сбытовых надбавок'!$B$1539:'Расчет сбытовых надбавок'!$G$2283,4)</f>
        <v>236.54</v>
      </c>
      <c r="U655" s="106">
        <f>VLOOKUP($A655+ROUND((COLUMN()-2)/24,5),АТС!$A$41:$F$784,4)+VLOOKUP($A655+ROUND((COLUMN()-2)/24,5),'Расчет сбытовых надбавок'!$B$1539:'Расчет сбытовых надбавок'!$G$2283,4)</f>
        <v>701.16</v>
      </c>
      <c r="V655" s="106">
        <f>VLOOKUP($A655+ROUND((COLUMN()-2)/24,5),АТС!$A$41:$F$784,4)+VLOOKUP($A655+ROUND((COLUMN()-2)/24,5),'Расчет сбытовых надбавок'!$B$1539:'Расчет сбытовых надбавок'!$G$2283,4)</f>
        <v>359.18</v>
      </c>
      <c r="W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X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Y655" s="106">
        <f>VLOOKUP($A655+ROUND((COLUMN()-2)/24,5),АТС!$A$41:$F$784,4)+VLOOKUP($A655+ROUND((COLUMN()-2)/24,5),'Расчет сбытовых надбавок'!$B$1539:'Расчет сбытовых надбавок'!$G$2283,4)</f>
        <v>0</v>
      </c>
      <c r="Z655" s="106"/>
    </row>
    <row r="656" spans="1:27" x14ac:dyDescent="0.2">
      <c r="A656" s="86">
        <f t="shared" si="17"/>
        <v>41922</v>
      </c>
      <c r="B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C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D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E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F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G656" s="106">
        <f>VLOOKUP($A656+ROUND((COLUMN()-2)/24,5),АТС!$A$41:$F$784,4)+VLOOKUP($A656+ROUND((COLUMN()-2)/24,5),'Расчет сбытовых надбавок'!$B$1539:'Расчет сбытовых надбавок'!$G$2283,4)</f>
        <v>108.8</v>
      </c>
      <c r="H656" s="106">
        <f>VLOOKUP($A656+ROUND((COLUMN()-2)/24,5),АТС!$A$41:$F$784,4)+VLOOKUP($A656+ROUND((COLUMN()-2)/24,5),'Расчет сбытовых надбавок'!$B$1539:'Расчет сбытовых надбавок'!$G$2283,4)</f>
        <v>296.09000000000003</v>
      </c>
      <c r="I656" s="106">
        <f>VLOOKUP($A656+ROUND((COLUMN()-2)/24,5),АТС!$A$41:$F$784,4)+VLOOKUP($A656+ROUND((COLUMN()-2)/24,5),'Расчет сбытовых надбавок'!$B$1539:'Расчет сбытовых надбавок'!$G$2283,4)</f>
        <v>68</v>
      </c>
      <c r="J656" s="106">
        <f>VLOOKUP($A656+ROUND((COLUMN()-2)/24,5),АТС!$A$41:$F$784,4)+VLOOKUP($A656+ROUND((COLUMN()-2)/24,5),'Расчет сбытовых надбавок'!$B$1539:'Расчет сбытовых надбавок'!$G$2283,4)</f>
        <v>5.1100000000000003</v>
      </c>
      <c r="K656" s="106">
        <f>VLOOKUP($A656+ROUND((COLUMN()-2)/24,5),АТС!$A$41:$F$784,4)+VLOOKUP($A656+ROUND((COLUMN()-2)/24,5),'Расчет сбытовых надбавок'!$B$1539:'Расчет сбытовых надбавок'!$G$2283,4)</f>
        <v>11.02</v>
      </c>
      <c r="L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M656" s="106">
        <f>VLOOKUP($A656+ROUND((COLUMN()-2)/24,5),АТС!$A$41:$F$784,4)+VLOOKUP($A656+ROUND((COLUMN()-2)/24,5),'Расчет сбытовых надбавок'!$B$1539:'Расчет сбытовых надбавок'!$G$2283,4)</f>
        <v>0.01</v>
      </c>
      <c r="N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O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P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Q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R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S656" s="106">
        <f>VLOOKUP($A656+ROUND((COLUMN()-2)/24,5),АТС!$A$41:$F$784,4)+VLOOKUP($A656+ROUND((COLUMN()-2)/24,5),'Расчет сбытовых надбавок'!$B$1539:'Расчет сбытовых надбавок'!$G$2283,4)</f>
        <v>5.63</v>
      </c>
      <c r="T656" s="106">
        <f>VLOOKUP($A656+ROUND((COLUMN()-2)/24,5),АТС!$A$41:$F$784,4)+VLOOKUP($A656+ROUND((COLUMN()-2)/24,5),'Расчет сбытовых надбавок'!$B$1539:'Расчет сбытовых надбавок'!$G$2283,4)</f>
        <v>157.08999999999997</v>
      </c>
      <c r="U656" s="106">
        <f>VLOOKUP($A656+ROUND((COLUMN()-2)/24,5),АТС!$A$41:$F$784,4)+VLOOKUP($A656+ROUND((COLUMN()-2)/24,5),'Расчет сбытовых надбавок'!$B$1539:'Расчет сбытовых надбавок'!$G$2283,4)</f>
        <v>623.12</v>
      </c>
      <c r="V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W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X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Y656" s="106">
        <f>VLOOKUP($A656+ROUND((COLUMN()-2)/24,5),АТС!$A$41:$F$784,4)+VLOOKUP($A656+ROUND((COLUMN()-2)/24,5),'Расчет сбытовых надбавок'!$B$1539:'Расчет сбытовых надбавок'!$G$2283,4)</f>
        <v>0</v>
      </c>
      <c r="Z656" s="106"/>
    </row>
    <row r="657" spans="1:26" x14ac:dyDescent="0.2">
      <c r="A657" s="86">
        <f t="shared" si="17"/>
        <v>41923</v>
      </c>
      <c r="B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C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D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E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F657" s="106">
        <f>VLOOKUP($A657+ROUND((COLUMN()-2)/24,5),АТС!$A$41:$F$784,4)+VLOOKUP($A657+ROUND((COLUMN()-2)/24,5),'Расчет сбытовых надбавок'!$B$1539:'Расчет сбытовых надбавок'!$G$2283,4)</f>
        <v>34.6</v>
      </c>
      <c r="G657" s="106">
        <f>VLOOKUP($A657+ROUND((COLUMN()-2)/24,5),АТС!$A$41:$F$784,4)+VLOOKUP($A657+ROUND((COLUMN()-2)/24,5),'Расчет сбытовых надбавок'!$B$1539:'Расчет сбытовых надбавок'!$G$2283,4)</f>
        <v>30.16</v>
      </c>
      <c r="H657" s="106">
        <f>VLOOKUP($A657+ROUND((COLUMN()-2)/24,5),АТС!$A$41:$F$784,4)+VLOOKUP($A657+ROUND((COLUMN()-2)/24,5),'Расчет сбытовых надбавок'!$B$1539:'Расчет сбытовых надбавок'!$G$2283,4)</f>
        <v>78.359999999999985</v>
      </c>
      <c r="I657" s="106">
        <f>VLOOKUP($A657+ROUND((COLUMN()-2)/24,5),АТС!$A$41:$F$784,4)+VLOOKUP($A657+ROUND((COLUMN()-2)/24,5),'Расчет сбытовых надбавок'!$B$1539:'Расчет сбытовых надбавок'!$G$2283,4)</f>
        <v>215.17000000000002</v>
      </c>
      <c r="J657" s="106">
        <f>VLOOKUP($A657+ROUND((COLUMN()-2)/24,5),АТС!$A$41:$F$784,4)+VLOOKUP($A657+ROUND((COLUMN()-2)/24,5),'Расчет сбытовых надбавок'!$B$1539:'Расчет сбытовых надбавок'!$G$2283,4)</f>
        <v>133.26999999999998</v>
      </c>
      <c r="K657" s="106">
        <f>VLOOKUP($A657+ROUND((COLUMN()-2)/24,5),АТС!$A$41:$F$784,4)+VLOOKUP($A657+ROUND((COLUMN()-2)/24,5),'Расчет сбытовых надбавок'!$B$1539:'Расчет сбытовых надбавок'!$G$2283,4)</f>
        <v>63.83</v>
      </c>
      <c r="L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M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N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O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P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Q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R657" s="106">
        <f>VLOOKUP($A657+ROUND((COLUMN()-2)/24,5),АТС!$A$41:$F$784,4)+VLOOKUP($A657+ROUND((COLUMN()-2)/24,5),'Расчет сбытовых надбавок'!$B$1539:'Расчет сбытовых надбавок'!$G$2283,4)</f>
        <v>0.11</v>
      </c>
      <c r="S657" s="106">
        <f>VLOOKUP($A657+ROUND((COLUMN()-2)/24,5),АТС!$A$41:$F$784,4)+VLOOKUP($A657+ROUND((COLUMN()-2)/24,5),'Расчет сбытовых надбавок'!$B$1539:'Расчет сбытовых надбавок'!$G$2283,4)</f>
        <v>56.930000000000007</v>
      </c>
      <c r="T657" s="106">
        <f>VLOOKUP($A657+ROUND((COLUMN()-2)/24,5),АТС!$A$41:$F$784,4)+VLOOKUP($A657+ROUND((COLUMN()-2)/24,5),'Расчет сбытовых надбавок'!$B$1539:'Расчет сбытовых надбавок'!$G$2283,4)</f>
        <v>29.18</v>
      </c>
      <c r="U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V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W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X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Y657" s="106">
        <f>VLOOKUP($A657+ROUND((COLUMN()-2)/24,5),АТС!$A$41:$F$784,4)+VLOOKUP($A657+ROUND((COLUMN()-2)/24,5),'Расчет сбытовых надбавок'!$B$1539:'Расчет сбытовых надбавок'!$G$2283,4)</f>
        <v>0</v>
      </c>
      <c r="Z657" s="106"/>
    </row>
    <row r="658" spans="1:26" x14ac:dyDescent="0.2">
      <c r="A658" s="86">
        <f t="shared" si="17"/>
        <v>41924</v>
      </c>
      <c r="B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C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D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E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F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G658" s="106">
        <f>VLOOKUP($A658+ROUND((COLUMN()-2)/24,5),АТС!$A$41:$F$784,4)+VLOOKUP($A658+ROUND((COLUMN()-2)/24,5),'Расчет сбытовых надбавок'!$B$1539:'Расчет сбытовых надбавок'!$G$2283,4)</f>
        <v>10.76</v>
      </c>
      <c r="H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I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J658" s="106">
        <f>VLOOKUP($A658+ROUND((COLUMN()-2)/24,5),АТС!$A$41:$F$784,4)+VLOOKUP($A658+ROUND((COLUMN()-2)/24,5),'Расчет сбытовых надбавок'!$B$1539:'Расчет сбытовых надбавок'!$G$2283,4)</f>
        <v>35.519999999999996</v>
      </c>
      <c r="K658" s="106">
        <f>VLOOKUP($A658+ROUND((COLUMN()-2)/24,5),АТС!$A$41:$F$784,4)+VLOOKUP($A658+ROUND((COLUMN()-2)/24,5),'Расчет сбытовых надбавок'!$B$1539:'Расчет сбытовых надбавок'!$G$2283,4)</f>
        <v>18.11</v>
      </c>
      <c r="L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M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N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O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P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Q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R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S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T658" s="106">
        <f>VLOOKUP($A658+ROUND((COLUMN()-2)/24,5),АТС!$A$41:$F$784,4)+VLOOKUP($A658+ROUND((COLUMN()-2)/24,5),'Расчет сбытовых надбавок'!$B$1539:'Расчет сбытовых надбавок'!$G$2283,4)</f>
        <v>161.05000000000001</v>
      </c>
      <c r="U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V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W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X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Y658" s="106">
        <f>VLOOKUP($A658+ROUND((COLUMN()-2)/24,5),АТС!$A$41:$F$784,4)+VLOOKUP($A658+ROUND((COLUMN()-2)/24,5),'Расчет сбытовых надбавок'!$B$1539:'Расчет сбытовых надбавок'!$G$2283,4)</f>
        <v>0</v>
      </c>
      <c r="Z658" s="106"/>
    </row>
    <row r="659" spans="1:26" x14ac:dyDescent="0.2">
      <c r="A659" s="86">
        <f t="shared" si="17"/>
        <v>41925</v>
      </c>
      <c r="B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C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D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E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F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G659" s="106">
        <f>VLOOKUP($A659+ROUND((COLUMN()-2)/24,5),АТС!$A$41:$F$784,4)+VLOOKUP($A659+ROUND((COLUMN()-2)/24,5),'Расчет сбытовых надбавок'!$B$1539:'Расчет сбытовых надбавок'!$G$2283,4)</f>
        <v>46.19</v>
      </c>
      <c r="H659" s="106">
        <f>VLOOKUP($A659+ROUND((COLUMN()-2)/24,5),АТС!$A$41:$F$784,4)+VLOOKUP($A659+ROUND((COLUMN()-2)/24,5),'Расчет сбытовых надбавок'!$B$1539:'Расчет сбытовых надбавок'!$G$2283,4)</f>
        <v>228.79</v>
      </c>
      <c r="I659" s="106">
        <f>VLOOKUP($A659+ROUND((COLUMN()-2)/24,5),АТС!$A$41:$F$784,4)+VLOOKUP($A659+ROUND((COLUMN()-2)/24,5),'Расчет сбытовых надбавок'!$B$1539:'Расчет сбытовых надбавок'!$G$2283,4)</f>
        <v>399.16999999999996</v>
      </c>
      <c r="J659" s="106">
        <f>VLOOKUP($A659+ROUND((COLUMN()-2)/24,5),АТС!$A$41:$F$784,4)+VLOOKUP($A659+ROUND((COLUMN()-2)/24,5),'Расчет сбытовых надбавок'!$B$1539:'Расчет сбытовых надбавок'!$G$2283,4)</f>
        <v>299.18</v>
      </c>
      <c r="K659" s="106">
        <f>VLOOKUP($A659+ROUND((COLUMN()-2)/24,5),АТС!$A$41:$F$784,4)+VLOOKUP($A659+ROUND((COLUMN()-2)/24,5),'Расчет сбытовых надбавок'!$B$1539:'Расчет сбытовых надбавок'!$G$2283,4)</f>
        <v>45.24</v>
      </c>
      <c r="L659" s="106">
        <f>VLOOKUP($A659+ROUND((COLUMN()-2)/24,5),АТС!$A$41:$F$784,4)+VLOOKUP($A659+ROUND((COLUMN()-2)/24,5),'Расчет сбытовых надбавок'!$B$1539:'Расчет сбытовых надбавок'!$G$2283,4)</f>
        <v>40.36</v>
      </c>
      <c r="M659" s="106">
        <f>VLOOKUP($A659+ROUND((COLUMN()-2)/24,5),АТС!$A$41:$F$784,4)+VLOOKUP($A659+ROUND((COLUMN()-2)/24,5),'Расчет сбытовых надбавок'!$B$1539:'Расчет сбытовых надбавок'!$G$2283,4)</f>
        <v>11.53</v>
      </c>
      <c r="N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O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P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Q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R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S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T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U659" s="106">
        <f>VLOOKUP($A659+ROUND((COLUMN()-2)/24,5),АТС!$A$41:$F$784,4)+VLOOKUP($A659+ROUND((COLUMN()-2)/24,5),'Расчет сбытовых надбавок'!$B$1539:'Расчет сбытовых надбавок'!$G$2283,4)</f>
        <v>0.01</v>
      </c>
      <c r="V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W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X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Y659" s="106">
        <f>VLOOKUP($A659+ROUND((COLUMN()-2)/24,5),АТС!$A$41:$F$784,4)+VLOOKUP($A659+ROUND((COLUMN()-2)/24,5),'Расчет сбытовых надбавок'!$B$1539:'Расчет сбытовых надбавок'!$G$2283,4)</f>
        <v>0</v>
      </c>
      <c r="Z659" s="106"/>
    </row>
    <row r="660" spans="1:26" x14ac:dyDescent="0.2">
      <c r="A660" s="86">
        <f t="shared" si="17"/>
        <v>41926</v>
      </c>
      <c r="B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C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D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E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F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G660" s="106">
        <f>VLOOKUP($A660+ROUND((COLUMN()-2)/24,5),АТС!$A$41:$F$784,4)+VLOOKUP($A660+ROUND((COLUMN()-2)/24,5),'Расчет сбытовых надбавок'!$B$1539:'Расчет сбытовых надбавок'!$G$2283,4)</f>
        <v>54.39</v>
      </c>
      <c r="H660" s="106">
        <f>VLOOKUP($A660+ROUND((COLUMN()-2)/24,5),АТС!$A$41:$F$784,4)+VLOOKUP($A660+ROUND((COLUMN()-2)/24,5),'Расчет сбытовых надбавок'!$B$1539:'Расчет сбытовых надбавок'!$G$2283,4)</f>
        <v>199.62</v>
      </c>
      <c r="I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J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K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L660" s="106">
        <f>VLOOKUP($A660+ROUND((COLUMN()-2)/24,5),АТС!$A$41:$F$784,4)+VLOOKUP($A660+ROUND((COLUMN()-2)/24,5),'Расчет сбытовых надбавок'!$B$1539:'Расчет сбытовых надбавок'!$G$2283,4)</f>
        <v>0.01</v>
      </c>
      <c r="M660" s="106">
        <f>VLOOKUP($A660+ROUND((COLUMN()-2)/24,5),АТС!$A$41:$F$784,4)+VLOOKUP($A660+ROUND((COLUMN()-2)/24,5),'Расчет сбытовых надбавок'!$B$1539:'Расчет сбытовых надбавок'!$G$2283,4)</f>
        <v>0.01</v>
      </c>
      <c r="N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O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P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Q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R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S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T660" s="106">
        <f>VLOOKUP($A660+ROUND((COLUMN()-2)/24,5),АТС!$A$41:$F$784,4)+VLOOKUP($A660+ROUND((COLUMN()-2)/24,5),'Расчет сбытовых надбавок'!$B$1539:'Расчет сбытовых надбавок'!$G$2283,4)</f>
        <v>46.42</v>
      </c>
      <c r="U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V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W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X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Y660" s="106">
        <f>VLOOKUP($A660+ROUND((COLUMN()-2)/24,5),АТС!$A$41:$F$784,4)+VLOOKUP($A660+ROUND((COLUMN()-2)/24,5),'Расчет сбытовых надбавок'!$B$1539:'Расчет сбытовых надбавок'!$G$2283,4)</f>
        <v>0</v>
      </c>
      <c r="Z660" s="106"/>
    </row>
    <row r="661" spans="1:26" x14ac:dyDescent="0.2">
      <c r="A661" s="86">
        <f t="shared" si="17"/>
        <v>41927</v>
      </c>
      <c r="B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C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D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E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F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G661" s="106">
        <f>VLOOKUP($A661+ROUND((COLUMN()-2)/24,5),АТС!$A$41:$F$784,4)+VLOOKUP($A661+ROUND((COLUMN()-2)/24,5),'Расчет сбытовых надбавок'!$B$1539:'Расчет сбытовых надбавок'!$G$2283,4)</f>
        <v>42.120000000000005</v>
      </c>
      <c r="H661" s="106">
        <f>VLOOKUP($A661+ROUND((COLUMN()-2)/24,5),АТС!$A$41:$F$784,4)+VLOOKUP($A661+ROUND((COLUMN()-2)/24,5),'Расчет сбытовых надбавок'!$B$1539:'Расчет сбытовых надбавок'!$G$2283,4)</f>
        <v>248.01999999999998</v>
      </c>
      <c r="I661" s="106">
        <f>VLOOKUP($A661+ROUND((COLUMN()-2)/24,5),АТС!$A$41:$F$784,4)+VLOOKUP($A661+ROUND((COLUMN()-2)/24,5),'Расчет сбытовых надбавок'!$B$1539:'Расчет сбытовых надбавок'!$G$2283,4)</f>
        <v>30.040000000000003</v>
      </c>
      <c r="J661" s="106">
        <f>VLOOKUP($A661+ROUND((COLUMN()-2)/24,5),АТС!$A$41:$F$784,4)+VLOOKUP($A661+ROUND((COLUMN()-2)/24,5),'Расчет сбытовых надбавок'!$B$1539:'Расчет сбытовых надбавок'!$G$2283,4)</f>
        <v>33.22</v>
      </c>
      <c r="K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L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M661" s="106">
        <f>VLOOKUP($A661+ROUND((COLUMN()-2)/24,5),АТС!$A$41:$F$784,4)+VLOOKUP($A661+ROUND((COLUMN()-2)/24,5),'Расчет сбытовых надбавок'!$B$1539:'Расчет сбытовых надбавок'!$G$2283,4)</f>
        <v>0.01</v>
      </c>
      <c r="N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O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P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Q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R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S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T661" s="106">
        <f>VLOOKUP($A661+ROUND((COLUMN()-2)/24,5),АТС!$A$41:$F$784,4)+VLOOKUP($A661+ROUND((COLUMN()-2)/24,5),'Расчет сбытовых надбавок'!$B$1539:'Расчет сбытовых надбавок'!$G$2283,4)</f>
        <v>144.30000000000001</v>
      </c>
      <c r="U661" s="106">
        <f>VLOOKUP($A661+ROUND((COLUMN()-2)/24,5),АТС!$A$41:$F$784,4)+VLOOKUP($A661+ROUND((COLUMN()-2)/24,5),'Расчет сбытовых надбавок'!$B$1539:'Расчет сбытовых надбавок'!$G$2283,4)</f>
        <v>114.58</v>
      </c>
      <c r="V661" s="106">
        <f>VLOOKUP($A661+ROUND((COLUMN()-2)/24,5),АТС!$A$41:$F$784,4)+VLOOKUP($A661+ROUND((COLUMN()-2)/24,5),'Расчет сбытовых надбавок'!$B$1539:'Расчет сбытовых надбавок'!$G$2283,4)</f>
        <v>52.910000000000004</v>
      </c>
      <c r="W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X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Y661" s="106">
        <f>VLOOKUP($A661+ROUND((COLUMN()-2)/24,5),АТС!$A$41:$F$784,4)+VLOOKUP($A661+ROUND((COLUMN()-2)/24,5),'Расчет сбытовых надбавок'!$B$1539:'Расчет сбытовых надбавок'!$G$2283,4)</f>
        <v>0</v>
      </c>
      <c r="Z661" s="106"/>
    </row>
    <row r="662" spans="1:26" x14ac:dyDescent="0.2">
      <c r="A662" s="86">
        <f t="shared" si="17"/>
        <v>41928</v>
      </c>
      <c r="B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C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D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E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F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G662" s="106">
        <f>VLOOKUP($A662+ROUND((COLUMN()-2)/24,5),АТС!$A$41:$F$784,4)+VLOOKUP($A662+ROUND((COLUMN()-2)/24,5),'Расчет сбытовых надбавок'!$B$1539:'Расчет сбытовых надбавок'!$G$2283,4)</f>
        <v>104.98</v>
      </c>
      <c r="H662" s="106">
        <f>VLOOKUP($A662+ROUND((COLUMN()-2)/24,5),АТС!$A$41:$F$784,4)+VLOOKUP($A662+ROUND((COLUMN()-2)/24,5),'Расчет сбытовых надбавок'!$B$1539:'Расчет сбытовых надбавок'!$G$2283,4)</f>
        <v>349.38</v>
      </c>
      <c r="I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J662" s="106">
        <f>VLOOKUP($A662+ROUND((COLUMN()-2)/24,5),АТС!$A$41:$F$784,4)+VLOOKUP($A662+ROUND((COLUMN()-2)/24,5),'Расчет сбытовых надбавок'!$B$1539:'Расчет сбытовых надбавок'!$G$2283,4)</f>
        <v>45.83</v>
      </c>
      <c r="K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L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M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N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O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P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Q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R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S662" s="106">
        <f>VLOOKUP($A662+ROUND((COLUMN()-2)/24,5),АТС!$A$41:$F$784,4)+VLOOKUP($A662+ROUND((COLUMN()-2)/24,5),'Расчет сбытовых надбавок'!$B$1539:'Расчет сбытовых надбавок'!$G$2283,4)</f>
        <v>57.63</v>
      </c>
      <c r="T662" s="106">
        <f>VLOOKUP($A662+ROUND((COLUMN()-2)/24,5),АТС!$A$41:$F$784,4)+VLOOKUP($A662+ROUND((COLUMN()-2)/24,5),'Расчет сбытовых надбавок'!$B$1539:'Расчет сбытовых надбавок'!$G$2283,4)</f>
        <v>549.77</v>
      </c>
      <c r="U662" s="106">
        <f>VLOOKUP($A662+ROUND((COLUMN()-2)/24,5),АТС!$A$41:$F$784,4)+VLOOKUP($A662+ROUND((COLUMN()-2)/24,5),'Расчет сбытовых надбавок'!$B$1539:'Расчет сбытовых надбавок'!$G$2283,4)</f>
        <v>41.79</v>
      </c>
      <c r="V662" s="106">
        <f>VLOOKUP($A662+ROUND((COLUMN()-2)/24,5),АТС!$A$41:$F$784,4)+VLOOKUP($A662+ROUND((COLUMN()-2)/24,5),'Расчет сбытовых надбавок'!$B$1539:'Расчет сбытовых надбавок'!$G$2283,4)</f>
        <v>52.94</v>
      </c>
      <c r="W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X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Y662" s="106">
        <f>VLOOKUP($A662+ROUND((COLUMN()-2)/24,5),АТС!$A$41:$F$784,4)+VLOOKUP($A662+ROUND((COLUMN()-2)/24,5),'Расчет сбытовых надбавок'!$B$1539:'Расчет сбытовых надбавок'!$G$2283,4)</f>
        <v>0</v>
      </c>
      <c r="Z662" s="106"/>
    </row>
    <row r="663" spans="1:26" x14ac:dyDescent="0.2">
      <c r="A663" s="86">
        <f t="shared" si="17"/>
        <v>41929</v>
      </c>
      <c r="B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C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D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E663" s="106">
        <f>VLOOKUP($A663+ROUND((COLUMN()-2)/24,5),АТС!$A$41:$F$784,4)+VLOOKUP($A663+ROUND((COLUMN()-2)/24,5),'Расчет сбытовых надбавок'!$B$1539:'Расчет сбытовых надбавок'!$G$2283,4)</f>
        <v>28.42</v>
      </c>
      <c r="F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G663" s="106">
        <f>VLOOKUP($A663+ROUND((COLUMN()-2)/24,5),АТС!$A$41:$F$784,4)+VLOOKUP($A663+ROUND((COLUMN()-2)/24,5),'Расчет сбытовых надбавок'!$B$1539:'Расчет сбытовых надбавок'!$G$2283,4)</f>
        <v>87.07</v>
      </c>
      <c r="H663" s="106">
        <f>VLOOKUP($A663+ROUND((COLUMN()-2)/24,5),АТС!$A$41:$F$784,4)+VLOOKUP($A663+ROUND((COLUMN()-2)/24,5),'Расчет сбытовых надбавок'!$B$1539:'Расчет сбытовых надбавок'!$G$2283,4)</f>
        <v>332.45</v>
      </c>
      <c r="I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J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K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L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M663" s="106">
        <f>VLOOKUP($A663+ROUND((COLUMN()-2)/24,5),АТС!$A$41:$F$784,4)+VLOOKUP($A663+ROUND((COLUMN()-2)/24,5),'Расчет сбытовых надбавок'!$B$1539:'Расчет сбытовых надбавок'!$G$2283,4)</f>
        <v>0.01</v>
      </c>
      <c r="N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O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P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Q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R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S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T663" s="106">
        <f>VLOOKUP($A663+ROUND((COLUMN()-2)/24,5),АТС!$A$41:$F$784,4)+VLOOKUP($A663+ROUND((COLUMN()-2)/24,5),'Расчет сбытовых надбавок'!$B$1539:'Расчет сбытовых надбавок'!$G$2283,4)</f>
        <v>157.41</v>
      </c>
      <c r="U663" s="106">
        <f>VLOOKUP($A663+ROUND((COLUMN()-2)/24,5),АТС!$A$41:$F$784,4)+VLOOKUP($A663+ROUND((COLUMN()-2)/24,5),'Расчет сбытовых надбавок'!$B$1539:'Расчет сбытовых надбавок'!$G$2283,4)</f>
        <v>61.52</v>
      </c>
      <c r="V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W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X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Y663" s="106">
        <f>VLOOKUP($A663+ROUND((COLUMN()-2)/24,5),АТС!$A$41:$F$784,4)+VLOOKUP($A663+ROUND((COLUMN()-2)/24,5),'Расчет сбытовых надбавок'!$B$1539:'Расчет сбытовых надбавок'!$G$2283,4)</f>
        <v>0</v>
      </c>
      <c r="Z663" s="106"/>
    </row>
    <row r="664" spans="1:26" x14ac:dyDescent="0.2">
      <c r="A664" s="86">
        <f t="shared" si="17"/>
        <v>41930</v>
      </c>
      <c r="B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C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D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E664" s="106">
        <f>VLOOKUP($A664+ROUND((COLUMN()-2)/24,5),АТС!$A$41:$F$784,4)+VLOOKUP($A664+ROUND((COLUMN()-2)/24,5),'Расчет сбытовых надбавок'!$B$1539:'Расчет сбытовых надбавок'!$G$2283,4)</f>
        <v>13.42</v>
      </c>
      <c r="F664" s="106">
        <f>VLOOKUP($A664+ROUND((COLUMN()-2)/24,5),АТС!$A$41:$F$784,4)+VLOOKUP($A664+ROUND((COLUMN()-2)/24,5),'Расчет сбытовых надбавок'!$B$1539:'Расчет сбытовых надбавок'!$G$2283,4)</f>
        <v>57.800000000000004</v>
      </c>
      <c r="G664" s="106">
        <f>VLOOKUP($A664+ROUND((COLUMN()-2)/24,5),АТС!$A$41:$F$784,4)+VLOOKUP($A664+ROUND((COLUMN()-2)/24,5),'Расчет сбытовых надбавок'!$B$1539:'Расчет сбытовых надбавок'!$G$2283,4)</f>
        <v>59.599999999999994</v>
      </c>
      <c r="H664" s="106">
        <f>VLOOKUP($A664+ROUND((COLUMN()-2)/24,5),АТС!$A$41:$F$784,4)+VLOOKUP($A664+ROUND((COLUMN()-2)/24,5),'Расчет сбытовых надбавок'!$B$1539:'Расчет сбытовых надбавок'!$G$2283,4)</f>
        <v>84.169999999999987</v>
      </c>
      <c r="I664" s="106">
        <f>VLOOKUP($A664+ROUND((COLUMN()-2)/24,5),АТС!$A$41:$F$784,4)+VLOOKUP($A664+ROUND((COLUMN()-2)/24,5),'Расчет сбытовых надбавок'!$B$1539:'Расчет сбытовых надбавок'!$G$2283,4)</f>
        <v>321.18</v>
      </c>
      <c r="J664" s="106">
        <f>VLOOKUP($A664+ROUND((COLUMN()-2)/24,5),АТС!$A$41:$F$784,4)+VLOOKUP($A664+ROUND((COLUMN()-2)/24,5),'Расчет сбытовых надбавок'!$B$1539:'Расчет сбытовых надбавок'!$G$2283,4)</f>
        <v>28.32</v>
      </c>
      <c r="K664" s="106">
        <f>VLOOKUP($A664+ROUND((COLUMN()-2)/24,5),АТС!$A$41:$F$784,4)+VLOOKUP($A664+ROUND((COLUMN()-2)/24,5),'Расчет сбытовых надбавок'!$B$1539:'Расчет сбытовых надбавок'!$G$2283,4)</f>
        <v>78.820000000000007</v>
      </c>
      <c r="L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M664" s="106">
        <f>VLOOKUP($A664+ROUND((COLUMN()-2)/24,5),АТС!$A$41:$F$784,4)+VLOOKUP($A664+ROUND((COLUMN()-2)/24,5),'Расчет сбытовых надбавок'!$B$1539:'Расчет сбытовых надбавок'!$G$2283,4)</f>
        <v>73.959999999999994</v>
      </c>
      <c r="N664" s="106">
        <f>VLOOKUP($A664+ROUND((COLUMN()-2)/24,5),АТС!$A$41:$F$784,4)+VLOOKUP($A664+ROUND((COLUMN()-2)/24,5),'Расчет сбытовых надбавок'!$B$1539:'Расчет сбытовых надбавок'!$G$2283,4)</f>
        <v>50.580000000000005</v>
      </c>
      <c r="O664" s="106">
        <f>VLOOKUP($A664+ROUND((COLUMN()-2)/24,5),АТС!$A$41:$F$784,4)+VLOOKUP($A664+ROUND((COLUMN()-2)/24,5),'Расчет сбытовых надбавок'!$B$1539:'Расчет сбытовых надбавок'!$G$2283,4)</f>
        <v>68.78</v>
      </c>
      <c r="P664" s="106">
        <f>VLOOKUP($A664+ROUND((COLUMN()-2)/24,5),АТС!$A$41:$F$784,4)+VLOOKUP($A664+ROUND((COLUMN()-2)/24,5),'Расчет сбытовых надбавок'!$B$1539:'Расчет сбытовых надбавок'!$G$2283,4)</f>
        <v>19.829999999999998</v>
      </c>
      <c r="Q664" s="106">
        <f>VLOOKUP($A664+ROUND((COLUMN()-2)/24,5),АТС!$A$41:$F$784,4)+VLOOKUP($A664+ROUND((COLUMN()-2)/24,5),'Расчет сбытовых надбавок'!$B$1539:'Расчет сбытовых надбавок'!$G$2283,4)</f>
        <v>18.41</v>
      </c>
      <c r="R664" s="106">
        <f>VLOOKUP($A664+ROUND((COLUMN()-2)/24,5),АТС!$A$41:$F$784,4)+VLOOKUP($A664+ROUND((COLUMN()-2)/24,5),'Расчет сбытовых надбавок'!$B$1539:'Расчет сбытовых надбавок'!$G$2283,4)</f>
        <v>417.22</v>
      </c>
      <c r="S664" s="106">
        <f>VLOOKUP($A664+ROUND((COLUMN()-2)/24,5),АТС!$A$41:$F$784,4)+VLOOKUP($A664+ROUND((COLUMN()-2)/24,5),'Расчет сбытовых надбавок'!$B$1539:'Расчет сбытовых надбавок'!$G$2283,4)</f>
        <v>447.52</v>
      </c>
      <c r="T664" s="106">
        <f>VLOOKUP($A664+ROUND((COLUMN()-2)/24,5),АТС!$A$41:$F$784,4)+VLOOKUP($A664+ROUND((COLUMN()-2)/24,5),'Расчет сбытовых надбавок'!$B$1539:'Расчет сбытовых надбавок'!$G$2283,4)</f>
        <v>535.17999999999995</v>
      </c>
      <c r="U664" s="106">
        <f>VLOOKUP($A664+ROUND((COLUMN()-2)/24,5),АТС!$A$41:$F$784,4)+VLOOKUP($A664+ROUND((COLUMN()-2)/24,5),'Расчет сбытовых надбавок'!$B$1539:'Расчет сбытовых надбавок'!$G$2283,4)</f>
        <v>4260.18</v>
      </c>
      <c r="V664" s="106">
        <f>VLOOKUP($A664+ROUND((COLUMN()-2)/24,5),АТС!$A$41:$F$784,4)+VLOOKUP($A664+ROUND((COLUMN()-2)/24,5),'Расчет сбытовых надбавок'!$B$1539:'Расчет сбытовых надбавок'!$G$2283,4)</f>
        <v>387.04</v>
      </c>
      <c r="W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X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Y664" s="106">
        <f>VLOOKUP($A664+ROUND((COLUMN()-2)/24,5),АТС!$A$41:$F$784,4)+VLOOKUP($A664+ROUND((COLUMN()-2)/24,5),'Расчет сбытовых надбавок'!$B$1539:'Расчет сбытовых надбавок'!$G$2283,4)</f>
        <v>0</v>
      </c>
      <c r="Z664" s="106"/>
    </row>
    <row r="665" spans="1:26" x14ac:dyDescent="0.2">
      <c r="A665" s="86">
        <f t="shared" si="17"/>
        <v>41931</v>
      </c>
      <c r="B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C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D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E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F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G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H665" s="106">
        <f>VLOOKUP($A665+ROUND((COLUMN()-2)/24,5),АТС!$A$41:$F$784,4)+VLOOKUP($A665+ROUND((COLUMN()-2)/24,5),'Расчет сбытовых надбавок'!$B$1539:'Расчет сбытовых надбавок'!$G$2283,4)</f>
        <v>25.92</v>
      </c>
      <c r="I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J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K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L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M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N665" s="106">
        <f>VLOOKUP($A665+ROUND((COLUMN()-2)/24,5),АТС!$A$41:$F$784,4)+VLOOKUP($A665+ROUND((COLUMN()-2)/24,5),'Расчет сбытовых надбавок'!$B$1539:'Расчет сбытовых надбавок'!$G$2283,4)</f>
        <v>27.63</v>
      </c>
      <c r="O665" s="106">
        <f>VLOOKUP($A665+ROUND((COLUMN()-2)/24,5),АТС!$A$41:$F$784,4)+VLOOKUP($A665+ROUND((COLUMN()-2)/24,5),'Расчет сбытовых надбавок'!$B$1539:'Расчет сбытовых надбавок'!$G$2283,4)</f>
        <v>307.02999999999997</v>
      </c>
      <c r="P665" s="106">
        <f>VLOOKUP($A665+ROUND((COLUMN()-2)/24,5),АТС!$A$41:$F$784,4)+VLOOKUP($A665+ROUND((COLUMN()-2)/24,5),'Расчет сбытовых надбавок'!$B$1539:'Расчет сбытовых надбавок'!$G$2283,4)</f>
        <v>330.35999999999996</v>
      </c>
      <c r="Q665" s="106">
        <f>VLOOKUP($A665+ROUND((COLUMN()-2)/24,5),АТС!$A$41:$F$784,4)+VLOOKUP($A665+ROUND((COLUMN()-2)/24,5),'Расчет сбытовых надбавок'!$B$1539:'Расчет сбытовых надбавок'!$G$2283,4)</f>
        <v>314.81</v>
      </c>
      <c r="R665" s="106">
        <f>VLOOKUP($A665+ROUND((COLUMN()-2)/24,5),АТС!$A$41:$F$784,4)+VLOOKUP($A665+ROUND((COLUMN()-2)/24,5),'Расчет сбытовых надбавок'!$B$1539:'Расчет сбытовых надбавок'!$G$2283,4)</f>
        <v>332.51</v>
      </c>
      <c r="S665" s="106">
        <f>VLOOKUP($A665+ROUND((COLUMN()-2)/24,5),АТС!$A$41:$F$784,4)+VLOOKUP($A665+ROUND((COLUMN()-2)/24,5),'Расчет сбытовых надбавок'!$B$1539:'Расчет сбытовых надбавок'!$G$2283,4)</f>
        <v>419.40999999999997</v>
      </c>
      <c r="T665" s="106">
        <f>VLOOKUP($A665+ROUND((COLUMN()-2)/24,5),АТС!$A$41:$F$784,4)+VLOOKUP($A665+ROUND((COLUMN()-2)/24,5),'Расчет сбытовых надбавок'!$B$1539:'Расчет сбытовых надбавок'!$G$2283,4)</f>
        <v>4292.47</v>
      </c>
      <c r="U665" s="106">
        <f>VLOOKUP($A665+ROUND((COLUMN()-2)/24,5),АТС!$A$41:$F$784,4)+VLOOKUP($A665+ROUND((COLUMN()-2)/24,5),'Расчет сбытовых надбавок'!$B$1539:'Расчет сбытовых надбавок'!$G$2283,4)</f>
        <v>3894.56</v>
      </c>
      <c r="V665" s="106">
        <f>VLOOKUP($A665+ROUND((COLUMN()-2)/24,5),АТС!$A$41:$F$784,4)+VLOOKUP($A665+ROUND((COLUMN()-2)/24,5),'Расчет сбытовых надбавок'!$B$1539:'Расчет сбытовых надбавок'!$G$2283,4)</f>
        <v>3853.33</v>
      </c>
      <c r="W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X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Y665" s="106">
        <f>VLOOKUP($A665+ROUND((COLUMN()-2)/24,5),АТС!$A$41:$F$784,4)+VLOOKUP($A665+ROUND((COLUMN()-2)/24,5),'Расчет сбытовых надбавок'!$B$1539:'Расчет сбытовых надбавок'!$G$2283,4)</f>
        <v>0</v>
      </c>
      <c r="Z665" s="106"/>
    </row>
    <row r="666" spans="1:26" x14ac:dyDescent="0.2">
      <c r="A666" s="86">
        <f t="shared" si="17"/>
        <v>41932</v>
      </c>
      <c r="B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C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D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E666" s="106">
        <f>VLOOKUP($A666+ROUND((COLUMN()-2)/24,5),АТС!$A$41:$F$784,4)+VLOOKUP($A666+ROUND((COLUMN()-2)/24,5),'Расчет сбытовых надбавок'!$B$1539:'Расчет сбытовых надбавок'!$G$2283,4)</f>
        <v>384.94</v>
      </c>
      <c r="F666" s="106">
        <f>VLOOKUP($A666+ROUND((COLUMN()-2)/24,5),АТС!$A$41:$F$784,4)+VLOOKUP($A666+ROUND((COLUMN()-2)/24,5),'Расчет сбытовых надбавок'!$B$1539:'Расчет сбытовых надбавок'!$G$2283,4)</f>
        <v>453</v>
      </c>
      <c r="G666" s="106">
        <f>VLOOKUP($A666+ROUND((COLUMN()-2)/24,5),АТС!$A$41:$F$784,4)+VLOOKUP($A666+ROUND((COLUMN()-2)/24,5),'Расчет сбытовых надбавок'!$B$1539:'Расчет сбытовых надбавок'!$G$2283,4)</f>
        <v>18.190000000000001</v>
      </c>
      <c r="H666" s="106">
        <f>VLOOKUP($A666+ROUND((COLUMN()-2)/24,5),АТС!$A$41:$F$784,4)+VLOOKUP($A666+ROUND((COLUMN()-2)/24,5),'Расчет сбытовых надбавок'!$B$1539:'Расчет сбытовых надбавок'!$G$2283,4)</f>
        <v>108.36</v>
      </c>
      <c r="I666" s="106">
        <f>VLOOKUP($A666+ROUND((COLUMN()-2)/24,5),АТС!$A$41:$F$784,4)+VLOOKUP($A666+ROUND((COLUMN()-2)/24,5),'Расчет сбытовых надбавок'!$B$1539:'Расчет сбытовых надбавок'!$G$2283,4)</f>
        <v>64.34</v>
      </c>
      <c r="J666" s="106">
        <f>VLOOKUP($A666+ROUND((COLUMN()-2)/24,5),АТС!$A$41:$F$784,4)+VLOOKUP($A666+ROUND((COLUMN()-2)/24,5),'Расчет сбытовых надбавок'!$B$1539:'Расчет сбытовых надбавок'!$G$2283,4)</f>
        <v>779.23</v>
      </c>
      <c r="K666" s="106">
        <f>VLOOKUP($A666+ROUND((COLUMN()-2)/24,5),АТС!$A$41:$F$784,4)+VLOOKUP($A666+ROUND((COLUMN()-2)/24,5),'Расчет сбытовых надбавок'!$B$1539:'Расчет сбытовых надбавок'!$G$2283,4)</f>
        <v>0.01</v>
      </c>
      <c r="L666" s="106">
        <f>VLOOKUP($A666+ROUND((COLUMN()-2)/24,5),АТС!$A$41:$F$784,4)+VLOOKUP($A666+ROUND((COLUMN()-2)/24,5),'Расчет сбытовых надбавок'!$B$1539:'Расчет сбытовых надбавок'!$G$2283,4)</f>
        <v>795.78</v>
      </c>
      <c r="M666" s="106">
        <f>VLOOKUP($A666+ROUND((COLUMN()-2)/24,5),АТС!$A$41:$F$784,4)+VLOOKUP($A666+ROUND((COLUMN()-2)/24,5),'Расчет сбытовых надбавок'!$B$1539:'Расчет сбытовых надбавок'!$G$2283,4)</f>
        <v>0.01</v>
      </c>
      <c r="N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O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P666" s="106">
        <f>VLOOKUP($A666+ROUND((COLUMN()-2)/24,5),АТС!$A$41:$F$784,4)+VLOOKUP($A666+ROUND((COLUMN()-2)/24,5),'Расчет сбытовых надбавок'!$B$1539:'Расчет сбытовых надбавок'!$G$2283,4)</f>
        <v>765.37</v>
      </c>
      <c r="Q666" s="106">
        <f>VLOOKUP($A666+ROUND((COLUMN()-2)/24,5),АТС!$A$41:$F$784,4)+VLOOKUP($A666+ROUND((COLUMN()-2)/24,5),'Расчет сбытовых надбавок'!$B$1539:'Расчет сбытовых надбавок'!$G$2283,4)</f>
        <v>840.49</v>
      </c>
      <c r="R666" s="106">
        <f>VLOOKUP($A666+ROUND((COLUMN()-2)/24,5),АТС!$A$41:$F$784,4)+VLOOKUP($A666+ROUND((COLUMN()-2)/24,5),'Расчет сбытовых надбавок'!$B$1539:'Расчет сбытовых надбавок'!$G$2283,4)</f>
        <v>120.66</v>
      </c>
      <c r="S666" s="106">
        <f>VLOOKUP($A666+ROUND((COLUMN()-2)/24,5),АТС!$A$41:$F$784,4)+VLOOKUP($A666+ROUND((COLUMN()-2)/24,5),'Расчет сбытовых надбавок'!$B$1539:'Расчет сбытовых надбавок'!$G$2283,4)</f>
        <v>166.2</v>
      </c>
      <c r="T666" s="106">
        <f>VLOOKUP($A666+ROUND((COLUMN()-2)/24,5),АТС!$A$41:$F$784,4)+VLOOKUP($A666+ROUND((COLUMN()-2)/24,5),'Расчет сбытовых надбавок'!$B$1539:'Расчет сбытовых надбавок'!$G$2283,4)</f>
        <v>351.44000000000005</v>
      </c>
      <c r="U666" s="106">
        <f>VLOOKUP($A666+ROUND((COLUMN()-2)/24,5),АТС!$A$41:$F$784,4)+VLOOKUP($A666+ROUND((COLUMN()-2)/24,5),'Расчет сбытовых надбавок'!$B$1539:'Расчет сбытовых надбавок'!$G$2283,4)</f>
        <v>153.82999999999998</v>
      </c>
      <c r="V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W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X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Y666" s="106">
        <f>VLOOKUP($A666+ROUND((COLUMN()-2)/24,5),АТС!$A$41:$F$784,4)+VLOOKUP($A666+ROUND((COLUMN()-2)/24,5),'Расчет сбытовых надбавок'!$B$1539:'Расчет сбытовых надбавок'!$G$2283,4)</f>
        <v>0</v>
      </c>
      <c r="Z666" s="106"/>
    </row>
    <row r="667" spans="1:26" x14ac:dyDescent="0.2">
      <c r="A667" s="86">
        <f t="shared" si="17"/>
        <v>41933</v>
      </c>
      <c r="B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C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D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E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F667" s="106">
        <f>VLOOKUP($A667+ROUND((COLUMN()-2)/24,5),АТС!$A$41:$F$784,4)+VLOOKUP($A667+ROUND((COLUMN()-2)/24,5),'Расчет сбытовых надбавок'!$B$1539:'Расчет сбытовых надбавок'!$G$2283,4)</f>
        <v>94.81</v>
      </c>
      <c r="G667" s="106">
        <f>VLOOKUP($A667+ROUND((COLUMN()-2)/24,5),АТС!$A$41:$F$784,4)+VLOOKUP($A667+ROUND((COLUMN()-2)/24,5),'Расчет сбытовых надбавок'!$B$1539:'Расчет сбытовых надбавок'!$G$2283,4)</f>
        <v>643.77</v>
      </c>
      <c r="H667" s="106">
        <f>VLOOKUP($A667+ROUND((COLUMN()-2)/24,5),АТС!$A$41:$F$784,4)+VLOOKUP($A667+ROUND((COLUMN()-2)/24,5),'Расчет сбытовых надбавок'!$B$1539:'Расчет сбытовых надбавок'!$G$2283,4)</f>
        <v>575.66</v>
      </c>
      <c r="I667" s="106">
        <f>VLOOKUP($A667+ROUND((COLUMN()-2)/24,5),АТС!$A$41:$F$784,4)+VLOOKUP($A667+ROUND((COLUMN()-2)/24,5),'Расчет сбытовых надбавок'!$B$1539:'Расчет сбытовых надбавок'!$G$2283,4)</f>
        <v>142.37</v>
      </c>
      <c r="J667" s="106">
        <f>VLOOKUP($A667+ROUND((COLUMN()-2)/24,5),АТС!$A$41:$F$784,4)+VLOOKUP($A667+ROUND((COLUMN()-2)/24,5),'Расчет сбытовых надбавок'!$B$1539:'Расчет сбытовых надбавок'!$G$2283,4)</f>
        <v>68.89</v>
      </c>
      <c r="K667" s="106">
        <f>VLOOKUP($A667+ROUND((COLUMN()-2)/24,5),АТС!$A$41:$F$784,4)+VLOOKUP($A667+ROUND((COLUMN()-2)/24,5),'Расчет сбытовых надбавок'!$B$1539:'Расчет сбытовых надбавок'!$G$2283,4)</f>
        <v>47.47</v>
      </c>
      <c r="L667" s="106">
        <f>VLOOKUP($A667+ROUND((COLUMN()-2)/24,5),АТС!$A$41:$F$784,4)+VLOOKUP($A667+ROUND((COLUMN()-2)/24,5),'Расчет сбытовых надбавок'!$B$1539:'Расчет сбытовых надбавок'!$G$2283,4)</f>
        <v>49.239999999999995</v>
      </c>
      <c r="M667" s="106">
        <f>VLOOKUP($A667+ROUND((COLUMN()-2)/24,5),АТС!$A$41:$F$784,4)+VLOOKUP($A667+ROUND((COLUMN()-2)/24,5),'Расчет сбытовых надбавок'!$B$1539:'Расчет сбытовых надбавок'!$G$2283,4)</f>
        <v>38.71</v>
      </c>
      <c r="N667" s="106">
        <f>VLOOKUP($A667+ROUND((COLUMN()-2)/24,5),АТС!$A$41:$F$784,4)+VLOOKUP($A667+ROUND((COLUMN()-2)/24,5),'Расчет сбытовых надбавок'!$B$1539:'Расчет сбытовых надбавок'!$G$2283,4)</f>
        <v>104.68</v>
      </c>
      <c r="O667" s="106">
        <f>VLOOKUP($A667+ROUND((COLUMN()-2)/24,5),АТС!$A$41:$F$784,4)+VLOOKUP($A667+ROUND((COLUMN()-2)/24,5),'Расчет сбытовых надбавок'!$B$1539:'Расчет сбытовых надбавок'!$G$2283,4)</f>
        <v>104.78</v>
      </c>
      <c r="P667" s="106">
        <f>VLOOKUP($A667+ROUND((COLUMN()-2)/24,5),АТС!$A$41:$F$784,4)+VLOOKUP($A667+ROUND((COLUMN()-2)/24,5),'Расчет сбытовых надбавок'!$B$1539:'Расчет сбытовых надбавок'!$G$2283,4)</f>
        <v>108.64</v>
      </c>
      <c r="Q667" s="106">
        <f>VLOOKUP($A667+ROUND((COLUMN()-2)/24,5),АТС!$A$41:$F$784,4)+VLOOKUP($A667+ROUND((COLUMN()-2)/24,5),'Расчет сбытовых надбавок'!$B$1539:'Расчет сбытовых надбавок'!$G$2283,4)</f>
        <v>106.78</v>
      </c>
      <c r="R667" s="106">
        <f>VLOOKUP($A667+ROUND((COLUMN()-2)/24,5),АТС!$A$41:$F$784,4)+VLOOKUP($A667+ROUND((COLUMN()-2)/24,5),'Расчет сбытовых надбавок'!$B$1539:'Расчет сбытовых надбавок'!$G$2283,4)</f>
        <v>103.62</v>
      </c>
      <c r="S667" s="106">
        <f>VLOOKUP($A667+ROUND((COLUMN()-2)/24,5),АТС!$A$41:$F$784,4)+VLOOKUP($A667+ROUND((COLUMN()-2)/24,5),'Расчет сбытовых надбавок'!$B$1539:'Расчет сбытовых надбавок'!$G$2283,4)</f>
        <v>825.30000000000007</v>
      </c>
      <c r="T667" s="106">
        <f>VLOOKUP($A667+ROUND((COLUMN()-2)/24,5),АТС!$A$41:$F$784,4)+VLOOKUP($A667+ROUND((COLUMN()-2)/24,5),'Расчет сбытовых надбавок'!$B$1539:'Расчет сбытовых надбавок'!$G$2283,4)</f>
        <v>268.47000000000003</v>
      </c>
      <c r="U667" s="106">
        <f>VLOOKUP($A667+ROUND((COLUMN()-2)/24,5),АТС!$A$41:$F$784,4)+VLOOKUP($A667+ROUND((COLUMN()-2)/24,5),'Расчет сбытовых надбавок'!$B$1539:'Расчет сбытовых надбавок'!$G$2283,4)</f>
        <v>149.96</v>
      </c>
      <c r="V667" s="106">
        <f>VLOOKUP($A667+ROUND((COLUMN()-2)/24,5),АТС!$A$41:$F$784,4)+VLOOKUP($A667+ROUND((COLUMN()-2)/24,5),'Расчет сбытовых надбавок'!$B$1539:'Расчет сбытовых надбавок'!$G$2283,4)</f>
        <v>38.549999999999997</v>
      </c>
      <c r="W667" s="106">
        <f>VLOOKUP($A667+ROUND((COLUMN()-2)/24,5),АТС!$A$41:$F$784,4)+VLOOKUP($A667+ROUND((COLUMN()-2)/24,5),'Расчет сбытовых надбавок'!$B$1539:'Расчет сбытовых надбавок'!$G$2283,4)</f>
        <v>43.22</v>
      </c>
      <c r="X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Y667" s="106">
        <f>VLOOKUP($A667+ROUND((COLUMN()-2)/24,5),АТС!$A$41:$F$784,4)+VLOOKUP($A667+ROUND((COLUMN()-2)/24,5),'Расчет сбытовых надбавок'!$B$1539:'Расчет сбытовых надбавок'!$G$2283,4)</f>
        <v>0</v>
      </c>
      <c r="Z667" s="106"/>
    </row>
    <row r="668" spans="1:26" x14ac:dyDescent="0.2">
      <c r="A668" s="86">
        <f t="shared" si="17"/>
        <v>41934</v>
      </c>
      <c r="B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C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D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E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F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G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H668" s="106">
        <f>VLOOKUP($A668+ROUND((COLUMN()-2)/24,5),АТС!$A$41:$F$784,4)+VLOOKUP($A668+ROUND((COLUMN()-2)/24,5),'Расчет сбытовых надбавок'!$B$1539:'Расчет сбытовых надбавок'!$G$2283,4)</f>
        <v>155.22999999999999</v>
      </c>
      <c r="I668" s="106">
        <f>VLOOKUP($A668+ROUND((COLUMN()-2)/24,5),АТС!$A$41:$F$784,4)+VLOOKUP($A668+ROUND((COLUMN()-2)/24,5),'Расчет сбытовых надбавок'!$B$1539:'Расчет сбытовых надбавок'!$G$2283,4)</f>
        <v>33.700000000000003</v>
      </c>
      <c r="J668" s="106">
        <f>VLOOKUP($A668+ROUND((COLUMN()-2)/24,5),АТС!$A$41:$F$784,4)+VLOOKUP($A668+ROUND((COLUMN()-2)/24,5),'Расчет сбытовых надбавок'!$B$1539:'Расчет сбытовых надбавок'!$G$2283,4)</f>
        <v>82.990000000000009</v>
      </c>
      <c r="K668" s="106">
        <f>VLOOKUP($A668+ROUND((COLUMN()-2)/24,5),АТС!$A$41:$F$784,4)+VLOOKUP($A668+ROUND((COLUMN()-2)/24,5),'Расчет сбытовых надбавок'!$B$1539:'Расчет сбытовых надбавок'!$G$2283,4)</f>
        <v>20.68</v>
      </c>
      <c r="L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M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N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O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P668" s="106">
        <f>VLOOKUP($A668+ROUND((COLUMN()-2)/24,5),АТС!$A$41:$F$784,4)+VLOOKUP($A668+ROUND((COLUMN()-2)/24,5),'Расчет сбытовых надбавок'!$B$1539:'Расчет сбытовых надбавок'!$G$2283,4)</f>
        <v>39.64</v>
      </c>
      <c r="Q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R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S668" s="106">
        <f>VLOOKUP($A668+ROUND((COLUMN()-2)/24,5),АТС!$A$41:$F$784,4)+VLOOKUP($A668+ROUND((COLUMN()-2)/24,5),'Расчет сбытовых надбавок'!$B$1539:'Расчет сбытовых надбавок'!$G$2283,4)</f>
        <v>23.45</v>
      </c>
      <c r="T668" s="106">
        <f>VLOOKUP($A668+ROUND((COLUMN()-2)/24,5),АТС!$A$41:$F$784,4)+VLOOKUP($A668+ROUND((COLUMN()-2)/24,5),'Расчет сбытовых надбавок'!$B$1539:'Расчет сбытовых надбавок'!$G$2283,4)</f>
        <v>179.82</v>
      </c>
      <c r="U668" s="106">
        <f>VLOOKUP($A668+ROUND((COLUMN()-2)/24,5),АТС!$A$41:$F$784,4)+VLOOKUP($A668+ROUND((COLUMN()-2)/24,5),'Расчет сбытовых надбавок'!$B$1539:'Расчет сбытовых надбавок'!$G$2283,4)</f>
        <v>75.12</v>
      </c>
      <c r="V668" s="106">
        <f>VLOOKUP($A668+ROUND((COLUMN()-2)/24,5),АТС!$A$41:$F$784,4)+VLOOKUP($A668+ROUND((COLUMN()-2)/24,5),'Расчет сбытовых надбавок'!$B$1539:'Расчет сбытовых надбавок'!$G$2283,4)</f>
        <v>36.11</v>
      </c>
      <c r="W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X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Y668" s="106">
        <f>VLOOKUP($A668+ROUND((COLUMN()-2)/24,5),АТС!$A$41:$F$784,4)+VLOOKUP($A668+ROUND((COLUMN()-2)/24,5),'Расчет сбытовых надбавок'!$B$1539:'Расчет сбытовых надбавок'!$G$2283,4)</f>
        <v>0</v>
      </c>
      <c r="Z668" s="106"/>
    </row>
    <row r="669" spans="1:26" x14ac:dyDescent="0.2">
      <c r="A669" s="86">
        <f t="shared" si="17"/>
        <v>41935</v>
      </c>
      <c r="B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C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D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E669" s="106">
        <f>VLOOKUP($A669+ROUND((COLUMN()-2)/24,5),АТС!$A$41:$F$784,4)+VLOOKUP($A669+ROUND((COLUMN()-2)/24,5),'Расчет сбытовых надбавок'!$B$1539:'Расчет сбытовых надбавок'!$G$2283,4)</f>
        <v>59.79</v>
      </c>
      <c r="F669" s="106">
        <f>VLOOKUP($A669+ROUND((COLUMN()-2)/24,5),АТС!$A$41:$F$784,4)+VLOOKUP($A669+ROUND((COLUMN()-2)/24,5),'Расчет сбытовых надбавок'!$B$1539:'Расчет сбытовых надбавок'!$G$2283,4)</f>
        <v>82.19</v>
      </c>
      <c r="G669" s="106">
        <f>VLOOKUP($A669+ROUND((COLUMN()-2)/24,5),АТС!$A$41:$F$784,4)+VLOOKUP($A669+ROUND((COLUMN()-2)/24,5),'Расчет сбытовых надбавок'!$B$1539:'Расчет сбытовых надбавок'!$G$2283,4)</f>
        <v>543.15</v>
      </c>
      <c r="H669" s="106">
        <f>VLOOKUP($A669+ROUND((COLUMN()-2)/24,5),АТС!$A$41:$F$784,4)+VLOOKUP($A669+ROUND((COLUMN()-2)/24,5),'Расчет сбытовых надбавок'!$B$1539:'Расчет сбытовых надбавок'!$G$2283,4)</f>
        <v>499.02</v>
      </c>
      <c r="I669" s="106">
        <f>VLOOKUP($A669+ROUND((COLUMN()-2)/24,5),АТС!$A$41:$F$784,4)+VLOOKUP($A669+ROUND((COLUMN()-2)/24,5),'Расчет сбытовых надбавок'!$B$1539:'Расчет сбытовых надбавок'!$G$2283,4)</f>
        <v>6.81</v>
      </c>
      <c r="J669" s="106">
        <f>VLOOKUP($A669+ROUND((COLUMN()-2)/24,5),АТС!$A$41:$F$784,4)+VLOOKUP($A669+ROUND((COLUMN()-2)/24,5),'Расчет сбытовых надбавок'!$B$1539:'Расчет сбытовых надбавок'!$G$2283,4)</f>
        <v>95.25</v>
      </c>
      <c r="K669" s="106">
        <f>VLOOKUP($A669+ROUND((COLUMN()-2)/24,5),АТС!$A$41:$F$784,4)+VLOOKUP($A669+ROUND((COLUMN()-2)/24,5),'Расчет сбытовых надбавок'!$B$1539:'Расчет сбытовых надбавок'!$G$2283,4)</f>
        <v>8.01</v>
      </c>
      <c r="L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M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N669" s="106">
        <f>VLOOKUP($A669+ROUND((COLUMN()-2)/24,5),АТС!$A$41:$F$784,4)+VLOOKUP($A669+ROUND((COLUMN()-2)/24,5),'Расчет сбытовых надбавок'!$B$1539:'Расчет сбытовых надбавок'!$G$2283,4)</f>
        <v>84.29</v>
      </c>
      <c r="O669" s="106">
        <f>VLOOKUP($A669+ROUND((COLUMN()-2)/24,5),АТС!$A$41:$F$784,4)+VLOOKUP($A669+ROUND((COLUMN()-2)/24,5),'Расчет сбытовых надбавок'!$B$1539:'Расчет сбытовых надбавок'!$G$2283,4)</f>
        <v>86.19</v>
      </c>
      <c r="P669" s="106">
        <f>VLOOKUP($A669+ROUND((COLUMN()-2)/24,5),АТС!$A$41:$F$784,4)+VLOOKUP($A669+ROUND((COLUMN()-2)/24,5),'Расчет сбытовых надбавок'!$B$1539:'Расчет сбытовых надбавок'!$G$2283,4)</f>
        <v>70.62</v>
      </c>
      <c r="Q669" s="106">
        <f>VLOOKUP($A669+ROUND((COLUMN()-2)/24,5),АТС!$A$41:$F$784,4)+VLOOKUP($A669+ROUND((COLUMN()-2)/24,5),'Расчет сбытовых надбавок'!$B$1539:'Расчет сбытовых надбавок'!$G$2283,4)</f>
        <v>71.63</v>
      </c>
      <c r="R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S669" s="106">
        <f>VLOOKUP($A669+ROUND((COLUMN()-2)/24,5),АТС!$A$41:$F$784,4)+VLOOKUP($A669+ROUND((COLUMN()-2)/24,5),'Расчет сбытовых надбавок'!$B$1539:'Расчет сбытовых надбавок'!$G$2283,4)</f>
        <v>18.62</v>
      </c>
      <c r="T669" s="106">
        <f>VLOOKUP($A669+ROUND((COLUMN()-2)/24,5),АТС!$A$41:$F$784,4)+VLOOKUP($A669+ROUND((COLUMN()-2)/24,5),'Расчет сбытовых надбавок'!$B$1539:'Расчет сбытовых надбавок'!$G$2283,4)</f>
        <v>141.12</v>
      </c>
      <c r="U669" s="106">
        <f>VLOOKUP($A669+ROUND((COLUMN()-2)/24,5),АТС!$A$41:$F$784,4)+VLOOKUP($A669+ROUND((COLUMN()-2)/24,5),'Расчет сбытовых надбавок'!$B$1539:'Расчет сбытовых надбавок'!$G$2283,4)</f>
        <v>21.89</v>
      </c>
      <c r="V669" s="106">
        <f>VLOOKUP($A669+ROUND((COLUMN()-2)/24,5),АТС!$A$41:$F$784,4)+VLOOKUP($A669+ROUND((COLUMN()-2)/24,5),'Расчет сбытовых надбавок'!$B$1539:'Расчет сбытовых надбавок'!$G$2283,4)</f>
        <v>9.5299999999999994</v>
      </c>
      <c r="W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X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Y669" s="106">
        <f>VLOOKUP($A669+ROUND((COLUMN()-2)/24,5),АТС!$A$41:$F$784,4)+VLOOKUP($A669+ROUND((COLUMN()-2)/24,5),'Расчет сбытовых надбавок'!$B$1539:'Расчет сбытовых надбавок'!$G$2283,4)</f>
        <v>0</v>
      </c>
      <c r="Z669" s="106"/>
    </row>
    <row r="670" spans="1:26" x14ac:dyDescent="0.2">
      <c r="A670" s="86">
        <f t="shared" si="17"/>
        <v>41936</v>
      </c>
      <c r="B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C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D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E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F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G670" s="106">
        <f>VLOOKUP($A670+ROUND((COLUMN()-2)/24,5),АТС!$A$41:$F$784,4)+VLOOKUP($A670+ROUND((COLUMN()-2)/24,5),'Расчет сбытовых надбавок'!$B$1539:'Расчет сбытовых надбавок'!$G$2283,4)</f>
        <v>131.07</v>
      </c>
      <c r="H670" s="106">
        <f>VLOOKUP($A670+ROUND((COLUMN()-2)/24,5),АТС!$A$41:$F$784,4)+VLOOKUP($A670+ROUND((COLUMN()-2)/24,5),'Расчет сбытовых надбавок'!$B$1539:'Расчет сбытовых надбавок'!$G$2283,4)</f>
        <v>542.04999999999995</v>
      </c>
      <c r="I670" s="106">
        <f>VLOOKUP($A670+ROUND((COLUMN()-2)/24,5),АТС!$A$41:$F$784,4)+VLOOKUP($A670+ROUND((COLUMN()-2)/24,5),'Расчет сбытовых надбавок'!$B$1539:'Расчет сбытовых надбавок'!$G$2283,4)</f>
        <v>77.66</v>
      </c>
      <c r="J670" s="106">
        <f>VLOOKUP($A670+ROUND((COLUMN()-2)/24,5),АТС!$A$41:$F$784,4)+VLOOKUP($A670+ROUND((COLUMN()-2)/24,5),'Расчет сбытовых надбавок'!$B$1539:'Расчет сбытовых надбавок'!$G$2283,4)</f>
        <v>54.92</v>
      </c>
      <c r="K670" s="106">
        <f>VLOOKUP($A670+ROUND((COLUMN()-2)/24,5),АТС!$A$41:$F$784,4)+VLOOKUP($A670+ROUND((COLUMN()-2)/24,5),'Расчет сбытовых надбавок'!$B$1539:'Расчет сбытовых надбавок'!$G$2283,4)</f>
        <v>117.43</v>
      </c>
      <c r="L670" s="106">
        <f>VLOOKUP($A670+ROUND((COLUMN()-2)/24,5),АТС!$A$41:$F$784,4)+VLOOKUP($A670+ROUND((COLUMN()-2)/24,5),'Расчет сбытовых надбавок'!$B$1539:'Расчет сбытовых надбавок'!$G$2283,4)</f>
        <v>52.61</v>
      </c>
      <c r="M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N670" s="106">
        <f>VLOOKUP($A670+ROUND((COLUMN()-2)/24,5),АТС!$A$41:$F$784,4)+VLOOKUP($A670+ROUND((COLUMN()-2)/24,5),'Расчет сбытовых надбавок'!$B$1539:'Расчет сбытовых надбавок'!$G$2283,4)</f>
        <v>110.29</v>
      </c>
      <c r="O670" s="106">
        <f>VLOOKUP($A670+ROUND((COLUMN()-2)/24,5),АТС!$A$41:$F$784,4)+VLOOKUP($A670+ROUND((COLUMN()-2)/24,5),'Расчет сбытовых надбавок'!$B$1539:'Расчет сбытовых надбавок'!$G$2283,4)</f>
        <v>116.75</v>
      </c>
      <c r="P670" s="106">
        <f>VLOOKUP($A670+ROUND((COLUMN()-2)/24,5),АТС!$A$41:$F$784,4)+VLOOKUP($A670+ROUND((COLUMN()-2)/24,5),'Расчет сбытовых надбавок'!$B$1539:'Расчет сбытовых надбавок'!$G$2283,4)</f>
        <v>86</v>
      </c>
      <c r="Q670" s="106">
        <f>VLOOKUP($A670+ROUND((COLUMN()-2)/24,5),АТС!$A$41:$F$784,4)+VLOOKUP($A670+ROUND((COLUMN()-2)/24,5),'Расчет сбытовых надбавок'!$B$1539:'Расчет сбытовых надбавок'!$G$2283,4)</f>
        <v>101.07</v>
      </c>
      <c r="R670" s="106">
        <f>VLOOKUP($A670+ROUND((COLUMN()-2)/24,5),АТС!$A$41:$F$784,4)+VLOOKUP($A670+ROUND((COLUMN()-2)/24,5),'Расчет сбытовых надбавок'!$B$1539:'Расчет сбытовых надбавок'!$G$2283,4)</f>
        <v>3.38</v>
      </c>
      <c r="S670" s="106">
        <f>VLOOKUP($A670+ROUND((COLUMN()-2)/24,5),АТС!$A$41:$F$784,4)+VLOOKUP($A670+ROUND((COLUMN()-2)/24,5),'Расчет сбытовых надбавок'!$B$1539:'Расчет сбытовых надбавок'!$G$2283,4)</f>
        <v>73.27</v>
      </c>
      <c r="T670" s="106">
        <f>VLOOKUP($A670+ROUND((COLUMN()-2)/24,5),АТС!$A$41:$F$784,4)+VLOOKUP($A670+ROUND((COLUMN()-2)/24,5),'Расчет сбытовых надбавок'!$B$1539:'Расчет сбытовых надбавок'!$G$2283,4)</f>
        <v>571.06999999999994</v>
      </c>
      <c r="U670" s="106">
        <f>VLOOKUP($A670+ROUND((COLUMN()-2)/24,5),АТС!$A$41:$F$784,4)+VLOOKUP($A670+ROUND((COLUMN()-2)/24,5),'Расчет сбытовых надбавок'!$B$1539:'Расчет сбытовых надбавок'!$G$2283,4)</f>
        <v>297.90999999999997</v>
      </c>
      <c r="V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W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X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Y670" s="106">
        <f>VLOOKUP($A670+ROUND((COLUMN()-2)/24,5),АТС!$A$41:$F$784,4)+VLOOKUP($A670+ROUND((COLUMN()-2)/24,5),'Расчет сбытовых надбавок'!$B$1539:'Расчет сбытовых надбавок'!$G$2283,4)</f>
        <v>0</v>
      </c>
      <c r="Z670" s="106"/>
    </row>
    <row r="671" spans="1:26" x14ac:dyDescent="0.2">
      <c r="A671" s="86">
        <f t="shared" si="17"/>
        <v>41937</v>
      </c>
      <c r="B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C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D671" s="106">
        <f>VLOOKUP($A671+ROUND((COLUMN()-2)/24,5),АТС!$A$41:$F$784,4)+VLOOKUP($A671+ROUND((COLUMN()-2)/24,5),'Расчет сбытовых надбавок'!$B$1539:'Расчет сбытовых надбавок'!$G$2283,4)</f>
        <v>3.36</v>
      </c>
      <c r="E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F671" s="106">
        <f>VLOOKUP($A671+ROUND((COLUMN()-2)/24,5),АТС!$A$41:$F$784,4)+VLOOKUP($A671+ROUND((COLUMN()-2)/24,5),'Расчет сбытовых надбавок'!$B$1539:'Расчет сбытовых надбавок'!$G$2283,4)</f>
        <v>9.27</v>
      </c>
      <c r="G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H671" s="106">
        <f>VLOOKUP($A671+ROUND((COLUMN()-2)/24,5),АТС!$A$41:$F$784,4)+VLOOKUP($A671+ROUND((COLUMN()-2)/24,5),'Расчет сбытовых надбавок'!$B$1539:'Расчет сбытовых надбавок'!$G$2283,4)</f>
        <v>793.5</v>
      </c>
      <c r="I671" s="106">
        <f>VLOOKUP($A671+ROUND((COLUMN()-2)/24,5),АТС!$A$41:$F$784,4)+VLOOKUP($A671+ROUND((COLUMN()-2)/24,5),'Расчет сбытовых надбавок'!$B$1539:'Расчет сбытовых надбавок'!$G$2283,4)</f>
        <v>309.62</v>
      </c>
      <c r="J671" s="106">
        <f>VLOOKUP($A671+ROUND((COLUMN()-2)/24,5),АТС!$A$41:$F$784,4)+VLOOKUP($A671+ROUND((COLUMN()-2)/24,5),'Расчет сбытовых надбавок'!$B$1539:'Расчет сбытовых надбавок'!$G$2283,4)</f>
        <v>254.47</v>
      </c>
      <c r="K671" s="106">
        <f>VLOOKUP($A671+ROUND((COLUMN()-2)/24,5),АТС!$A$41:$F$784,4)+VLOOKUP($A671+ROUND((COLUMN()-2)/24,5),'Расчет сбытовых надбавок'!$B$1539:'Расчет сбытовых надбавок'!$G$2283,4)</f>
        <v>177.51</v>
      </c>
      <c r="L671" s="106">
        <f>VLOOKUP($A671+ROUND((COLUMN()-2)/24,5),АТС!$A$41:$F$784,4)+VLOOKUP($A671+ROUND((COLUMN()-2)/24,5),'Расчет сбытовых надбавок'!$B$1539:'Расчет сбытовых надбавок'!$G$2283,4)</f>
        <v>189.45</v>
      </c>
      <c r="M671" s="106">
        <f>VLOOKUP($A671+ROUND((COLUMN()-2)/24,5),АТС!$A$41:$F$784,4)+VLOOKUP($A671+ROUND((COLUMN()-2)/24,5),'Расчет сбытовых надбавок'!$B$1539:'Расчет сбытовых надбавок'!$G$2283,4)</f>
        <v>197.23000000000002</v>
      </c>
      <c r="N671" s="106">
        <f>VLOOKUP($A671+ROUND((COLUMN()-2)/24,5),АТС!$A$41:$F$784,4)+VLOOKUP($A671+ROUND((COLUMN()-2)/24,5),'Расчет сбытовых надбавок'!$B$1539:'Расчет сбытовых надбавок'!$G$2283,4)</f>
        <v>55.480000000000004</v>
      </c>
      <c r="O671" s="106">
        <f>VLOOKUP($A671+ROUND((COLUMN()-2)/24,5),АТС!$A$41:$F$784,4)+VLOOKUP($A671+ROUND((COLUMN()-2)/24,5),'Расчет сбытовых надбавок'!$B$1539:'Расчет сбытовых надбавок'!$G$2283,4)</f>
        <v>23.52</v>
      </c>
      <c r="P671" s="106">
        <f>VLOOKUP($A671+ROUND((COLUMN()-2)/24,5),АТС!$A$41:$F$784,4)+VLOOKUP($A671+ROUND((COLUMN()-2)/24,5),'Расчет сбытовых надбавок'!$B$1539:'Расчет сбытовых надбавок'!$G$2283,4)</f>
        <v>79.069999999999993</v>
      </c>
      <c r="Q671" s="106">
        <f>VLOOKUP($A671+ROUND((COLUMN()-2)/24,5),АТС!$A$41:$F$784,4)+VLOOKUP($A671+ROUND((COLUMN()-2)/24,5),'Расчет сбытовых надбавок'!$B$1539:'Расчет сбытовых надбавок'!$G$2283,4)</f>
        <v>97.64</v>
      </c>
      <c r="R671" s="106">
        <f>VLOOKUP($A671+ROUND((COLUMN()-2)/24,5),АТС!$A$41:$F$784,4)+VLOOKUP($A671+ROUND((COLUMN()-2)/24,5),'Расчет сбытовых надбавок'!$B$1539:'Расчет сбытовых надбавок'!$G$2283,4)</f>
        <v>130.96</v>
      </c>
      <c r="S671" s="106">
        <f>VLOOKUP($A671+ROUND((COLUMN()-2)/24,5),АТС!$A$41:$F$784,4)+VLOOKUP($A671+ROUND((COLUMN()-2)/24,5),'Расчет сбытовых надбавок'!$B$1539:'Расчет сбытовых надбавок'!$G$2283,4)</f>
        <v>263.98</v>
      </c>
      <c r="T671" s="106">
        <f>VLOOKUP($A671+ROUND((COLUMN()-2)/24,5),АТС!$A$41:$F$784,4)+VLOOKUP($A671+ROUND((COLUMN()-2)/24,5),'Расчет сбытовых надбавок'!$B$1539:'Расчет сбытовых надбавок'!$G$2283,4)</f>
        <v>210.54999999999998</v>
      </c>
      <c r="U671" s="106">
        <f>VLOOKUP($A671+ROUND((COLUMN()-2)/24,5),АТС!$A$41:$F$784,4)+VLOOKUP($A671+ROUND((COLUMN()-2)/24,5),'Расчет сбытовых надбавок'!$B$1539:'Расчет сбытовых надбавок'!$G$2283,4)</f>
        <v>127.81</v>
      </c>
      <c r="V671" s="106">
        <f>VLOOKUP($A671+ROUND((COLUMN()-2)/24,5),АТС!$A$41:$F$784,4)+VLOOKUP($A671+ROUND((COLUMN()-2)/24,5),'Расчет сбытовых надбавок'!$B$1539:'Расчет сбытовых надбавок'!$G$2283,4)</f>
        <v>49.21</v>
      </c>
      <c r="W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X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Y671" s="106">
        <f>VLOOKUP($A671+ROUND((COLUMN()-2)/24,5),АТС!$A$41:$F$784,4)+VLOOKUP($A671+ROUND((COLUMN()-2)/24,5),'Расчет сбытовых надбавок'!$B$1539:'Расчет сбытовых надбавок'!$G$2283,4)</f>
        <v>0</v>
      </c>
      <c r="Z671" s="106"/>
    </row>
    <row r="672" spans="1:26" x14ac:dyDescent="0.2">
      <c r="A672" s="86">
        <f t="shared" si="17"/>
        <v>41938</v>
      </c>
      <c r="B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C672" s="106">
        <f>VLOOKUP($A672+ROUND((COLUMN()-2)/24,5),АТС!$A$41:$F$784,4)+VLOOKUP($A672+ROUND((COLUMN()-2)/24,5),'Расчет сбытовых надбавок'!$B$1539:'Расчет сбытовых надбавок'!$G$2283,4)</f>
        <v>15.75</v>
      </c>
      <c r="D672" s="106">
        <f>VLOOKUP($A672+ROUND((COLUMN()-2)/24,5),АТС!$A$41:$F$784,4)+VLOOKUP($A672+ROUND((COLUMN()-2)/24,5),'Расчет сбытовых надбавок'!$B$1539:'Расчет сбытовых надбавок'!$G$2283,4)</f>
        <v>28.259999999999998</v>
      </c>
      <c r="E672" s="106">
        <f>VLOOKUP($A672+ROUND((COLUMN()-2)/24,5),АТС!$A$41:$F$784,4)+VLOOKUP($A672+ROUND((COLUMN()-2)/24,5),'Расчет сбытовых надбавок'!$B$1539:'Расчет сбытовых надбавок'!$G$2283,4)</f>
        <v>124.36</v>
      </c>
      <c r="F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G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H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I672" s="106">
        <f>VLOOKUP($A672+ROUND((COLUMN()-2)/24,5),АТС!$A$41:$F$784,4)+VLOOKUP($A672+ROUND((COLUMN()-2)/24,5),'Расчет сбытовых надбавок'!$B$1539:'Расчет сбытовых надбавок'!$G$2283,4)</f>
        <v>0.48000000000000004</v>
      </c>
      <c r="J672" s="106">
        <f>VLOOKUP($A672+ROUND((COLUMN()-2)/24,5),АТС!$A$41:$F$784,4)+VLOOKUP($A672+ROUND((COLUMN()-2)/24,5),'Расчет сбытовых надбавок'!$B$1539:'Расчет сбытовых надбавок'!$G$2283,4)</f>
        <v>53.08</v>
      </c>
      <c r="K672" s="106">
        <f>VLOOKUP($A672+ROUND((COLUMN()-2)/24,5),АТС!$A$41:$F$784,4)+VLOOKUP($A672+ROUND((COLUMN()-2)/24,5),'Расчет сбытовых надбавок'!$B$1539:'Расчет сбытовых надбавок'!$G$2283,4)</f>
        <v>81.759999999999991</v>
      </c>
      <c r="L672" s="106">
        <f>VLOOKUP($A672+ROUND((COLUMN()-2)/24,5),АТС!$A$41:$F$784,4)+VLOOKUP($A672+ROUND((COLUMN()-2)/24,5),'Расчет сбытовых надбавок'!$B$1539:'Расчет сбытовых надбавок'!$G$2283,4)</f>
        <v>9.99</v>
      </c>
      <c r="M672" s="106">
        <f>VLOOKUP($A672+ROUND((COLUMN()-2)/24,5),АТС!$A$41:$F$784,4)+VLOOKUP($A672+ROUND((COLUMN()-2)/24,5),'Расчет сбытовых надбавок'!$B$1539:'Расчет сбытовых надбавок'!$G$2283,4)</f>
        <v>3.94</v>
      </c>
      <c r="N672" s="106">
        <f>VLOOKUP($A672+ROUND((COLUMN()-2)/24,5),АТС!$A$41:$F$784,4)+VLOOKUP($A672+ROUND((COLUMN()-2)/24,5),'Расчет сбытовых надбавок'!$B$1539:'Расчет сбытовых надбавок'!$G$2283,4)</f>
        <v>2.8499999999999996</v>
      </c>
      <c r="O672" s="106">
        <f>VLOOKUP($A672+ROUND((COLUMN()-2)/24,5),АТС!$A$41:$F$784,4)+VLOOKUP($A672+ROUND((COLUMN()-2)/24,5),'Расчет сбытовых надбавок'!$B$1539:'Расчет сбытовых надбавок'!$G$2283,4)</f>
        <v>2.89</v>
      </c>
      <c r="P672" s="106">
        <f>VLOOKUP($A672+ROUND((COLUMN()-2)/24,5),АТС!$A$41:$F$784,4)+VLOOKUP($A672+ROUND((COLUMN()-2)/24,5),'Расчет сбытовых надбавок'!$B$1539:'Расчет сбытовых надбавок'!$G$2283,4)</f>
        <v>4.6100000000000003</v>
      </c>
      <c r="Q672" s="106">
        <f>VLOOKUP($A672+ROUND((COLUMN()-2)/24,5),АТС!$A$41:$F$784,4)+VLOOKUP($A672+ROUND((COLUMN()-2)/24,5),'Расчет сбытовых надбавок'!$B$1539:'Расчет сбытовых надбавок'!$G$2283,4)</f>
        <v>2.62</v>
      </c>
      <c r="R672" s="106">
        <f>VLOOKUP($A672+ROUND((COLUMN()-2)/24,5),АТС!$A$41:$F$784,4)+VLOOKUP($A672+ROUND((COLUMN()-2)/24,5),'Расчет сбытовых надбавок'!$B$1539:'Расчет сбытовых надбавок'!$G$2283,4)</f>
        <v>107.24</v>
      </c>
      <c r="S672" s="106">
        <f>VLOOKUP($A672+ROUND((COLUMN()-2)/24,5),АТС!$A$41:$F$784,4)+VLOOKUP($A672+ROUND((COLUMN()-2)/24,5),'Расчет сбытовых надбавок'!$B$1539:'Расчет сбытовых надбавок'!$G$2283,4)</f>
        <v>2293.8200000000002</v>
      </c>
      <c r="T672" s="106">
        <f>VLOOKUP($A672+ROUND((COLUMN()-2)/24,5),АТС!$A$41:$F$784,4)+VLOOKUP($A672+ROUND((COLUMN()-2)/24,5),'Расчет сбытовых надбавок'!$B$1539:'Расчет сбытовых надбавок'!$G$2283,4)</f>
        <v>100.58</v>
      </c>
      <c r="U672" s="106">
        <f>VLOOKUP($A672+ROUND((COLUMN()-2)/24,5),АТС!$A$41:$F$784,4)+VLOOKUP($A672+ROUND((COLUMN()-2)/24,5),'Расчет сбытовых надбавок'!$B$1539:'Расчет сбытовых надбавок'!$G$2283,4)</f>
        <v>53.49</v>
      </c>
      <c r="V672" s="106">
        <f>VLOOKUP($A672+ROUND((COLUMN()-2)/24,5),АТС!$A$41:$F$784,4)+VLOOKUP($A672+ROUND((COLUMN()-2)/24,5),'Расчет сбытовых надбавок'!$B$1539:'Расчет сбытовых надбавок'!$G$2283,4)</f>
        <v>30.05</v>
      </c>
      <c r="W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X672" s="106">
        <f>VLOOKUP($A672+ROUND((COLUMN()-2)/24,5),АТС!$A$41:$F$784,4)+VLOOKUP($A672+ROUND((COLUMN()-2)/24,5),'Расчет сбытовых надбавок'!$B$1539:'Расчет сбытовых надбавок'!$G$2283,4)</f>
        <v>0</v>
      </c>
      <c r="Y672" s="106">
        <v>0</v>
      </c>
      <c r="Z672" s="106">
        <v>15.76</v>
      </c>
    </row>
    <row r="673" spans="1:27" x14ac:dyDescent="0.2">
      <c r="A673" s="86">
        <f t="shared" si="17"/>
        <v>41939</v>
      </c>
      <c r="B673" s="106">
        <f>VLOOKUP($A673+ROUND((COLUMN()-2)/24,5),АТС!$A$41:$F$784,4)+VLOOKUP($A673+ROUND((COLUMN()-2)/24,5),'Расчет сбытовых надбавок'!$B$1539:'Расчет сбытовых надбавок'!$G$2283,4)</f>
        <v>5.05</v>
      </c>
      <c r="C673" s="106">
        <f>VLOOKUP($A673+ROUND((COLUMN()-2)/24,5),АТС!$A$41:$F$784,4)+VLOOKUP($A673+ROUND((COLUMN()-2)/24,5),'Расчет сбытовых надбавок'!$B$1539:'Расчет сбытовых надбавок'!$G$2283,4)</f>
        <v>28.310000000000002</v>
      </c>
      <c r="D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E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F673" s="106">
        <f>VLOOKUP($A673+ROUND((COLUMN()-2)/24,5),АТС!$A$41:$F$784,4)+VLOOKUP($A673+ROUND((COLUMN()-2)/24,5),'Расчет сбытовых надбавок'!$B$1539:'Расчет сбытовых надбавок'!$G$2283,4)</f>
        <v>545</v>
      </c>
      <c r="G673" s="106">
        <f>VLOOKUP($A673+ROUND((COLUMN()-2)/24,5),АТС!$A$41:$F$784,4)+VLOOKUP($A673+ROUND((COLUMN()-2)/24,5),'Расчет сбытовых надбавок'!$B$1539:'Расчет сбытовых надбавок'!$G$2283,4)</f>
        <v>491.03</v>
      </c>
      <c r="H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I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J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K673" s="106">
        <f>VLOOKUP($A673+ROUND((COLUMN()-2)/24,5),АТС!$A$41:$F$784,4)+VLOOKUP($A673+ROUND((COLUMN()-2)/24,5),'Расчет сбытовых надбавок'!$B$1539:'Расчет сбытовых надбавок'!$G$2283,4)</f>
        <v>730.74</v>
      </c>
      <c r="L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M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N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O673" s="106">
        <f>VLOOKUP($A673+ROUND((COLUMN()-2)/24,5),АТС!$A$41:$F$784,4)+VLOOKUP($A673+ROUND((COLUMN()-2)/24,5),'Расчет сбытовых надбавок'!$B$1539:'Расчет сбытовых надбавок'!$G$2283,4)</f>
        <v>1.38</v>
      </c>
      <c r="P673" s="106">
        <f>VLOOKUP($A673+ROUND((COLUMN()-2)/24,5),АТС!$A$41:$F$784,4)+VLOOKUP($A673+ROUND((COLUMN()-2)/24,5),'Расчет сбытовых надбавок'!$B$1539:'Расчет сбытовых надбавок'!$G$2283,4)</f>
        <v>1.31</v>
      </c>
      <c r="Q673" s="106">
        <f>VLOOKUP($A673+ROUND((COLUMN()-2)/24,5),АТС!$A$41:$F$784,4)+VLOOKUP($A673+ROUND((COLUMN()-2)/24,5),'Расчет сбытовых надбавок'!$B$1539:'Расчет сбытовых надбавок'!$G$2283,4)</f>
        <v>53.18</v>
      </c>
      <c r="R673" s="106">
        <f>VLOOKUP($A673+ROUND((COLUMN()-2)/24,5),АТС!$A$41:$F$784,4)+VLOOKUP($A673+ROUND((COLUMN()-2)/24,5),'Расчет сбытовых надбавок'!$B$1539:'Расчет сбытовых надбавок'!$G$2283,4)</f>
        <v>77.11</v>
      </c>
      <c r="S673" s="106">
        <f>VLOOKUP($A673+ROUND((COLUMN()-2)/24,5),АТС!$A$41:$F$784,4)+VLOOKUP($A673+ROUND((COLUMN()-2)/24,5),'Расчет сбытовых надбавок'!$B$1539:'Расчет сбытовых надбавок'!$G$2283,4)</f>
        <v>271.89</v>
      </c>
      <c r="T673" s="106">
        <f>VLOOKUP($A673+ROUND((COLUMN()-2)/24,5),АТС!$A$41:$F$784,4)+VLOOKUP($A673+ROUND((COLUMN()-2)/24,5),'Расчет сбытовых надбавок'!$B$1539:'Расчет сбытовых надбавок'!$G$2283,4)</f>
        <v>134.35</v>
      </c>
      <c r="U673" s="106">
        <f>VLOOKUP($A673+ROUND((COLUMN()-2)/24,5),АТС!$A$41:$F$784,4)+VLOOKUP($A673+ROUND((COLUMN()-2)/24,5),'Расчет сбытовых надбавок'!$B$1539:'Расчет сбытовых надбавок'!$G$2283,4)</f>
        <v>36.56</v>
      </c>
      <c r="V673" s="106">
        <f>VLOOKUP($A673+ROUND((COLUMN()-2)/24,5),АТС!$A$41:$F$784,4)+VLOOKUP($A673+ROUND((COLUMN()-2)/24,5),'Расчет сбытовых надбавок'!$B$1539:'Расчет сбытовых надбавок'!$G$2283,4)</f>
        <v>43.48</v>
      </c>
      <c r="W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X673" s="106">
        <f>VLOOKUP($A673+ROUND((COLUMN()-2)/24,5),АТС!$A$41:$F$784,4)+VLOOKUP($A673+ROUND((COLUMN()-2)/24,5),'Расчет сбытовых надбавок'!$B$1539:'Расчет сбытовых надбавок'!$G$2283,4)</f>
        <v>0</v>
      </c>
      <c r="Y673" s="106">
        <f>VLOOKUP($A673+ROUND((COLUMN()-2)/24,5),АТС!$A$41:$F$784,4)+VLOOKUP($A673+ROUND((COLUMN()-2)/24,5),'Расчет сбытовых надбавок'!$B$1539:'Расчет сбытовых надбавок'!$G$2283,4)</f>
        <v>201.34</v>
      </c>
      <c r="Z673" s="106"/>
    </row>
    <row r="674" spans="1:27" x14ac:dyDescent="0.2">
      <c r="A674" s="86">
        <f t="shared" si="17"/>
        <v>41940</v>
      </c>
      <c r="B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C674" s="106">
        <f>VLOOKUP($A674+ROUND((COLUMN()-2)/24,5),АТС!$A$41:$F$784,4)+VLOOKUP($A674+ROUND((COLUMN()-2)/24,5),'Расчет сбытовых надбавок'!$B$1539:'Расчет сбытовых надбавок'!$G$2283,4)</f>
        <v>0.37</v>
      </c>
      <c r="D674" s="106">
        <f>VLOOKUP($A674+ROUND((COLUMN()-2)/24,5),АТС!$A$41:$F$784,4)+VLOOKUP($A674+ROUND((COLUMN()-2)/24,5),'Расчет сбытовых надбавок'!$B$1539:'Расчет сбытовых надбавок'!$G$2283,4)</f>
        <v>13</v>
      </c>
      <c r="E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F674" s="106">
        <f>VLOOKUP($A674+ROUND((COLUMN()-2)/24,5),АТС!$A$41:$F$784,4)+VLOOKUP($A674+ROUND((COLUMN()-2)/24,5),'Расчет сбытовых надбавок'!$B$1539:'Расчет сбытовых надбавок'!$G$2283,4)</f>
        <v>66.150000000000006</v>
      </c>
      <c r="G674" s="106">
        <f>VLOOKUP($A674+ROUND((COLUMN()-2)/24,5),АТС!$A$41:$F$784,4)+VLOOKUP($A674+ROUND((COLUMN()-2)/24,5),'Расчет сбытовых надбавок'!$B$1539:'Расчет сбытовых надбавок'!$G$2283,4)</f>
        <v>552.39</v>
      </c>
      <c r="H674" s="106">
        <f>VLOOKUP($A674+ROUND((COLUMN()-2)/24,5),АТС!$A$41:$F$784,4)+VLOOKUP($A674+ROUND((COLUMN()-2)/24,5),'Расчет сбытовых надбавок'!$B$1539:'Расчет сбытовых надбавок'!$G$2283,4)</f>
        <v>394.83000000000004</v>
      </c>
      <c r="I674" s="106">
        <f>VLOOKUP($A674+ROUND((COLUMN()-2)/24,5),АТС!$A$41:$F$784,4)+VLOOKUP($A674+ROUND((COLUMN()-2)/24,5),'Расчет сбытовых надбавок'!$B$1539:'Расчет сбытовых надбавок'!$G$2283,4)</f>
        <v>0.54</v>
      </c>
      <c r="J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K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L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M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N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O674" s="106">
        <f>VLOOKUP($A674+ROUND((COLUMN()-2)/24,5),АТС!$A$41:$F$784,4)+VLOOKUP($A674+ROUND((COLUMN()-2)/24,5),'Расчет сбытовых надбавок'!$B$1539:'Расчет сбытовых надбавок'!$G$2283,4)</f>
        <v>0.01</v>
      </c>
      <c r="P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Q674" s="106">
        <f>VLOOKUP($A674+ROUND((COLUMN()-2)/24,5),АТС!$A$41:$F$784,4)+VLOOKUP($A674+ROUND((COLUMN()-2)/24,5),'Расчет сбытовых надбавок'!$B$1539:'Расчет сбытовых надбавок'!$G$2283,4)</f>
        <v>3.09</v>
      </c>
      <c r="R674" s="106">
        <f>VLOOKUP($A674+ROUND((COLUMN()-2)/24,5),АТС!$A$41:$F$784,4)+VLOOKUP($A674+ROUND((COLUMN()-2)/24,5),'Расчет сбытовых надбавок'!$B$1539:'Расчет сбытовых надбавок'!$G$2283,4)</f>
        <v>22.57</v>
      </c>
      <c r="S674" s="106">
        <f>VLOOKUP($A674+ROUND((COLUMN()-2)/24,5),АТС!$A$41:$F$784,4)+VLOOKUP($A674+ROUND((COLUMN()-2)/24,5),'Расчет сбытовых надбавок'!$B$1539:'Расчет сбытовых надбавок'!$G$2283,4)</f>
        <v>203.5</v>
      </c>
      <c r="T674" s="106">
        <f>VLOOKUP($A674+ROUND((COLUMN()-2)/24,5),АТС!$A$41:$F$784,4)+VLOOKUP($A674+ROUND((COLUMN()-2)/24,5),'Расчет сбытовых надбавок'!$B$1539:'Расчет сбытовых надбавок'!$G$2283,4)</f>
        <v>78.709999999999994</v>
      </c>
      <c r="U674" s="106">
        <f>VLOOKUP($A674+ROUND((COLUMN()-2)/24,5),АТС!$A$41:$F$784,4)+VLOOKUP($A674+ROUND((COLUMN()-2)/24,5),'Расчет сбытовых надбавок'!$B$1539:'Расчет сбытовых надбавок'!$G$2283,4)</f>
        <v>37.6</v>
      </c>
      <c r="V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W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X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Y674" s="106">
        <f>VLOOKUP($A674+ROUND((COLUMN()-2)/24,5),АТС!$A$41:$F$784,4)+VLOOKUP($A674+ROUND((COLUMN()-2)/24,5),'Расчет сбытовых надбавок'!$B$1539:'Расчет сбытовых надбавок'!$G$2283,4)</f>
        <v>0</v>
      </c>
      <c r="Z674" s="106"/>
    </row>
    <row r="675" spans="1:27" x14ac:dyDescent="0.2">
      <c r="A675" s="86">
        <f t="shared" si="17"/>
        <v>41941</v>
      </c>
      <c r="B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C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D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E675" s="106">
        <f>VLOOKUP($A675+ROUND((COLUMN()-2)/24,5),АТС!$A$41:$F$784,4)+VLOOKUP($A675+ROUND((COLUMN()-2)/24,5),'Расчет сбытовых надбавок'!$B$1539:'Расчет сбытовых надбавок'!$G$2283,4)</f>
        <v>1.02</v>
      </c>
      <c r="F675" s="106">
        <f>VLOOKUP($A675+ROUND((COLUMN()-2)/24,5),АТС!$A$41:$F$784,4)+VLOOKUP($A675+ROUND((COLUMN()-2)/24,5),'Расчет сбытовых надбавок'!$B$1539:'Расчет сбытовых надбавок'!$G$2283,4)</f>
        <v>573</v>
      </c>
      <c r="G675" s="106">
        <f>VLOOKUP($A675+ROUND((COLUMN()-2)/24,5),АТС!$A$41:$F$784,4)+VLOOKUP($A675+ROUND((COLUMN()-2)/24,5),'Расчет сбытовых надбавок'!$B$1539:'Расчет сбытовых надбавок'!$G$2283,4)</f>
        <v>91.08</v>
      </c>
      <c r="H675" s="106">
        <f>VLOOKUP($A675+ROUND((COLUMN()-2)/24,5),АТС!$A$41:$F$784,4)+VLOOKUP($A675+ROUND((COLUMN()-2)/24,5),'Расчет сбытовых надбавок'!$B$1539:'Расчет сбытовых надбавок'!$G$2283,4)</f>
        <v>159.56</v>
      </c>
      <c r="I675" s="106">
        <f>VLOOKUP($A675+ROUND((COLUMN()-2)/24,5),АТС!$A$41:$F$784,4)+VLOOKUP($A675+ROUND((COLUMN()-2)/24,5),'Расчет сбытовых надбавок'!$B$1539:'Расчет сбытовых надбавок'!$G$2283,4)</f>
        <v>111.65</v>
      </c>
      <c r="J675" s="106">
        <f>VLOOKUP($A675+ROUND((COLUMN()-2)/24,5),АТС!$A$41:$F$784,4)+VLOOKUP($A675+ROUND((COLUMN()-2)/24,5),'Расчет сбытовых надбавок'!$B$1539:'Расчет сбытовых надбавок'!$G$2283,4)</f>
        <v>42.940000000000005</v>
      </c>
      <c r="K675" s="106">
        <f>VLOOKUP($A675+ROUND((COLUMN()-2)/24,5),АТС!$A$41:$F$784,4)+VLOOKUP($A675+ROUND((COLUMN()-2)/24,5),'Расчет сбытовых надбавок'!$B$1539:'Расчет сбытовых надбавок'!$G$2283,4)</f>
        <v>35.260000000000005</v>
      </c>
      <c r="L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M675" s="106">
        <f>VLOOKUP($A675+ROUND((COLUMN()-2)/24,5),АТС!$A$41:$F$784,4)+VLOOKUP($A675+ROUND((COLUMN()-2)/24,5),'Расчет сбытовых надбавок'!$B$1539:'Расчет сбытовых надбавок'!$G$2283,4)</f>
        <v>0.01</v>
      </c>
      <c r="N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O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P675" s="106">
        <f>VLOOKUP($A675+ROUND((COLUMN()-2)/24,5),АТС!$A$41:$F$784,4)+VLOOKUP($A675+ROUND((COLUMN()-2)/24,5),'Расчет сбытовых надбавок'!$B$1539:'Расчет сбытовых надбавок'!$G$2283,4)</f>
        <v>98.66</v>
      </c>
      <c r="Q675" s="106">
        <f>VLOOKUP($A675+ROUND((COLUMN()-2)/24,5),АТС!$A$41:$F$784,4)+VLOOKUP($A675+ROUND((COLUMN()-2)/24,5),'Расчет сбытовых надбавок'!$B$1539:'Расчет сбытовых надбавок'!$G$2283,4)</f>
        <v>114.12</v>
      </c>
      <c r="R675" s="106">
        <f>VLOOKUP($A675+ROUND((COLUMN()-2)/24,5),АТС!$A$41:$F$784,4)+VLOOKUP($A675+ROUND((COLUMN()-2)/24,5),'Расчет сбытовых надбавок'!$B$1539:'Расчет сбытовых надбавок'!$G$2283,4)</f>
        <v>225.24</v>
      </c>
      <c r="S675" s="106">
        <f>VLOOKUP($A675+ROUND((COLUMN()-2)/24,5),АТС!$A$41:$F$784,4)+VLOOKUP($A675+ROUND((COLUMN()-2)/24,5),'Расчет сбытовых надбавок'!$B$1539:'Расчет сбытовых надбавок'!$G$2283,4)</f>
        <v>220.66</v>
      </c>
      <c r="T675" s="106">
        <f>VLOOKUP($A675+ROUND((COLUMN()-2)/24,5),АТС!$A$41:$F$784,4)+VLOOKUP($A675+ROUND((COLUMN()-2)/24,5),'Расчет сбытовых надбавок'!$B$1539:'Расчет сбытовых надбавок'!$G$2283,4)</f>
        <v>42.199999999999996</v>
      </c>
      <c r="U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V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W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X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Y675" s="106">
        <f>VLOOKUP($A675+ROUND((COLUMN()-2)/24,5),АТС!$A$41:$F$784,4)+VLOOKUP($A675+ROUND((COLUMN()-2)/24,5),'Расчет сбытовых надбавок'!$B$1539:'Расчет сбытовых надбавок'!$G$2283,4)</f>
        <v>0</v>
      </c>
      <c r="Z675" s="106"/>
    </row>
    <row r="676" spans="1:27" x14ac:dyDescent="0.2">
      <c r="A676" s="86">
        <f t="shared" si="17"/>
        <v>41942</v>
      </c>
      <c r="B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C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D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E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F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G676" s="106">
        <f>VLOOKUP($A676+ROUND((COLUMN()-2)/24,5),АТС!$A$41:$F$784,4)+VLOOKUP($A676+ROUND((COLUMN()-2)/24,5),'Расчет сбытовых надбавок'!$B$1539:'Расчет сбытовых надбавок'!$G$2283,4)</f>
        <v>6.1300000000000008</v>
      </c>
      <c r="H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I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J676" s="106">
        <f>VLOOKUP($A676+ROUND((COLUMN()-2)/24,5),АТС!$A$41:$F$784,4)+VLOOKUP($A676+ROUND((COLUMN()-2)/24,5),'Расчет сбытовых надбавок'!$B$1539:'Расчет сбытовых надбавок'!$G$2283,4)</f>
        <v>0.11</v>
      </c>
      <c r="K676" s="106">
        <f>VLOOKUP($A676+ROUND((COLUMN()-2)/24,5),АТС!$A$41:$F$784,4)+VLOOKUP($A676+ROUND((COLUMN()-2)/24,5),'Расчет сбытовых надбавок'!$B$1539:'Расчет сбытовых надбавок'!$G$2283,4)</f>
        <v>0.01</v>
      </c>
      <c r="L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M676" s="106">
        <f>VLOOKUP($A676+ROUND((COLUMN()-2)/24,5),АТС!$A$41:$F$784,4)+VLOOKUP($A676+ROUND((COLUMN()-2)/24,5),'Расчет сбытовых надбавок'!$B$1539:'Расчет сбытовых надбавок'!$G$2283,4)</f>
        <v>0.01</v>
      </c>
      <c r="N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O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P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Q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R676" s="106">
        <f>VLOOKUP($A676+ROUND((COLUMN()-2)/24,5),АТС!$A$41:$F$784,4)+VLOOKUP($A676+ROUND((COLUMN()-2)/24,5),'Расчет сбытовых надбавок'!$B$1539:'Расчет сбытовых надбавок'!$G$2283,4)</f>
        <v>11.809999999999999</v>
      </c>
      <c r="S676" s="106">
        <f>VLOOKUP($A676+ROUND((COLUMN()-2)/24,5),АТС!$A$41:$F$784,4)+VLOOKUP($A676+ROUND((COLUMN()-2)/24,5),'Расчет сбытовых надбавок'!$B$1539:'Расчет сбытовых надбавок'!$G$2283,4)</f>
        <v>43.75</v>
      </c>
      <c r="T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U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V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W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X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Y676" s="106">
        <f>VLOOKUP($A676+ROUND((COLUMN()-2)/24,5),АТС!$A$41:$F$784,4)+VLOOKUP($A676+ROUND((COLUMN()-2)/24,5),'Расчет сбытовых надбавок'!$B$1539:'Расчет сбытовых надбавок'!$G$2283,4)</f>
        <v>0</v>
      </c>
      <c r="Z676" s="106"/>
    </row>
    <row r="677" spans="1:27" x14ac:dyDescent="0.2">
      <c r="A677" s="86">
        <f t="shared" si="17"/>
        <v>41943</v>
      </c>
      <c r="B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C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D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E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F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G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H677" s="106">
        <f>VLOOKUP($A677+ROUND((COLUMN()-2)/24,5),АТС!$A$41:$F$784,4)+VLOOKUP($A677+ROUND((COLUMN()-2)/24,5),'Расчет сбытовых надбавок'!$B$1539:'Расчет сбытовых надбавок'!$G$2283,4)</f>
        <v>512.63</v>
      </c>
      <c r="I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J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K677" s="106">
        <f>VLOOKUP($A677+ROUND((COLUMN()-2)/24,5),АТС!$A$41:$F$784,4)+VLOOKUP($A677+ROUND((COLUMN()-2)/24,5),'Расчет сбытовых надбавок'!$B$1539:'Расчет сбытовых надбавок'!$G$2283,4)</f>
        <v>9.4499999999999993</v>
      </c>
      <c r="L677" s="106">
        <f>VLOOKUP($A677+ROUND((COLUMN()-2)/24,5),АТС!$A$41:$F$784,4)+VLOOKUP($A677+ROUND((COLUMN()-2)/24,5),'Расчет сбытовых надбавок'!$B$1539:'Расчет сбытовых надбавок'!$G$2283,4)</f>
        <v>0.01</v>
      </c>
      <c r="M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N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O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P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Q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R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S677" s="106">
        <f>VLOOKUP($A677+ROUND((COLUMN()-2)/24,5),АТС!$A$41:$F$784,4)+VLOOKUP($A677+ROUND((COLUMN()-2)/24,5),'Расчет сбытовых надбавок'!$B$1539:'Расчет сбытовых надбавок'!$G$2283,4)</f>
        <v>62.160000000000004</v>
      </c>
      <c r="T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U677" s="106">
        <f>VLOOKUP($A677+ROUND((COLUMN()-2)/24,5),АТС!$A$41:$F$784,4)+VLOOKUP($A677+ROUND((COLUMN()-2)/24,5),'Расчет сбытовых надбавок'!$B$1539:'Расчет сбытовых надбавок'!$G$2283,4)</f>
        <v>0.01</v>
      </c>
      <c r="V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W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X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Y677" s="106">
        <f>VLOOKUP($A677+ROUND((COLUMN()-2)/24,5),АТС!$A$41:$F$784,4)+VLOOKUP($A677+ROUND((COLUMN()-2)/24,5),'Расчет сбытовых надбавок'!$B$1539:'Расчет сбытовых надбавок'!$G$2283,4)</f>
        <v>0</v>
      </c>
      <c r="Z677" s="106"/>
    </row>
    <row r="678" spans="1:27" ht="12.75" customHeight="1" x14ac:dyDescent="0.25">
      <c r="A678" s="100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42"/>
      <c r="Z678" s="147"/>
    </row>
    <row r="679" spans="1:27" x14ac:dyDescent="0.25">
      <c r="A679" s="94" t="s">
        <v>158</v>
      </c>
      <c r="B679" s="85"/>
      <c r="C679" s="85"/>
      <c r="D679" s="85"/>
    </row>
    <row r="680" spans="1:27" ht="12.75" customHeight="1" x14ac:dyDescent="0.2">
      <c r="A680" s="184" t="s">
        <v>49</v>
      </c>
      <c r="B680" s="172" t="s">
        <v>160</v>
      </c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</row>
    <row r="681" spans="1:27" ht="12.75" customHeight="1" x14ac:dyDescent="0.2">
      <c r="A681" s="185"/>
      <c r="B681" s="172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</row>
    <row r="682" spans="1:27" s="119" customFormat="1" ht="12.75" customHeight="1" x14ac:dyDescent="0.2">
      <c r="A682" s="185"/>
      <c r="B682" s="236" t="s">
        <v>129</v>
      </c>
      <c r="C682" s="234" t="s">
        <v>130</v>
      </c>
      <c r="D682" s="234" t="s">
        <v>131</v>
      </c>
      <c r="E682" s="234" t="s">
        <v>132</v>
      </c>
      <c r="F682" s="234" t="s">
        <v>133</v>
      </c>
      <c r="G682" s="234" t="s">
        <v>134</v>
      </c>
      <c r="H682" s="234" t="s">
        <v>135</v>
      </c>
      <c r="I682" s="234" t="s">
        <v>136</v>
      </c>
      <c r="J682" s="234" t="s">
        <v>137</v>
      </c>
      <c r="K682" s="234" t="s">
        <v>138</v>
      </c>
      <c r="L682" s="234" t="s">
        <v>139</v>
      </c>
      <c r="M682" s="234" t="s">
        <v>140</v>
      </c>
      <c r="N682" s="235" t="s">
        <v>141</v>
      </c>
      <c r="O682" s="234" t="s">
        <v>142</v>
      </c>
      <c r="P682" s="234" t="s">
        <v>143</v>
      </c>
      <c r="Q682" s="234" t="s">
        <v>144</v>
      </c>
      <c r="R682" s="234" t="s">
        <v>145</v>
      </c>
      <c r="S682" s="234" t="s">
        <v>146</v>
      </c>
      <c r="T682" s="234" t="s">
        <v>147</v>
      </c>
      <c r="U682" s="234" t="s">
        <v>148</v>
      </c>
      <c r="V682" s="234" t="s">
        <v>149</v>
      </c>
      <c r="W682" s="234" t="s">
        <v>150</v>
      </c>
      <c r="X682" s="234" t="s">
        <v>151</v>
      </c>
      <c r="Y682" s="234" t="s">
        <v>152</v>
      </c>
      <c r="Z682" s="234" t="s">
        <v>152</v>
      </c>
    </row>
    <row r="683" spans="1:27" s="119" customFormat="1" ht="11.25" customHeight="1" x14ac:dyDescent="0.2">
      <c r="A683" s="186"/>
      <c r="B683" s="226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4"/>
      <c r="N683" s="224"/>
      <c r="O683" s="214"/>
      <c r="P683" s="214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</row>
    <row r="684" spans="1:27" ht="15.75" customHeight="1" x14ac:dyDescent="0.2">
      <c r="A684" s="86">
        <f>A647</f>
        <v>41913</v>
      </c>
      <c r="B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C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D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E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F684" s="106">
        <f>VLOOKUP($A684+ROUND((COLUMN()-2)/24,5),АТС!$A$41:$F$784,4)+VLOOKUP($A684+ROUND((COLUMN()-2)/24,5),'Расчет сбытовых надбавок'!$B$1539:'Расчет сбытовых надбавок'!$G$2283,5)</f>
        <v>19.7</v>
      </c>
      <c r="G684" s="106">
        <f>VLOOKUP($A684+ROUND((COLUMN()-2)/24,5),АТС!$A$41:$F$784,4)+VLOOKUP($A684+ROUND((COLUMN()-2)/24,5),'Расчет сбытовых надбавок'!$B$1539:'Расчет сбытовых надбавок'!$G$2283,5)</f>
        <v>100.72999999999999</v>
      </c>
      <c r="H684" s="106">
        <f>VLOOKUP($A684+ROUND((COLUMN()-2)/24,5),АТС!$A$41:$F$784,4)+VLOOKUP($A684+ROUND((COLUMN()-2)/24,5),'Расчет сбытовых надбавок'!$B$1539:'Расчет сбытовых надбавок'!$G$2283,5)</f>
        <v>392.26000000000005</v>
      </c>
      <c r="I684" s="106">
        <f>VLOOKUP($A684+ROUND((COLUMN()-2)/24,5),АТС!$A$41:$F$784,4)+VLOOKUP($A684+ROUND((COLUMN()-2)/24,5),'Расчет сбытовых надбавок'!$B$1539:'Расчет сбытовых надбавок'!$G$2283,5)</f>
        <v>105.16999999999999</v>
      </c>
      <c r="J684" s="106">
        <f>VLOOKUP($A684+ROUND((COLUMN()-2)/24,5),АТС!$A$41:$F$784,4)+VLOOKUP($A684+ROUND((COLUMN()-2)/24,5),'Расчет сбытовых надбавок'!$B$1539:'Расчет сбытовых надбавок'!$G$2283,5)</f>
        <v>61.89</v>
      </c>
      <c r="K684" s="106">
        <f>VLOOKUP($A684+ROUND((COLUMN()-2)/24,5),АТС!$A$41:$F$784,4)+VLOOKUP($A684+ROUND((COLUMN()-2)/24,5),'Расчет сбытовых надбавок'!$B$1539:'Расчет сбытовых надбавок'!$G$2283,5)</f>
        <v>0.01</v>
      </c>
      <c r="L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M684" s="106">
        <f>VLOOKUP($A684+ROUND((COLUMN()-2)/24,5),АТС!$A$41:$F$784,4)+VLOOKUP($A684+ROUND((COLUMN()-2)/24,5),'Расчет сбытовых надбавок'!$B$1539:'Расчет сбытовых надбавок'!$G$2283,5)</f>
        <v>0.01</v>
      </c>
      <c r="N684" s="106">
        <f>VLOOKUP($A684+ROUND((COLUMN()-2)/24,5),АТС!$A$41:$F$784,4)+VLOOKUP($A684+ROUND((COLUMN()-2)/24,5),'Расчет сбытовых надбавок'!$B$1539:'Расчет сбытовых надбавок'!$G$2283,5)</f>
        <v>344.59000000000003</v>
      </c>
      <c r="O684" s="106">
        <f>VLOOKUP($A684+ROUND((COLUMN()-2)/24,5),АТС!$A$41:$F$784,4)+VLOOKUP($A684+ROUND((COLUMN()-2)/24,5),'Расчет сбытовых надбавок'!$B$1539:'Расчет сбытовых надбавок'!$G$2283,5)</f>
        <v>7.58</v>
      </c>
      <c r="P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Q684" s="106">
        <f>VLOOKUP($A684+ROUND((COLUMN()-2)/24,5),АТС!$A$41:$F$784,4)+VLOOKUP($A684+ROUND((COLUMN()-2)/24,5),'Расчет сбытовых надбавок'!$B$1539:'Расчет сбытовых надбавок'!$G$2283,5)</f>
        <v>73.960000000000008</v>
      </c>
      <c r="R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S684" s="106">
        <f>VLOOKUP($A684+ROUND((COLUMN()-2)/24,5),АТС!$A$41:$F$784,4)+VLOOKUP($A684+ROUND((COLUMN()-2)/24,5),'Расчет сбытовых надбавок'!$B$1539:'Расчет сбытовых надбавок'!$G$2283,5)</f>
        <v>7.42</v>
      </c>
      <c r="T684" s="106">
        <f>VLOOKUP($A684+ROUND((COLUMN()-2)/24,5),АТС!$A$41:$F$784,4)+VLOOKUP($A684+ROUND((COLUMN()-2)/24,5),'Расчет сбытовых надбавок'!$B$1539:'Расчет сбытовых надбавок'!$G$2283,5)</f>
        <v>87.789999999999992</v>
      </c>
      <c r="U684" s="106">
        <f>VLOOKUP($A684+ROUND((COLUMN()-2)/24,5),АТС!$A$41:$F$784,4)+VLOOKUP($A684+ROUND((COLUMN()-2)/24,5),'Расчет сбытовых надбавок'!$B$1539:'Расчет сбытовых надбавок'!$G$2283,5)</f>
        <v>32.74</v>
      </c>
      <c r="V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W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X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Y684" s="106">
        <f>VLOOKUP($A684+ROUND((COLUMN()-2)/24,5),АТС!$A$41:$F$784,4)+VLOOKUP($A684+ROUND((COLUMN()-2)/24,5),'Расчет сбытовых надбавок'!$B$1539:'Расчет сбытовых надбавок'!$G$2283,5)</f>
        <v>0</v>
      </c>
      <c r="Z684" s="106"/>
      <c r="AA684" s="87"/>
    </row>
    <row r="685" spans="1:27" x14ac:dyDescent="0.2">
      <c r="A685" s="86">
        <f>A684+1</f>
        <v>41914</v>
      </c>
      <c r="B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C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D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E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F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G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H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I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J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K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L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M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N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O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P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Q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R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S685" s="106">
        <f>VLOOKUP($A685+ROUND((COLUMN()-2)/24,5),АТС!$A$41:$F$784,4)+VLOOKUP($A685+ROUND((COLUMN()-2)/24,5),'Расчет сбытовых надбавок'!$B$1539:'Расчет сбытовых надбавок'!$G$2283,5)</f>
        <v>1098.0900000000001</v>
      </c>
      <c r="T685" s="106">
        <f>VLOOKUP($A685+ROUND((COLUMN()-2)/24,5),АТС!$A$41:$F$784,4)+VLOOKUP($A685+ROUND((COLUMN()-2)/24,5),'Расчет сбытовых надбавок'!$B$1539:'Расчет сбытовых надбавок'!$G$2283,5)</f>
        <v>2.12</v>
      </c>
      <c r="U685" s="106">
        <f>VLOOKUP($A685+ROUND((COLUMN()-2)/24,5),АТС!$A$41:$F$784,4)+VLOOKUP($A685+ROUND((COLUMN()-2)/24,5),'Расчет сбытовых надбавок'!$B$1539:'Расчет сбытовых надбавок'!$G$2283,5)</f>
        <v>889.61</v>
      </c>
      <c r="V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W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X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Y685" s="106">
        <f>VLOOKUP($A685+ROUND((COLUMN()-2)/24,5),АТС!$A$41:$F$784,4)+VLOOKUP($A685+ROUND((COLUMN()-2)/24,5),'Расчет сбытовых надбавок'!$B$1539:'Расчет сбытовых надбавок'!$G$2283,5)</f>
        <v>0</v>
      </c>
      <c r="Z685" s="106"/>
    </row>
    <row r="686" spans="1:27" x14ac:dyDescent="0.2">
      <c r="A686" s="86">
        <f t="shared" ref="A686:A714" si="18">A685+1</f>
        <v>41915</v>
      </c>
      <c r="B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C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D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E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F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G686" s="106">
        <f>VLOOKUP($A686+ROUND((COLUMN()-2)/24,5),АТС!$A$41:$F$784,4)+VLOOKUP($A686+ROUND((COLUMN()-2)/24,5),'Расчет сбытовых надбавок'!$B$1539:'Расчет сбытовых надбавок'!$G$2283,5)</f>
        <v>7.95</v>
      </c>
      <c r="H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I686" s="106">
        <f>VLOOKUP($A686+ROUND((COLUMN()-2)/24,5),АТС!$A$41:$F$784,4)+VLOOKUP($A686+ROUND((COLUMN()-2)/24,5),'Расчет сбытовых надбавок'!$B$1539:'Расчет сбытовых надбавок'!$G$2283,5)</f>
        <v>5.09</v>
      </c>
      <c r="J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K686" s="106">
        <f>VLOOKUP($A686+ROUND((COLUMN()-2)/24,5),АТС!$A$41:$F$784,4)+VLOOKUP($A686+ROUND((COLUMN()-2)/24,5),'Расчет сбытовых надбавок'!$B$1539:'Расчет сбытовых надбавок'!$G$2283,5)</f>
        <v>0.01</v>
      </c>
      <c r="L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M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N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O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P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Q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R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S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T686" s="106">
        <f>VLOOKUP($A686+ROUND((COLUMN()-2)/24,5),АТС!$A$41:$F$784,4)+VLOOKUP($A686+ROUND((COLUMN()-2)/24,5),'Расчет сбытовых надбавок'!$B$1539:'Расчет сбытовых надбавок'!$G$2283,5)</f>
        <v>23.19</v>
      </c>
      <c r="U686" s="106">
        <f>VLOOKUP($A686+ROUND((COLUMN()-2)/24,5),АТС!$A$41:$F$784,4)+VLOOKUP($A686+ROUND((COLUMN()-2)/24,5),'Расчет сбытовых надбавок'!$B$1539:'Расчет сбытовых надбавок'!$G$2283,5)</f>
        <v>221.07</v>
      </c>
      <c r="V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W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X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Y686" s="106">
        <f>VLOOKUP($A686+ROUND((COLUMN()-2)/24,5),АТС!$A$41:$F$784,4)+VLOOKUP($A686+ROUND((COLUMN()-2)/24,5),'Расчет сбытовых надбавок'!$B$1539:'Расчет сбытовых надбавок'!$G$2283,5)</f>
        <v>0</v>
      </c>
      <c r="Z686" s="106"/>
    </row>
    <row r="687" spans="1:27" x14ac:dyDescent="0.2">
      <c r="A687" s="86">
        <f t="shared" si="18"/>
        <v>41916</v>
      </c>
      <c r="B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C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D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E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F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G687" s="106">
        <f>VLOOKUP($A687+ROUND((COLUMN()-2)/24,5),АТС!$A$41:$F$784,4)+VLOOKUP($A687+ROUND((COLUMN()-2)/24,5),'Расчет сбытовых надбавок'!$B$1539:'Расчет сбытовых надбавок'!$G$2283,5)</f>
        <v>21.66</v>
      </c>
      <c r="H687" s="106">
        <f>VLOOKUP($A687+ROUND((COLUMN()-2)/24,5),АТС!$A$41:$F$784,4)+VLOOKUP($A687+ROUND((COLUMN()-2)/24,5),'Расчет сбытовых надбавок'!$B$1539:'Расчет сбытовых надбавок'!$G$2283,5)</f>
        <v>104.53</v>
      </c>
      <c r="I687" s="106">
        <f>VLOOKUP($A687+ROUND((COLUMN()-2)/24,5),АТС!$A$41:$F$784,4)+VLOOKUP($A687+ROUND((COLUMN()-2)/24,5),'Расчет сбытовых надбавок'!$B$1539:'Расчет сбытовых надбавок'!$G$2283,5)</f>
        <v>283.75</v>
      </c>
      <c r="J687" s="106">
        <f>VLOOKUP($A687+ROUND((COLUMN()-2)/24,5),АТС!$A$41:$F$784,4)+VLOOKUP($A687+ROUND((COLUMN()-2)/24,5),'Расчет сбытовых надбавок'!$B$1539:'Расчет сбытовых надбавок'!$G$2283,5)</f>
        <v>34.049999999999997</v>
      </c>
      <c r="K687" s="106">
        <f>VLOOKUP($A687+ROUND((COLUMN()-2)/24,5),АТС!$A$41:$F$784,4)+VLOOKUP($A687+ROUND((COLUMN()-2)/24,5),'Расчет сбытовых надбавок'!$B$1539:'Расчет сбытовых надбавок'!$G$2283,5)</f>
        <v>73.930000000000007</v>
      </c>
      <c r="L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M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N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O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P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Q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R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S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T687" s="106">
        <f>VLOOKUP($A687+ROUND((COLUMN()-2)/24,5),АТС!$A$41:$F$784,4)+VLOOKUP($A687+ROUND((COLUMN()-2)/24,5),'Расчет сбытовых надбавок'!$B$1539:'Расчет сбытовых надбавок'!$G$2283,5)</f>
        <v>0.03</v>
      </c>
      <c r="U687" s="106">
        <f>VLOOKUP($A687+ROUND((COLUMN()-2)/24,5),АТС!$A$41:$F$784,4)+VLOOKUP($A687+ROUND((COLUMN()-2)/24,5),'Расчет сбытовых надбавок'!$B$1539:'Расчет сбытовых надбавок'!$G$2283,5)</f>
        <v>81.17</v>
      </c>
      <c r="V687" s="106">
        <f>VLOOKUP($A687+ROUND((COLUMN()-2)/24,5),АТС!$A$41:$F$784,4)+VLOOKUP($A687+ROUND((COLUMN()-2)/24,5),'Расчет сбытовых надбавок'!$B$1539:'Расчет сбытовых надбавок'!$G$2283,5)</f>
        <v>104.14</v>
      </c>
      <c r="W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X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Y687" s="106">
        <f>VLOOKUP($A687+ROUND((COLUMN()-2)/24,5),АТС!$A$41:$F$784,4)+VLOOKUP($A687+ROUND((COLUMN()-2)/24,5),'Расчет сбытовых надбавок'!$B$1539:'Расчет сбытовых надбавок'!$G$2283,5)</f>
        <v>0</v>
      </c>
      <c r="Z687" s="106"/>
    </row>
    <row r="688" spans="1:27" x14ac:dyDescent="0.2">
      <c r="A688" s="86">
        <f t="shared" si="18"/>
        <v>41917</v>
      </c>
      <c r="B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C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D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E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F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G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H688" s="106">
        <f>VLOOKUP($A688+ROUND((COLUMN()-2)/24,5),АТС!$A$41:$F$784,4)+VLOOKUP($A688+ROUND((COLUMN()-2)/24,5),'Расчет сбытовых надбавок'!$B$1539:'Расчет сбытовых надбавок'!$G$2283,5)</f>
        <v>20.21</v>
      </c>
      <c r="I688" s="106">
        <f>VLOOKUP($A688+ROUND((COLUMN()-2)/24,5),АТС!$A$41:$F$784,4)+VLOOKUP($A688+ROUND((COLUMN()-2)/24,5),'Расчет сбытовых надбавок'!$B$1539:'Расчет сбытовых надбавок'!$G$2283,5)</f>
        <v>64.569999999999993</v>
      </c>
      <c r="J688" s="106">
        <f>VLOOKUP($A688+ROUND((COLUMN()-2)/24,5),АТС!$A$41:$F$784,4)+VLOOKUP($A688+ROUND((COLUMN()-2)/24,5),'Расчет сбытовых надбавок'!$B$1539:'Расчет сбытовых надбавок'!$G$2283,5)</f>
        <v>146.56</v>
      </c>
      <c r="K688" s="106">
        <f>VLOOKUP($A688+ROUND((COLUMN()-2)/24,5),АТС!$A$41:$F$784,4)+VLOOKUP($A688+ROUND((COLUMN()-2)/24,5),'Расчет сбытовых надбавок'!$B$1539:'Расчет сбытовых надбавок'!$G$2283,5)</f>
        <v>135.12</v>
      </c>
      <c r="L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M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N688" s="106">
        <f>VLOOKUP($A688+ROUND((COLUMN()-2)/24,5),АТС!$A$41:$F$784,4)+VLOOKUP($A688+ROUND((COLUMN()-2)/24,5),'Расчет сбытовых надбавок'!$B$1539:'Расчет сбытовых надбавок'!$G$2283,5)</f>
        <v>27.38</v>
      </c>
      <c r="O688" s="106">
        <f>VLOOKUP($A688+ROUND((COLUMN()-2)/24,5),АТС!$A$41:$F$784,4)+VLOOKUP($A688+ROUND((COLUMN()-2)/24,5),'Расчет сбытовых надбавок'!$B$1539:'Расчет сбытовых надбавок'!$G$2283,5)</f>
        <v>63.870000000000005</v>
      </c>
      <c r="P688" s="106">
        <f>VLOOKUP($A688+ROUND((COLUMN()-2)/24,5),АТС!$A$41:$F$784,4)+VLOOKUP($A688+ROUND((COLUMN()-2)/24,5),'Расчет сбытовых надбавок'!$B$1539:'Расчет сбытовых надбавок'!$G$2283,5)</f>
        <v>63.84</v>
      </c>
      <c r="Q688" s="106">
        <f>VLOOKUP($A688+ROUND((COLUMN()-2)/24,5),АТС!$A$41:$F$784,4)+VLOOKUP($A688+ROUND((COLUMN()-2)/24,5),'Расчет сбытовых надбавок'!$B$1539:'Расчет сбытовых надбавок'!$G$2283,5)</f>
        <v>96.55</v>
      </c>
      <c r="R688" s="106">
        <f>VLOOKUP($A688+ROUND((COLUMN()-2)/24,5),АТС!$A$41:$F$784,4)+VLOOKUP($A688+ROUND((COLUMN()-2)/24,5),'Расчет сбытовых надбавок'!$B$1539:'Расчет сбытовых надбавок'!$G$2283,5)</f>
        <v>40.019999999999996</v>
      </c>
      <c r="S688" s="106">
        <f>VLOOKUP($A688+ROUND((COLUMN()-2)/24,5),АТС!$A$41:$F$784,4)+VLOOKUP($A688+ROUND((COLUMN()-2)/24,5),'Расчет сбытовых надбавок'!$B$1539:'Расчет сбытовых надбавок'!$G$2283,5)</f>
        <v>92.639999999999986</v>
      </c>
      <c r="T688" s="106">
        <f>VLOOKUP($A688+ROUND((COLUMN()-2)/24,5),АТС!$A$41:$F$784,4)+VLOOKUP($A688+ROUND((COLUMN()-2)/24,5),'Расчет сбытовых надбавок'!$B$1539:'Расчет сбытовых надбавок'!$G$2283,5)</f>
        <v>150.71</v>
      </c>
      <c r="U688" s="106">
        <f>VLOOKUP($A688+ROUND((COLUMN()-2)/24,5),АТС!$A$41:$F$784,4)+VLOOKUP($A688+ROUND((COLUMN()-2)/24,5),'Расчет сбытовых надбавок'!$B$1539:'Расчет сбытовых надбавок'!$G$2283,5)</f>
        <v>351.02</v>
      </c>
      <c r="V688" s="106">
        <f>VLOOKUP($A688+ROUND((COLUMN()-2)/24,5),АТС!$A$41:$F$784,4)+VLOOKUP($A688+ROUND((COLUMN()-2)/24,5),'Расчет сбытовых надбавок'!$B$1539:'Расчет сбытовых надбавок'!$G$2283,5)</f>
        <v>1065.06</v>
      </c>
      <c r="W688" s="106">
        <f>VLOOKUP($A688+ROUND((COLUMN()-2)/24,5),АТС!$A$41:$F$784,4)+VLOOKUP($A688+ROUND((COLUMN()-2)/24,5),'Расчет сбытовых надбавок'!$B$1539:'Расчет сбытовых надбавок'!$G$2283,5)</f>
        <v>90.820000000000007</v>
      </c>
      <c r="X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Y688" s="106">
        <f>VLOOKUP($A688+ROUND((COLUMN()-2)/24,5),АТС!$A$41:$F$784,4)+VLOOKUP($A688+ROUND((COLUMN()-2)/24,5),'Расчет сбытовых надбавок'!$B$1539:'Расчет сбытовых надбавок'!$G$2283,5)</f>
        <v>0</v>
      </c>
      <c r="Z688" s="106"/>
    </row>
    <row r="689" spans="1:26" x14ac:dyDescent="0.2">
      <c r="A689" s="86">
        <f t="shared" si="18"/>
        <v>41918</v>
      </c>
      <c r="B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C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D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E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F689" s="106">
        <f>VLOOKUP($A689+ROUND((COLUMN()-2)/24,5),АТС!$A$41:$F$784,4)+VLOOKUP($A689+ROUND((COLUMN()-2)/24,5),'Расчет сбытовых надбавок'!$B$1539:'Расчет сбытовых надбавок'!$G$2283,5)</f>
        <v>0.55000000000000004</v>
      </c>
      <c r="G689" s="106">
        <f>VLOOKUP($A689+ROUND((COLUMN()-2)/24,5),АТС!$A$41:$F$784,4)+VLOOKUP($A689+ROUND((COLUMN()-2)/24,5),'Расчет сбытовых надбавок'!$B$1539:'Расчет сбытовых надбавок'!$G$2283,5)</f>
        <v>49.54</v>
      </c>
      <c r="H689" s="106">
        <f>VLOOKUP($A689+ROUND((COLUMN()-2)/24,5),АТС!$A$41:$F$784,4)+VLOOKUP($A689+ROUND((COLUMN()-2)/24,5),'Расчет сбытовых надбавок'!$B$1539:'Расчет сбытовых надбавок'!$G$2283,5)</f>
        <v>307.71999999999997</v>
      </c>
      <c r="I689" s="106">
        <f>VLOOKUP($A689+ROUND((COLUMN()-2)/24,5),АТС!$A$41:$F$784,4)+VLOOKUP($A689+ROUND((COLUMN()-2)/24,5),'Расчет сбытовых надбавок'!$B$1539:'Расчет сбытовых надбавок'!$G$2283,5)</f>
        <v>25.990000000000002</v>
      </c>
      <c r="J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K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L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M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N689" s="106">
        <f>VLOOKUP($A689+ROUND((COLUMN()-2)/24,5),АТС!$A$41:$F$784,4)+VLOOKUP($A689+ROUND((COLUMN()-2)/24,5),'Расчет сбытовых надбавок'!$B$1539:'Расчет сбытовых надбавок'!$G$2283,5)</f>
        <v>2481.69</v>
      </c>
      <c r="O689" s="106">
        <f>VLOOKUP($A689+ROUND((COLUMN()-2)/24,5),АТС!$A$41:$F$784,4)+VLOOKUP($A689+ROUND((COLUMN()-2)/24,5),'Расчет сбытовых надбавок'!$B$1539:'Расчет сбытовых надбавок'!$G$2283,5)</f>
        <v>2488.12</v>
      </c>
      <c r="P689" s="106">
        <f>VLOOKUP($A689+ROUND((COLUMN()-2)/24,5),АТС!$A$41:$F$784,4)+VLOOKUP($A689+ROUND((COLUMN()-2)/24,5),'Расчет сбытовых надбавок'!$B$1539:'Расчет сбытовых надбавок'!$G$2283,5)</f>
        <v>1223.01</v>
      </c>
      <c r="Q689" s="106">
        <f>VLOOKUP($A689+ROUND((COLUMN()-2)/24,5),АТС!$A$41:$F$784,4)+VLOOKUP($A689+ROUND((COLUMN()-2)/24,5),'Расчет сбытовых надбавок'!$B$1539:'Расчет сбытовых надбавок'!$G$2283,5)</f>
        <v>238.72</v>
      </c>
      <c r="R689" s="106">
        <f>VLOOKUP($A689+ROUND((COLUMN()-2)/24,5),АТС!$A$41:$F$784,4)+VLOOKUP($A689+ROUND((COLUMN()-2)/24,5),'Расчет сбытовых надбавок'!$B$1539:'Расчет сбытовых надбавок'!$G$2283,5)</f>
        <v>364.87</v>
      </c>
      <c r="S689" s="106">
        <f>VLOOKUP($A689+ROUND((COLUMN()-2)/24,5),АТС!$A$41:$F$784,4)+VLOOKUP($A689+ROUND((COLUMN()-2)/24,5),'Расчет сбытовых надбавок'!$B$1539:'Расчет сбытовых надбавок'!$G$2283,5)</f>
        <v>328.86</v>
      </c>
      <c r="T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U689" s="106">
        <f>VLOOKUP($A689+ROUND((COLUMN()-2)/24,5),АТС!$A$41:$F$784,4)+VLOOKUP($A689+ROUND((COLUMN()-2)/24,5),'Расчет сбытовых надбавок'!$B$1539:'Расчет сбытовых надбавок'!$G$2283,5)</f>
        <v>2569.66</v>
      </c>
      <c r="V689" s="106">
        <f>VLOOKUP($A689+ROUND((COLUMN()-2)/24,5),АТС!$A$41:$F$784,4)+VLOOKUP($A689+ROUND((COLUMN()-2)/24,5),'Расчет сбытовых надбавок'!$B$1539:'Расчет сбытовых надбавок'!$G$2283,5)</f>
        <v>646.05000000000007</v>
      </c>
      <c r="W689" s="106">
        <f>VLOOKUP($A689+ROUND((COLUMN()-2)/24,5),АТС!$A$41:$F$784,4)+VLOOKUP($A689+ROUND((COLUMN()-2)/24,5),'Расчет сбытовых надбавок'!$B$1539:'Расчет сбытовых надбавок'!$G$2283,5)</f>
        <v>37.07</v>
      </c>
      <c r="X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Y689" s="106">
        <f>VLOOKUP($A689+ROUND((COLUMN()-2)/24,5),АТС!$A$41:$F$784,4)+VLOOKUP($A689+ROUND((COLUMN()-2)/24,5),'Расчет сбытовых надбавок'!$B$1539:'Расчет сбытовых надбавок'!$G$2283,5)</f>
        <v>0</v>
      </c>
      <c r="Z689" s="106"/>
    </row>
    <row r="690" spans="1:26" x14ac:dyDescent="0.2">
      <c r="A690" s="86">
        <f t="shared" si="18"/>
        <v>41919</v>
      </c>
      <c r="B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C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D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E690" s="106">
        <f>VLOOKUP($A690+ROUND((COLUMN()-2)/24,5),АТС!$A$41:$F$784,4)+VLOOKUP($A690+ROUND((COLUMN()-2)/24,5),'Расчет сбытовых надбавок'!$B$1539:'Расчет сбытовых надбавок'!$G$2283,5)</f>
        <v>0.43</v>
      </c>
      <c r="F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G690" s="106">
        <f>VLOOKUP($A690+ROUND((COLUMN()-2)/24,5),АТС!$A$41:$F$784,4)+VLOOKUP($A690+ROUND((COLUMN()-2)/24,5),'Расчет сбытовых надбавок'!$B$1539:'Расчет сбытовых надбавок'!$G$2283,5)</f>
        <v>113.11</v>
      </c>
      <c r="H690" s="106">
        <f>VLOOKUP($A690+ROUND((COLUMN()-2)/24,5),АТС!$A$41:$F$784,4)+VLOOKUP($A690+ROUND((COLUMN()-2)/24,5),'Расчет сбытовых надбавок'!$B$1539:'Расчет сбытовых надбавок'!$G$2283,5)</f>
        <v>290.48</v>
      </c>
      <c r="I690" s="106">
        <f>VLOOKUP($A690+ROUND((COLUMN()-2)/24,5),АТС!$A$41:$F$784,4)+VLOOKUP($A690+ROUND((COLUMN()-2)/24,5),'Расчет сбытовых надбавок'!$B$1539:'Расчет сбытовых надбавок'!$G$2283,5)</f>
        <v>78.14</v>
      </c>
      <c r="J690" s="106">
        <f>VLOOKUP($A690+ROUND((COLUMN()-2)/24,5),АТС!$A$41:$F$784,4)+VLOOKUP($A690+ROUND((COLUMN()-2)/24,5),'Расчет сбытовых надбавок'!$B$1539:'Расчет сбытовых надбавок'!$G$2283,5)</f>
        <v>13.71</v>
      </c>
      <c r="K690" s="106">
        <f>VLOOKUP($A690+ROUND((COLUMN()-2)/24,5),АТС!$A$41:$F$784,4)+VLOOKUP($A690+ROUND((COLUMN()-2)/24,5),'Расчет сбытовых надбавок'!$B$1539:'Расчет сбытовых надбавок'!$G$2283,5)</f>
        <v>33.67</v>
      </c>
      <c r="L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M690" s="106">
        <f>VLOOKUP($A690+ROUND((COLUMN()-2)/24,5),АТС!$A$41:$F$784,4)+VLOOKUP($A690+ROUND((COLUMN()-2)/24,5),'Расчет сбытовых надбавок'!$B$1539:'Расчет сбытовых надбавок'!$G$2283,5)</f>
        <v>0.01</v>
      </c>
      <c r="N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O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P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Q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R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S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T690" s="106">
        <f>VLOOKUP($A690+ROUND((COLUMN()-2)/24,5),АТС!$A$41:$F$784,4)+VLOOKUP($A690+ROUND((COLUMN()-2)/24,5),'Расчет сбытовых надбавок'!$B$1539:'Расчет сбытовых надбавок'!$G$2283,5)</f>
        <v>191.95000000000002</v>
      </c>
      <c r="U690" s="106">
        <f>VLOOKUP($A690+ROUND((COLUMN()-2)/24,5),АТС!$A$41:$F$784,4)+VLOOKUP($A690+ROUND((COLUMN()-2)/24,5),'Расчет сбытовых надбавок'!$B$1539:'Расчет сбытовых надбавок'!$G$2283,5)</f>
        <v>297.76</v>
      </c>
      <c r="V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W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X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Y690" s="106">
        <f>VLOOKUP($A690+ROUND((COLUMN()-2)/24,5),АТС!$A$41:$F$784,4)+VLOOKUP($A690+ROUND((COLUMN()-2)/24,5),'Расчет сбытовых надбавок'!$B$1539:'Расчет сбытовых надбавок'!$G$2283,5)</f>
        <v>0</v>
      </c>
      <c r="Z690" s="106"/>
    </row>
    <row r="691" spans="1:26" x14ac:dyDescent="0.2">
      <c r="A691" s="86">
        <f t="shared" si="18"/>
        <v>41920</v>
      </c>
      <c r="B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C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D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E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F691" s="106">
        <f>VLOOKUP($A691+ROUND((COLUMN()-2)/24,5),АТС!$A$41:$F$784,4)+VLOOKUP($A691+ROUND((COLUMN()-2)/24,5),'Расчет сбытовых надбавок'!$B$1539:'Расчет сбытовых надбавок'!$G$2283,5)</f>
        <v>24.310000000000002</v>
      </c>
      <c r="G691" s="106">
        <f>VLOOKUP($A691+ROUND((COLUMN()-2)/24,5),АТС!$A$41:$F$784,4)+VLOOKUP($A691+ROUND((COLUMN()-2)/24,5),'Расчет сбытовых надбавок'!$B$1539:'Расчет сбытовых надбавок'!$G$2283,5)</f>
        <v>153.49</v>
      </c>
      <c r="H691" s="106">
        <f>VLOOKUP($A691+ROUND((COLUMN()-2)/24,5),АТС!$A$41:$F$784,4)+VLOOKUP($A691+ROUND((COLUMN()-2)/24,5),'Расчет сбытовых надбавок'!$B$1539:'Расчет сбытовых надбавок'!$G$2283,5)</f>
        <v>153.94</v>
      </c>
      <c r="I691" s="106">
        <f>VLOOKUP($A691+ROUND((COLUMN()-2)/24,5),АТС!$A$41:$F$784,4)+VLOOKUP($A691+ROUND((COLUMN()-2)/24,5),'Расчет сбытовых надбавок'!$B$1539:'Расчет сбытовых надбавок'!$G$2283,5)</f>
        <v>157.47000000000003</v>
      </c>
      <c r="J691" s="106">
        <f>VLOOKUP($A691+ROUND((COLUMN()-2)/24,5),АТС!$A$41:$F$784,4)+VLOOKUP($A691+ROUND((COLUMN()-2)/24,5),'Расчет сбытовых надбавок'!$B$1539:'Расчет сбытовых надбавок'!$G$2283,5)</f>
        <v>117.87</v>
      </c>
      <c r="K691" s="106">
        <f>VLOOKUP($A691+ROUND((COLUMN()-2)/24,5),АТС!$A$41:$F$784,4)+VLOOKUP($A691+ROUND((COLUMN()-2)/24,5),'Расчет сбытовых надбавок'!$B$1539:'Расчет сбытовых надбавок'!$G$2283,5)</f>
        <v>0.01</v>
      </c>
      <c r="L691" s="106">
        <f>VLOOKUP($A691+ROUND((COLUMN()-2)/24,5),АТС!$A$41:$F$784,4)+VLOOKUP($A691+ROUND((COLUMN()-2)/24,5),'Расчет сбытовых надбавок'!$B$1539:'Расчет сбытовых надбавок'!$G$2283,5)</f>
        <v>126.74</v>
      </c>
      <c r="M691" s="106">
        <f>VLOOKUP($A691+ROUND((COLUMN()-2)/24,5),АТС!$A$41:$F$784,4)+VLOOKUP($A691+ROUND((COLUMN()-2)/24,5),'Расчет сбытовых надбавок'!$B$1539:'Расчет сбытовых надбавок'!$G$2283,5)</f>
        <v>45.4</v>
      </c>
      <c r="N691" s="106">
        <f>VLOOKUP($A691+ROUND((COLUMN()-2)/24,5),АТС!$A$41:$F$784,4)+VLOOKUP($A691+ROUND((COLUMN()-2)/24,5),'Расчет сбытовых надбавок'!$B$1539:'Расчет сбытовых надбавок'!$G$2283,5)</f>
        <v>41.12</v>
      </c>
      <c r="O691" s="106">
        <f>VLOOKUP($A691+ROUND((COLUMN()-2)/24,5),АТС!$A$41:$F$784,4)+VLOOKUP($A691+ROUND((COLUMN()-2)/24,5),'Расчет сбытовых надбавок'!$B$1539:'Расчет сбытовых надбавок'!$G$2283,5)</f>
        <v>41.69</v>
      </c>
      <c r="P691" s="106">
        <f>VLOOKUP($A691+ROUND((COLUMN()-2)/24,5),АТС!$A$41:$F$784,4)+VLOOKUP($A691+ROUND((COLUMN()-2)/24,5),'Расчет сбытовых надбавок'!$B$1539:'Расчет сбытовых надбавок'!$G$2283,5)</f>
        <v>32.68</v>
      </c>
      <c r="Q691" s="106">
        <f>VLOOKUP($A691+ROUND((COLUMN()-2)/24,5),АТС!$A$41:$F$784,4)+VLOOKUP($A691+ROUND((COLUMN()-2)/24,5),'Расчет сбытовых надбавок'!$B$1539:'Расчет сбытовых надбавок'!$G$2283,5)</f>
        <v>28.89</v>
      </c>
      <c r="R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S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T691" s="106">
        <f>VLOOKUP($A691+ROUND((COLUMN()-2)/24,5),АТС!$A$41:$F$784,4)+VLOOKUP($A691+ROUND((COLUMN()-2)/24,5),'Расчет сбытовых надбавок'!$B$1539:'Расчет сбытовых надбавок'!$G$2283,5)</f>
        <v>105.76</v>
      </c>
      <c r="U691" s="106">
        <f>VLOOKUP($A691+ROUND((COLUMN()-2)/24,5),АТС!$A$41:$F$784,4)+VLOOKUP($A691+ROUND((COLUMN()-2)/24,5),'Расчет сбытовых надбавок'!$B$1539:'Расчет сбытовых надбавок'!$G$2283,5)</f>
        <v>245.56</v>
      </c>
      <c r="V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W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X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Y691" s="106">
        <f>VLOOKUP($A691+ROUND((COLUMN()-2)/24,5),АТС!$A$41:$F$784,4)+VLOOKUP($A691+ROUND((COLUMN()-2)/24,5),'Расчет сбытовых надбавок'!$B$1539:'Расчет сбытовых надбавок'!$G$2283,5)</f>
        <v>0</v>
      </c>
      <c r="Z691" s="106"/>
    </row>
    <row r="692" spans="1:26" x14ac:dyDescent="0.2">
      <c r="A692" s="86">
        <f t="shared" si="18"/>
        <v>41921</v>
      </c>
      <c r="B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C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D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E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F692" s="106">
        <f>VLOOKUP($A692+ROUND((COLUMN()-2)/24,5),АТС!$A$41:$F$784,4)+VLOOKUP($A692+ROUND((COLUMN()-2)/24,5),'Расчет сбытовых надбавок'!$B$1539:'Расчет сбытовых надбавок'!$G$2283,5)</f>
        <v>121.34</v>
      </c>
      <c r="G692" s="106">
        <f>VLOOKUP($A692+ROUND((COLUMN()-2)/24,5),АТС!$A$41:$F$784,4)+VLOOKUP($A692+ROUND((COLUMN()-2)/24,5),'Расчет сбытовых надбавок'!$B$1539:'Расчет сбытовых надбавок'!$G$2283,5)</f>
        <v>104.30999999999999</v>
      </c>
      <c r="H692" s="106">
        <f>VLOOKUP($A692+ROUND((COLUMN()-2)/24,5),АТС!$A$41:$F$784,4)+VLOOKUP($A692+ROUND((COLUMN()-2)/24,5),'Расчет сбытовых надбавок'!$B$1539:'Расчет сбытовых надбавок'!$G$2283,5)</f>
        <v>225.98000000000002</v>
      </c>
      <c r="I692" s="106">
        <f>VLOOKUP($A692+ROUND((COLUMN()-2)/24,5),АТС!$A$41:$F$784,4)+VLOOKUP($A692+ROUND((COLUMN()-2)/24,5),'Расчет сбытовых надбавок'!$B$1539:'Расчет сбытовых надбавок'!$G$2283,5)</f>
        <v>0.42</v>
      </c>
      <c r="J692" s="106">
        <f>VLOOKUP($A692+ROUND((COLUMN()-2)/24,5),АТС!$A$41:$F$784,4)+VLOOKUP($A692+ROUND((COLUMN()-2)/24,5),'Расчет сбытовых надбавок'!$B$1539:'Расчет сбытовых надбавок'!$G$2283,5)</f>
        <v>20.149999999999999</v>
      </c>
      <c r="K692" s="106">
        <f>VLOOKUP($A692+ROUND((COLUMN()-2)/24,5),АТС!$A$41:$F$784,4)+VLOOKUP($A692+ROUND((COLUMN()-2)/24,5),'Расчет сбытовых надбавок'!$B$1539:'Расчет сбытовых надбавок'!$G$2283,5)</f>
        <v>0.51</v>
      </c>
      <c r="L692" s="106">
        <f>VLOOKUP($A692+ROUND((COLUMN()-2)/24,5),АТС!$A$41:$F$784,4)+VLOOKUP($A692+ROUND((COLUMN()-2)/24,5),'Расчет сбытовых надбавок'!$B$1539:'Расчет сбытовых надбавок'!$G$2283,5)</f>
        <v>0.03</v>
      </c>
      <c r="M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N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O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P692" s="106">
        <f>VLOOKUP($A692+ROUND((COLUMN()-2)/24,5),АТС!$A$41:$F$784,4)+VLOOKUP($A692+ROUND((COLUMN()-2)/24,5),'Расчет сбытовых надбавок'!$B$1539:'Расчет сбытовых надбавок'!$G$2283,5)</f>
        <v>65.19</v>
      </c>
      <c r="Q692" s="106">
        <f>VLOOKUP($A692+ROUND((COLUMN()-2)/24,5),АТС!$A$41:$F$784,4)+VLOOKUP($A692+ROUND((COLUMN()-2)/24,5),'Расчет сбытовых надбавок'!$B$1539:'Расчет сбытовых надбавок'!$G$2283,5)</f>
        <v>89.2</v>
      </c>
      <c r="R692" s="106">
        <f>VLOOKUP($A692+ROUND((COLUMN()-2)/24,5),АТС!$A$41:$F$784,4)+VLOOKUP($A692+ROUND((COLUMN()-2)/24,5),'Расчет сбытовых надбавок'!$B$1539:'Расчет сбытовых надбавок'!$G$2283,5)</f>
        <v>0.19</v>
      </c>
      <c r="S692" s="106">
        <f>VLOOKUP($A692+ROUND((COLUMN()-2)/24,5),АТС!$A$41:$F$784,4)+VLOOKUP($A692+ROUND((COLUMN()-2)/24,5),'Расчет сбытовых надбавок'!$B$1539:'Расчет сбытовых надбавок'!$G$2283,5)</f>
        <v>94.94</v>
      </c>
      <c r="T692" s="106">
        <f>VLOOKUP($A692+ROUND((COLUMN()-2)/24,5),АТС!$A$41:$F$784,4)+VLOOKUP($A692+ROUND((COLUMN()-2)/24,5),'Расчет сбытовых надбавок'!$B$1539:'Расчет сбытовых надбавок'!$G$2283,5)</f>
        <v>223.5</v>
      </c>
      <c r="U692" s="106">
        <f>VLOOKUP($A692+ROUND((COLUMN()-2)/24,5),АТС!$A$41:$F$784,4)+VLOOKUP($A692+ROUND((COLUMN()-2)/24,5),'Расчет сбытовых надбавок'!$B$1539:'Расчет сбытовых надбавок'!$G$2283,5)</f>
        <v>662.51</v>
      </c>
      <c r="V692" s="106">
        <f>VLOOKUP($A692+ROUND((COLUMN()-2)/24,5),АТС!$A$41:$F$784,4)+VLOOKUP($A692+ROUND((COLUMN()-2)/24,5),'Расчет сбытовых надбавок'!$B$1539:'Расчет сбытовых надбавок'!$G$2283,5)</f>
        <v>339.38</v>
      </c>
      <c r="W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X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Y692" s="106">
        <f>VLOOKUP($A692+ROUND((COLUMN()-2)/24,5),АТС!$A$41:$F$784,4)+VLOOKUP($A692+ROUND((COLUMN()-2)/24,5),'Расчет сбытовых надбавок'!$B$1539:'Расчет сбытовых надбавок'!$G$2283,5)</f>
        <v>0</v>
      </c>
      <c r="Z692" s="106"/>
    </row>
    <row r="693" spans="1:26" x14ac:dyDescent="0.2">
      <c r="A693" s="86">
        <f t="shared" si="18"/>
        <v>41922</v>
      </c>
      <c r="B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C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D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E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F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G693" s="106">
        <f>VLOOKUP($A693+ROUND((COLUMN()-2)/24,5),АТС!$A$41:$F$784,4)+VLOOKUP($A693+ROUND((COLUMN()-2)/24,5),'Расчет сбытовых надбавок'!$B$1539:'Расчет сбытовых надбавок'!$G$2283,5)</f>
        <v>102.8</v>
      </c>
      <c r="H693" s="106">
        <f>VLOOKUP($A693+ROUND((COLUMN()-2)/24,5),АТС!$A$41:$F$784,4)+VLOOKUP($A693+ROUND((COLUMN()-2)/24,5),'Расчет сбытовых надбавок'!$B$1539:'Расчет сбытовых надбавок'!$G$2283,5)</f>
        <v>279.77</v>
      </c>
      <c r="I693" s="106">
        <f>VLOOKUP($A693+ROUND((COLUMN()-2)/24,5),АТС!$A$41:$F$784,4)+VLOOKUP($A693+ROUND((COLUMN()-2)/24,5),'Расчет сбытовых надбавок'!$B$1539:'Расчет сбытовых надбавок'!$G$2283,5)</f>
        <v>64.25</v>
      </c>
      <c r="J693" s="106">
        <f>VLOOKUP($A693+ROUND((COLUMN()-2)/24,5),АТС!$A$41:$F$784,4)+VLOOKUP($A693+ROUND((COLUMN()-2)/24,5),'Расчет сбытовых надбавок'!$B$1539:'Расчет сбытовых надбавок'!$G$2283,5)</f>
        <v>4.83</v>
      </c>
      <c r="K693" s="106">
        <f>VLOOKUP($A693+ROUND((COLUMN()-2)/24,5),АТС!$A$41:$F$784,4)+VLOOKUP($A693+ROUND((COLUMN()-2)/24,5),'Расчет сбытовых надбавок'!$B$1539:'Расчет сбытовых надбавок'!$G$2283,5)</f>
        <v>10.42</v>
      </c>
      <c r="L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M693" s="106">
        <f>VLOOKUP($A693+ROUND((COLUMN()-2)/24,5),АТС!$A$41:$F$784,4)+VLOOKUP($A693+ROUND((COLUMN()-2)/24,5),'Расчет сбытовых надбавок'!$B$1539:'Расчет сбытовых надбавок'!$G$2283,5)</f>
        <v>0.01</v>
      </c>
      <c r="N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O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P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Q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R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S693" s="106">
        <f>VLOOKUP($A693+ROUND((COLUMN()-2)/24,5),АТС!$A$41:$F$784,4)+VLOOKUP($A693+ROUND((COLUMN()-2)/24,5),'Расчет сбытовых надбавок'!$B$1539:'Расчет сбытовых надбавок'!$G$2283,5)</f>
        <v>5.32</v>
      </c>
      <c r="T693" s="106">
        <f>VLOOKUP($A693+ROUND((COLUMN()-2)/24,5),АТС!$A$41:$F$784,4)+VLOOKUP($A693+ROUND((COLUMN()-2)/24,5),'Расчет сбытовых надбавок'!$B$1539:'Расчет сбытовых надбавок'!$G$2283,5)</f>
        <v>148.42999999999998</v>
      </c>
      <c r="U693" s="106">
        <f>VLOOKUP($A693+ROUND((COLUMN()-2)/24,5),АТС!$A$41:$F$784,4)+VLOOKUP($A693+ROUND((COLUMN()-2)/24,5),'Расчет сбытовых надбавок'!$B$1539:'Расчет сбытовых надбавок'!$G$2283,5)</f>
        <v>588.78</v>
      </c>
      <c r="V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W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X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Y693" s="106">
        <f>VLOOKUP($A693+ROUND((COLUMN()-2)/24,5),АТС!$A$41:$F$784,4)+VLOOKUP($A693+ROUND((COLUMN()-2)/24,5),'Расчет сбытовых надбавок'!$B$1539:'Расчет сбытовых надбавок'!$G$2283,5)</f>
        <v>0</v>
      </c>
      <c r="Z693" s="106"/>
    </row>
    <row r="694" spans="1:26" x14ac:dyDescent="0.2">
      <c r="A694" s="86">
        <f t="shared" si="18"/>
        <v>41923</v>
      </c>
      <c r="B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C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D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E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F694" s="106">
        <f>VLOOKUP($A694+ROUND((COLUMN()-2)/24,5),АТС!$A$41:$F$784,4)+VLOOKUP($A694+ROUND((COLUMN()-2)/24,5),'Расчет сбытовых надбавок'!$B$1539:'Расчет сбытовых надбавок'!$G$2283,5)</f>
        <v>32.69</v>
      </c>
      <c r="G694" s="106">
        <f>VLOOKUP($A694+ROUND((COLUMN()-2)/24,5),АТС!$A$41:$F$784,4)+VLOOKUP($A694+ROUND((COLUMN()-2)/24,5),'Расчет сбытовых надбавок'!$B$1539:'Расчет сбытовых надбавок'!$G$2283,5)</f>
        <v>28.5</v>
      </c>
      <c r="H694" s="106">
        <f>VLOOKUP($A694+ROUND((COLUMN()-2)/24,5),АТС!$A$41:$F$784,4)+VLOOKUP($A694+ROUND((COLUMN()-2)/24,5),'Расчет сбытовых надбавок'!$B$1539:'Расчет сбытовых надбавок'!$G$2283,5)</f>
        <v>74.039999999999992</v>
      </c>
      <c r="I694" s="106">
        <f>VLOOKUP($A694+ROUND((COLUMN()-2)/24,5),АТС!$A$41:$F$784,4)+VLOOKUP($A694+ROUND((COLUMN()-2)/24,5),'Расчет сбытовых надбавок'!$B$1539:'Расчет сбытовых надбавок'!$G$2283,5)</f>
        <v>203.31</v>
      </c>
      <c r="J694" s="106">
        <f>VLOOKUP($A694+ROUND((COLUMN()-2)/24,5),АТС!$A$41:$F$784,4)+VLOOKUP($A694+ROUND((COLUMN()-2)/24,5),'Расчет сбытовых надбавок'!$B$1539:'Расчет сбытовых надбавок'!$G$2283,5)</f>
        <v>125.91999999999999</v>
      </c>
      <c r="K694" s="106">
        <f>VLOOKUP($A694+ROUND((COLUMN()-2)/24,5),АТС!$A$41:$F$784,4)+VLOOKUP($A694+ROUND((COLUMN()-2)/24,5),'Расчет сбытовых надбавок'!$B$1539:'Расчет сбытовых надбавок'!$G$2283,5)</f>
        <v>60.309999999999995</v>
      </c>
      <c r="L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M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N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O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P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Q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R694" s="106">
        <f>VLOOKUP($A694+ROUND((COLUMN()-2)/24,5),АТС!$A$41:$F$784,4)+VLOOKUP($A694+ROUND((COLUMN()-2)/24,5),'Расчет сбытовых надбавок'!$B$1539:'Расчет сбытовых надбавок'!$G$2283,5)</f>
        <v>9.9999999999999992E-2</v>
      </c>
      <c r="S694" s="106">
        <f>VLOOKUP($A694+ROUND((COLUMN()-2)/24,5),АТС!$A$41:$F$784,4)+VLOOKUP($A694+ROUND((COLUMN()-2)/24,5),'Расчет сбытовых надбавок'!$B$1539:'Расчет сбытовых надбавок'!$G$2283,5)</f>
        <v>53.790000000000006</v>
      </c>
      <c r="T694" s="106">
        <f>VLOOKUP($A694+ROUND((COLUMN()-2)/24,5),АТС!$A$41:$F$784,4)+VLOOKUP($A694+ROUND((COLUMN()-2)/24,5),'Расчет сбытовых надбавок'!$B$1539:'Расчет сбытовых надбавок'!$G$2283,5)</f>
        <v>27.57</v>
      </c>
      <c r="U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V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W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X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Y694" s="106">
        <f>VLOOKUP($A694+ROUND((COLUMN()-2)/24,5),АТС!$A$41:$F$784,4)+VLOOKUP($A694+ROUND((COLUMN()-2)/24,5),'Расчет сбытовых надбавок'!$B$1539:'Расчет сбытовых надбавок'!$G$2283,5)</f>
        <v>0</v>
      </c>
      <c r="Z694" s="106"/>
    </row>
    <row r="695" spans="1:26" x14ac:dyDescent="0.2">
      <c r="A695" s="86">
        <f t="shared" si="18"/>
        <v>41924</v>
      </c>
      <c r="B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C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D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E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F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G695" s="106">
        <f>VLOOKUP($A695+ROUND((COLUMN()-2)/24,5),АТС!$A$41:$F$784,4)+VLOOKUP($A695+ROUND((COLUMN()-2)/24,5),'Расчет сбытовых надбавок'!$B$1539:'Расчет сбытовых надбавок'!$G$2283,5)</f>
        <v>10.17</v>
      </c>
      <c r="H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I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J695" s="106">
        <f>VLOOKUP($A695+ROUND((COLUMN()-2)/24,5),АТС!$A$41:$F$784,4)+VLOOKUP($A695+ROUND((COLUMN()-2)/24,5),'Расчет сбытовых надбавок'!$B$1539:'Расчет сбытовых надбавок'!$G$2283,5)</f>
        <v>33.56</v>
      </c>
      <c r="K695" s="106">
        <f>VLOOKUP($A695+ROUND((COLUMN()-2)/24,5),АТС!$A$41:$F$784,4)+VLOOKUP($A695+ROUND((COLUMN()-2)/24,5),'Расчет сбытовых надбавок'!$B$1539:'Расчет сбытовых надбавок'!$G$2283,5)</f>
        <v>17.11</v>
      </c>
      <c r="L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M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N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O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P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Q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R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S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T695" s="106">
        <f>VLOOKUP($A695+ROUND((COLUMN()-2)/24,5),АТС!$A$41:$F$784,4)+VLOOKUP($A695+ROUND((COLUMN()-2)/24,5),'Расчет сбытовых надбавок'!$B$1539:'Расчет сбытовых надбавок'!$G$2283,5)</f>
        <v>152.16999999999999</v>
      </c>
      <c r="U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V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W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X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Y695" s="106">
        <f>VLOOKUP($A695+ROUND((COLUMN()-2)/24,5),АТС!$A$41:$F$784,4)+VLOOKUP($A695+ROUND((COLUMN()-2)/24,5),'Расчет сбытовых надбавок'!$B$1539:'Расчет сбытовых надбавок'!$G$2283,5)</f>
        <v>0</v>
      </c>
      <c r="Z695" s="106"/>
    </row>
    <row r="696" spans="1:26" x14ac:dyDescent="0.2">
      <c r="A696" s="86">
        <f t="shared" si="18"/>
        <v>41925</v>
      </c>
      <c r="B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C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D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E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F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G696" s="106">
        <f>VLOOKUP($A696+ROUND((COLUMN()-2)/24,5),АТС!$A$41:$F$784,4)+VLOOKUP($A696+ROUND((COLUMN()-2)/24,5),'Расчет сбытовых надбавок'!$B$1539:'Расчет сбытовых надбавок'!$G$2283,5)</f>
        <v>43.65</v>
      </c>
      <c r="H696" s="106">
        <f>VLOOKUP($A696+ROUND((COLUMN()-2)/24,5),АТС!$A$41:$F$784,4)+VLOOKUP($A696+ROUND((COLUMN()-2)/24,5),'Расчет сбытовых надбавок'!$B$1539:'Расчет сбытовых надбавок'!$G$2283,5)</f>
        <v>216.18</v>
      </c>
      <c r="I696" s="106">
        <f>VLOOKUP($A696+ROUND((COLUMN()-2)/24,5),АТС!$A$41:$F$784,4)+VLOOKUP($A696+ROUND((COLUMN()-2)/24,5),'Расчет сбытовых надбавок'!$B$1539:'Расчет сбытовых надбавок'!$G$2283,5)</f>
        <v>377.16999999999996</v>
      </c>
      <c r="J696" s="106">
        <f>VLOOKUP($A696+ROUND((COLUMN()-2)/24,5),АТС!$A$41:$F$784,4)+VLOOKUP($A696+ROUND((COLUMN()-2)/24,5),'Расчет сбытовых надбавок'!$B$1539:'Расчет сбытовых надбавок'!$G$2283,5)</f>
        <v>282.69</v>
      </c>
      <c r="K696" s="106">
        <f>VLOOKUP($A696+ROUND((COLUMN()-2)/24,5),АТС!$A$41:$F$784,4)+VLOOKUP($A696+ROUND((COLUMN()-2)/24,5),'Расчет сбытовых надбавок'!$B$1539:'Расчет сбытовых надбавок'!$G$2283,5)</f>
        <v>42.74</v>
      </c>
      <c r="L696" s="106">
        <f>VLOOKUP($A696+ROUND((COLUMN()-2)/24,5),АТС!$A$41:$F$784,4)+VLOOKUP($A696+ROUND((COLUMN()-2)/24,5),'Расчет сбытовых надбавок'!$B$1539:'Расчет сбытовых надбавок'!$G$2283,5)</f>
        <v>38.14</v>
      </c>
      <c r="M696" s="106">
        <f>VLOOKUP($A696+ROUND((COLUMN()-2)/24,5),АТС!$A$41:$F$784,4)+VLOOKUP($A696+ROUND((COLUMN()-2)/24,5),'Расчет сбытовых надбавок'!$B$1539:'Расчет сбытовых надбавок'!$G$2283,5)</f>
        <v>10.899999999999999</v>
      </c>
      <c r="N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O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P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Q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R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S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T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U696" s="106">
        <f>VLOOKUP($A696+ROUND((COLUMN()-2)/24,5),АТС!$A$41:$F$784,4)+VLOOKUP($A696+ROUND((COLUMN()-2)/24,5),'Расчет сбытовых надбавок'!$B$1539:'Расчет сбытовых надбавок'!$G$2283,5)</f>
        <v>0.01</v>
      </c>
      <c r="V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W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X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Y696" s="106">
        <f>VLOOKUP($A696+ROUND((COLUMN()-2)/24,5),АТС!$A$41:$F$784,4)+VLOOKUP($A696+ROUND((COLUMN()-2)/24,5),'Расчет сбытовых надбавок'!$B$1539:'Расчет сбытовых надбавок'!$G$2283,5)</f>
        <v>0</v>
      </c>
      <c r="Z696" s="106"/>
    </row>
    <row r="697" spans="1:26" x14ac:dyDescent="0.2">
      <c r="A697" s="86">
        <f t="shared" si="18"/>
        <v>41926</v>
      </c>
      <c r="B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C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D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E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F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G697" s="106">
        <f>VLOOKUP($A697+ROUND((COLUMN()-2)/24,5),АТС!$A$41:$F$784,4)+VLOOKUP($A697+ROUND((COLUMN()-2)/24,5),'Расчет сбытовых надбавок'!$B$1539:'Расчет сбытовых надбавок'!$G$2283,5)</f>
        <v>51.39</v>
      </c>
      <c r="H697" s="106">
        <f>VLOOKUP($A697+ROUND((COLUMN()-2)/24,5),АТС!$A$41:$F$784,4)+VLOOKUP($A697+ROUND((COLUMN()-2)/24,5),'Расчет сбытовых надбавок'!$B$1539:'Расчет сбытовых надбавок'!$G$2283,5)</f>
        <v>188.62</v>
      </c>
      <c r="I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J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K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L697" s="106">
        <f>VLOOKUP($A697+ROUND((COLUMN()-2)/24,5),АТС!$A$41:$F$784,4)+VLOOKUP($A697+ROUND((COLUMN()-2)/24,5),'Расчет сбытовых надбавок'!$B$1539:'Расчет сбытовых надбавок'!$G$2283,5)</f>
        <v>0.01</v>
      </c>
      <c r="M697" s="106">
        <f>VLOOKUP($A697+ROUND((COLUMN()-2)/24,5),АТС!$A$41:$F$784,4)+VLOOKUP($A697+ROUND((COLUMN()-2)/24,5),'Расчет сбытовых надбавок'!$B$1539:'Расчет сбытовых надбавок'!$G$2283,5)</f>
        <v>0.01</v>
      </c>
      <c r="N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O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P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Q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R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S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T697" s="106">
        <f>VLOOKUP($A697+ROUND((COLUMN()-2)/24,5),АТС!$A$41:$F$784,4)+VLOOKUP($A697+ROUND((COLUMN()-2)/24,5),'Расчет сбытовых надбавок'!$B$1539:'Расчет сбытовых надбавок'!$G$2283,5)</f>
        <v>43.86</v>
      </c>
      <c r="U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V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W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X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Y697" s="106">
        <f>VLOOKUP($A697+ROUND((COLUMN()-2)/24,5),АТС!$A$41:$F$784,4)+VLOOKUP($A697+ROUND((COLUMN()-2)/24,5),'Расчет сбытовых надбавок'!$B$1539:'Расчет сбытовых надбавок'!$G$2283,5)</f>
        <v>0</v>
      </c>
      <c r="Z697" s="106"/>
    </row>
    <row r="698" spans="1:26" x14ac:dyDescent="0.2">
      <c r="A698" s="86">
        <f t="shared" si="18"/>
        <v>41927</v>
      </c>
      <c r="B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C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D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E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F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G698" s="106">
        <f>VLOOKUP($A698+ROUND((COLUMN()-2)/24,5),АТС!$A$41:$F$784,4)+VLOOKUP($A698+ROUND((COLUMN()-2)/24,5),'Расчет сбытовых надбавок'!$B$1539:'Расчет сбытовых надбавок'!$G$2283,5)</f>
        <v>39.800000000000004</v>
      </c>
      <c r="H698" s="106">
        <f>VLOOKUP($A698+ROUND((COLUMN()-2)/24,5),АТС!$A$41:$F$784,4)+VLOOKUP($A698+ROUND((COLUMN()-2)/24,5),'Расчет сбытовых надбавок'!$B$1539:'Расчет сбытовых надбавок'!$G$2283,5)</f>
        <v>234.35</v>
      </c>
      <c r="I698" s="106">
        <f>VLOOKUP($A698+ROUND((COLUMN()-2)/24,5),АТС!$A$41:$F$784,4)+VLOOKUP($A698+ROUND((COLUMN()-2)/24,5),'Расчет сбытовых надбавок'!$B$1539:'Расчет сбытовых надбавок'!$G$2283,5)</f>
        <v>28.380000000000003</v>
      </c>
      <c r="J698" s="106">
        <f>VLOOKUP($A698+ROUND((COLUMN()-2)/24,5),АТС!$A$41:$F$784,4)+VLOOKUP($A698+ROUND((COLUMN()-2)/24,5),'Расчет сбытовых надбавок'!$B$1539:'Расчет сбытовых надбавок'!$G$2283,5)</f>
        <v>31.39</v>
      </c>
      <c r="K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L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M698" s="106">
        <f>VLOOKUP($A698+ROUND((COLUMN()-2)/24,5),АТС!$A$41:$F$784,4)+VLOOKUP($A698+ROUND((COLUMN()-2)/24,5),'Расчет сбытовых надбавок'!$B$1539:'Расчет сбытовых надбавок'!$G$2283,5)</f>
        <v>0.01</v>
      </c>
      <c r="N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O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P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Q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R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S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T698" s="106">
        <f>VLOOKUP($A698+ROUND((COLUMN()-2)/24,5),АТС!$A$41:$F$784,4)+VLOOKUP($A698+ROUND((COLUMN()-2)/24,5),'Расчет сбытовых надбавок'!$B$1539:'Расчет сбытовых надбавок'!$G$2283,5)</f>
        <v>136.35</v>
      </c>
      <c r="U698" s="106">
        <f>VLOOKUP($A698+ROUND((COLUMN()-2)/24,5),АТС!$A$41:$F$784,4)+VLOOKUP($A698+ROUND((COLUMN()-2)/24,5),'Расчет сбытовых надбавок'!$B$1539:'Расчет сбытовых надбавок'!$G$2283,5)</f>
        <v>108.26</v>
      </c>
      <c r="V698" s="106">
        <f>VLOOKUP($A698+ROUND((COLUMN()-2)/24,5),АТС!$A$41:$F$784,4)+VLOOKUP($A698+ROUND((COLUMN()-2)/24,5),'Расчет сбытовых надбавок'!$B$1539:'Расчет сбытовых надбавок'!$G$2283,5)</f>
        <v>50</v>
      </c>
      <c r="W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X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Y698" s="106">
        <f>VLOOKUP($A698+ROUND((COLUMN()-2)/24,5),АТС!$A$41:$F$784,4)+VLOOKUP($A698+ROUND((COLUMN()-2)/24,5),'Расчет сбытовых надбавок'!$B$1539:'Расчет сбытовых надбавок'!$G$2283,5)</f>
        <v>0</v>
      </c>
      <c r="Z698" s="106"/>
    </row>
    <row r="699" spans="1:26" x14ac:dyDescent="0.2">
      <c r="A699" s="86">
        <f t="shared" si="18"/>
        <v>41928</v>
      </c>
      <c r="B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C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D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E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F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G699" s="106">
        <f>VLOOKUP($A699+ROUND((COLUMN()-2)/24,5),АТС!$A$41:$F$784,4)+VLOOKUP($A699+ROUND((COLUMN()-2)/24,5),'Расчет сбытовых надбавок'!$B$1539:'Расчет сбытовых надбавок'!$G$2283,5)</f>
        <v>99.19</v>
      </c>
      <c r="H699" s="106">
        <f>VLOOKUP($A699+ROUND((COLUMN()-2)/24,5),АТС!$A$41:$F$784,4)+VLOOKUP($A699+ROUND((COLUMN()-2)/24,5),'Расчет сбытовых надбавок'!$B$1539:'Расчет сбытовых надбавок'!$G$2283,5)</f>
        <v>330.12</v>
      </c>
      <c r="I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J699" s="106">
        <f>VLOOKUP($A699+ROUND((COLUMN()-2)/24,5),АТС!$A$41:$F$784,4)+VLOOKUP($A699+ROUND((COLUMN()-2)/24,5),'Расчет сбытовых надбавок'!$B$1539:'Расчет сбытовых надбавок'!$G$2283,5)</f>
        <v>43.3</v>
      </c>
      <c r="K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L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M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N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O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P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Q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R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S699" s="106">
        <f>VLOOKUP($A699+ROUND((COLUMN()-2)/24,5),АТС!$A$41:$F$784,4)+VLOOKUP($A699+ROUND((COLUMN()-2)/24,5),'Расчет сбытовых надбавок'!$B$1539:'Расчет сбытовых надбавок'!$G$2283,5)</f>
        <v>54.45</v>
      </c>
      <c r="T699" s="106">
        <f>VLOOKUP($A699+ROUND((COLUMN()-2)/24,5),АТС!$A$41:$F$784,4)+VLOOKUP($A699+ROUND((COLUMN()-2)/24,5),'Расчет сбытовых надбавок'!$B$1539:'Расчет сбытовых надбавок'!$G$2283,5)</f>
        <v>519.47</v>
      </c>
      <c r="U699" s="106">
        <f>VLOOKUP($A699+ROUND((COLUMN()-2)/24,5),АТС!$A$41:$F$784,4)+VLOOKUP($A699+ROUND((COLUMN()-2)/24,5),'Расчет сбытовых надбавок'!$B$1539:'Расчет сбытовых надбавок'!$G$2283,5)</f>
        <v>39.49</v>
      </c>
      <c r="V699" s="106">
        <f>VLOOKUP($A699+ROUND((COLUMN()-2)/24,5),АТС!$A$41:$F$784,4)+VLOOKUP($A699+ROUND((COLUMN()-2)/24,5),'Расчет сбытовых надбавок'!$B$1539:'Расчет сбытовых надбавок'!$G$2283,5)</f>
        <v>50.019999999999996</v>
      </c>
      <c r="W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X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Y699" s="106">
        <f>VLOOKUP($A699+ROUND((COLUMN()-2)/24,5),АТС!$A$41:$F$784,4)+VLOOKUP($A699+ROUND((COLUMN()-2)/24,5),'Расчет сбытовых надбавок'!$B$1539:'Расчет сбытовых надбавок'!$G$2283,5)</f>
        <v>0</v>
      </c>
      <c r="Z699" s="106"/>
    </row>
    <row r="700" spans="1:26" x14ac:dyDescent="0.2">
      <c r="A700" s="86">
        <f t="shared" si="18"/>
        <v>41929</v>
      </c>
      <c r="B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C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D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E700" s="106">
        <f>VLOOKUP($A700+ROUND((COLUMN()-2)/24,5),АТС!$A$41:$F$784,4)+VLOOKUP($A700+ROUND((COLUMN()-2)/24,5),'Расчет сбытовых надбавок'!$B$1539:'Расчет сбытовых надбавок'!$G$2283,5)</f>
        <v>26.85</v>
      </c>
      <c r="F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G700" s="106">
        <f>VLOOKUP($A700+ROUND((COLUMN()-2)/24,5),АТС!$A$41:$F$784,4)+VLOOKUP($A700+ROUND((COLUMN()-2)/24,5),'Расчет сбытовых надбавок'!$B$1539:'Расчет сбытовых надбавок'!$G$2283,5)</f>
        <v>82.28</v>
      </c>
      <c r="H700" s="106">
        <f>VLOOKUP($A700+ROUND((COLUMN()-2)/24,5),АТС!$A$41:$F$784,4)+VLOOKUP($A700+ROUND((COLUMN()-2)/24,5),'Расчет сбытовых надбавок'!$B$1539:'Расчет сбытовых надбавок'!$G$2283,5)</f>
        <v>314.13</v>
      </c>
      <c r="I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J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K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L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M700" s="106">
        <f>VLOOKUP($A700+ROUND((COLUMN()-2)/24,5),АТС!$A$41:$F$784,4)+VLOOKUP($A700+ROUND((COLUMN()-2)/24,5),'Расчет сбытовых надбавок'!$B$1539:'Расчет сбытовых надбавок'!$G$2283,5)</f>
        <v>0.01</v>
      </c>
      <c r="N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O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P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Q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R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S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T700" s="106">
        <f>VLOOKUP($A700+ROUND((COLUMN()-2)/24,5),АТС!$A$41:$F$784,4)+VLOOKUP($A700+ROUND((COLUMN()-2)/24,5),'Расчет сбытовых надбавок'!$B$1539:'Расчет сбытовых надбавок'!$G$2283,5)</f>
        <v>148.73000000000002</v>
      </c>
      <c r="U700" s="106">
        <f>VLOOKUP($A700+ROUND((COLUMN()-2)/24,5),АТС!$A$41:$F$784,4)+VLOOKUP($A700+ROUND((COLUMN()-2)/24,5),'Расчет сбытовых надбавок'!$B$1539:'Расчет сбытовых надбавок'!$G$2283,5)</f>
        <v>58.13</v>
      </c>
      <c r="V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W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X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Y700" s="106">
        <f>VLOOKUP($A700+ROUND((COLUMN()-2)/24,5),АТС!$A$41:$F$784,4)+VLOOKUP($A700+ROUND((COLUMN()-2)/24,5),'Расчет сбытовых надбавок'!$B$1539:'Расчет сбытовых надбавок'!$G$2283,5)</f>
        <v>0</v>
      </c>
      <c r="Z700" s="106"/>
    </row>
    <row r="701" spans="1:26" x14ac:dyDescent="0.2">
      <c r="A701" s="86">
        <f t="shared" si="18"/>
        <v>41930</v>
      </c>
      <c r="B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C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D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E701" s="106">
        <f>VLOOKUP($A701+ROUND((COLUMN()-2)/24,5),АТС!$A$41:$F$784,4)+VLOOKUP($A701+ROUND((COLUMN()-2)/24,5),'Расчет сбытовых надбавок'!$B$1539:'Расчет сбытовых надбавок'!$G$2283,5)</f>
        <v>12.68</v>
      </c>
      <c r="F701" s="106">
        <f>VLOOKUP($A701+ROUND((COLUMN()-2)/24,5),АТС!$A$41:$F$784,4)+VLOOKUP($A701+ROUND((COLUMN()-2)/24,5),'Расчет сбытовых надбавок'!$B$1539:'Расчет сбытовых надбавок'!$G$2283,5)</f>
        <v>54.61</v>
      </c>
      <c r="G701" s="106">
        <f>VLOOKUP($A701+ROUND((COLUMN()-2)/24,5),АТС!$A$41:$F$784,4)+VLOOKUP($A701+ROUND((COLUMN()-2)/24,5),'Расчет сбытовых надбавок'!$B$1539:'Расчет сбытовых надбавок'!$G$2283,5)</f>
        <v>56.309999999999995</v>
      </c>
      <c r="H701" s="106">
        <f>VLOOKUP($A701+ROUND((COLUMN()-2)/24,5),АТС!$A$41:$F$784,4)+VLOOKUP($A701+ROUND((COLUMN()-2)/24,5),'Расчет сбытовых надбавок'!$B$1539:'Расчет сбытовых надбавок'!$G$2283,5)</f>
        <v>79.53</v>
      </c>
      <c r="I701" s="106">
        <f>VLOOKUP($A701+ROUND((COLUMN()-2)/24,5),АТС!$A$41:$F$784,4)+VLOOKUP($A701+ROUND((COLUMN()-2)/24,5),'Расчет сбытовых надбавок'!$B$1539:'Расчет сбытовых надбавок'!$G$2283,5)</f>
        <v>303.48</v>
      </c>
      <c r="J701" s="106">
        <f>VLOOKUP($A701+ROUND((COLUMN()-2)/24,5),АТС!$A$41:$F$784,4)+VLOOKUP($A701+ROUND((COLUMN()-2)/24,5),'Расчет сбытовых надбавок'!$B$1539:'Расчет сбытовых надбавок'!$G$2283,5)</f>
        <v>26.759999999999998</v>
      </c>
      <c r="K701" s="106">
        <f>VLOOKUP($A701+ROUND((COLUMN()-2)/24,5),АТС!$A$41:$F$784,4)+VLOOKUP($A701+ROUND((COLUMN()-2)/24,5),'Расчет сбытовых надбавок'!$B$1539:'Расчет сбытовых надбавок'!$G$2283,5)</f>
        <v>74.47</v>
      </c>
      <c r="L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M701" s="106">
        <f>VLOOKUP($A701+ROUND((COLUMN()-2)/24,5),АТС!$A$41:$F$784,4)+VLOOKUP($A701+ROUND((COLUMN()-2)/24,5),'Расчет сбытовых надбавок'!$B$1539:'Расчет сбытовых надбавок'!$G$2283,5)</f>
        <v>69.88</v>
      </c>
      <c r="N701" s="106">
        <f>VLOOKUP($A701+ROUND((COLUMN()-2)/24,5),АТС!$A$41:$F$784,4)+VLOOKUP($A701+ROUND((COLUMN()-2)/24,5),'Расчет сбытовых надбавок'!$B$1539:'Расчет сбытовых надбавок'!$G$2283,5)</f>
        <v>47.790000000000006</v>
      </c>
      <c r="O701" s="106">
        <f>VLOOKUP($A701+ROUND((COLUMN()-2)/24,5),АТС!$A$41:$F$784,4)+VLOOKUP($A701+ROUND((COLUMN()-2)/24,5),'Расчет сбытовых надбавок'!$B$1539:'Расчет сбытовых надбавок'!$G$2283,5)</f>
        <v>64.989999999999995</v>
      </c>
      <c r="P701" s="106">
        <f>VLOOKUP($A701+ROUND((COLUMN()-2)/24,5),АТС!$A$41:$F$784,4)+VLOOKUP($A701+ROUND((COLUMN()-2)/24,5),'Расчет сбытовых надбавок'!$B$1539:'Расчет сбытовых надбавок'!$G$2283,5)</f>
        <v>18.729999999999997</v>
      </c>
      <c r="Q701" s="106">
        <f>VLOOKUP($A701+ROUND((COLUMN()-2)/24,5),АТС!$A$41:$F$784,4)+VLOOKUP($A701+ROUND((COLUMN()-2)/24,5),'Расчет сбытовых надбавок'!$B$1539:'Расчет сбытовых надбавок'!$G$2283,5)</f>
        <v>17.399999999999999</v>
      </c>
      <c r="R701" s="106">
        <f>VLOOKUP($A701+ROUND((COLUMN()-2)/24,5),АТС!$A$41:$F$784,4)+VLOOKUP($A701+ROUND((COLUMN()-2)/24,5),'Расчет сбытовых надбавок'!$B$1539:'Расчет сбытовых надбавок'!$G$2283,5)</f>
        <v>394.22</v>
      </c>
      <c r="S701" s="106">
        <f>VLOOKUP($A701+ROUND((COLUMN()-2)/24,5),АТС!$A$41:$F$784,4)+VLOOKUP($A701+ROUND((COLUMN()-2)/24,5),'Расчет сбытовых надбавок'!$B$1539:'Расчет сбытовых надбавок'!$G$2283,5)</f>
        <v>422.86</v>
      </c>
      <c r="T701" s="106">
        <f>VLOOKUP($A701+ROUND((COLUMN()-2)/24,5),АТС!$A$41:$F$784,4)+VLOOKUP($A701+ROUND((COLUMN()-2)/24,5),'Расчет сбытовых надбавок'!$B$1539:'Расчет сбытовых надбавок'!$G$2283,5)</f>
        <v>505.67999999999995</v>
      </c>
      <c r="U701" s="106">
        <f>VLOOKUP($A701+ROUND((COLUMN()-2)/24,5),АТС!$A$41:$F$784,4)+VLOOKUP($A701+ROUND((COLUMN()-2)/24,5),'Расчет сбытовых надбавок'!$B$1539:'Расчет сбытовых надбавок'!$G$2283,5)</f>
        <v>4025.39</v>
      </c>
      <c r="V701" s="106">
        <f>VLOOKUP($A701+ROUND((COLUMN()-2)/24,5),АТС!$A$41:$F$784,4)+VLOOKUP($A701+ROUND((COLUMN()-2)/24,5),'Расчет сбытовых надбавок'!$B$1539:'Расчет сбытовых надбавок'!$G$2283,5)</f>
        <v>365.71000000000004</v>
      </c>
      <c r="W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X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Y701" s="106">
        <f>VLOOKUP($A701+ROUND((COLUMN()-2)/24,5),АТС!$A$41:$F$784,4)+VLOOKUP($A701+ROUND((COLUMN()-2)/24,5),'Расчет сбытовых надбавок'!$B$1539:'Расчет сбытовых надбавок'!$G$2283,5)</f>
        <v>0</v>
      </c>
      <c r="Z701" s="106"/>
    </row>
    <row r="702" spans="1:26" x14ac:dyDescent="0.2">
      <c r="A702" s="86">
        <f t="shared" si="18"/>
        <v>41931</v>
      </c>
      <c r="B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C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D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E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F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G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H702" s="106">
        <f>VLOOKUP($A702+ROUND((COLUMN()-2)/24,5),АТС!$A$41:$F$784,4)+VLOOKUP($A702+ROUND((COLUMN()-2)/24,5),'Расчет сбытовых надбавок'!$B$1539:'Расчет сбытовых надбавок'!$G$2283,5)</f>
        <v>24.490000000000002</v>
      </c>
      <c r="I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J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K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L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M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N702" s="106">
        <f>VLOOKUP($A702+ROUND((COLUMN()-2)/24,5),АТС!$A$41:$F$784,4)+VLOOKUP($A702+ROUND((COLUMN()-2)/24,5),'Расчет сбытовых надбавок'!$B$1539:'Расчет сбытовых надбавок'!$G$2283,5)</f>
        <v>26.11</v>
      </c>
      <c r="O702" s="106">
        <f>VLOOKUP($A702+ROUND((COLUMN()-2)/24,5),АТС!$A$41:$F$784,4)+VLOOKUP($A702+ROUND((COLUMN()-2)/24,5),'Расчет сбытовых надбавок'!$B$1539:'Расчет сбытовых надбавок'!$G$2283,5)</f>
        <v>290.11</v>
      </c>
      <c r="P702" s="106">
        <f>VLOOKUP($A702+ROUND((COLUMN()-2)/24,5),АТС!$A$41:$F$784,4)+VLOOKUP($A702+ROUND((COLUMN()-2)/24,5),'Расчет сбытовых надбавок'!$B$1539:'Расчет сбытовых надбавок'!$G$2283,5)</f>
        <v>312.14999999999998</v>
      </c>
      <c r="Q702" s="106">
        <f>VLOOKUP($A702+ROUND((COLUMN()-2)/24,5),АТС!$A$41:$F$784,4)+VLOOKUP($A702+ROUND((COLUMN()-2)/24,5),'Расчет сбытовых надбавок'!$B$1539:'Расчет сбытовых надбавок'!$G$2283,5)</f>
        <v>297.46000000000004</v>
      </c>
      <c r="R702" s="106">
        <f>VLOOKUP($A702+ROUND((COLUMN()-2)/24,5),АТС!$A$41:$F$784,4)+VLOOKUP($A702+ROUND((COLUMN()-2)/24,5),'Расчет сбытовых надбавок'!$B$1539:'Расчет сбытовых надбавок'!$G$2283,5)</f>
        <v>314.19</v>
      </c>
      <c r="S702" s="106">
        <f>VLOOKUP($A702+ROUND((COLUMN()-2)/24,5),АТС!$A$41:$F$784,4)+VLOOKUP($A702+ROUND((COLUMN()-2)/24,5),'Расчет сбытовых надбавок'!$B$1539:'Расчет сбытовых надбавок'!$G$2283,5)</f>
        <v>396.29</v>
      </c>
      <c r="T702" s="106">
        <f>VLOOKUP($A702+ROUND((COLUMN()-2)/24,5),АТС!$A$41:$F$784,4)+VLOOKUP($A702+ROUND((COLUMN()-2)/24,5),'Расчет сбытовых надбавок'!$B$1539:'Расчет сбытовых надбавок'!$G$2283,5)</f>
        <v>4055.9</v>
      </c>
      <c r="U702" s="106">
        <f>VLOOKUP($A702+ROUND((COLUMN()-2)/24,5),АТС!$A$41:$F$784,4)+VLOOKUP($A702+ROUND((COLUMN()-2)/24,5),'Расчет сбытовых надбавок'!$B$1539:'Расчет сбытовых надбавок'!$G$2283,5)</f>
        <v>3679.91</v>
      </c>
      <c r="V702" s="106">
        <f>VLOOKUP($A702+ROUND((COLUMN()-2)/24,5),АТС!$A$41:$F$784,4)+VLOOKUP($A702+ROUND((COLUMN()-2)/24,5),'Расчет сбытовых надбавок'!$B$1539:'Расчет сбытовых надбавок'!$G$2283,5)</f>
        <v>3640.96</v>
      </c>
      <c r="W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X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Y702" s="106">
        <f>VLOOKUP($A702+ROUND((COLUMN()-2)/24,5),АТС!$A$41:$F$784,4)+VLOOKUP($A702+ROUND((COLUMN()-2)/24,5),'Расчет сбытовых надбавок'!$B$1539:'Расчет сбытовых надбавок'!$G$2283,5)</f>
        <v>0</v>
      </c>
      <c r="Z702" s="106"/>
    </row>
    <row r="703" spans="1:26" x14ac:dyDescent="0.2">
      <c r="A703" s="86">
        <f t="shared" si="18"/>
        <v>41932</v>
      </c>
      <c r="B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C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D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E703" s="106">
        <f>VLOOKUP($A703+ROUND((COLUMN()-2)/24,5),АТС!$A$41:$F$784,4)+VLOOKUP($A703+ROUND((COLUMN()-2)/24,5),'Расчет сбытовых надбавок'!$B$1539:'Расчет сбытовых надбавок'!$G$2283,5)</f>
        <v>363.73</v>
      </c>
      <c r="F703" s="106">
        <f>VLOOKUP($A703+ROUND((COLUMN()-2)/24,5),АТС!$A$41:$F$784,4)+VLOOKUP($A703+ROUND((COLUMN()-2)/24,5),'Расчет сбытовых надбавок'!$B$1539:'Расчет сбытовых надбавок'!$G$2283,5)</f>
        <v>428.03000000000003</v>
      </c>
      <c r="G703" s="106">
        <f>VLOOKUP($A703+ROUND((COLUMN()-2)/24,5),АТС!$A$41:$F$784,4)+VLOOKUP($A703+ROUND((COLUMN()-2)/24,5),'Расчет сбытовых надбавок'!$B$1539:'Расчет сбытовых надбавок'!$G$2283,5)</f>
        <v>17.190000000000001</v>
      </c>
      <c r="H703" s="106">
        <f>VLOOKUP($A703+ROUND((COLUMN()-2)/24,5),АТС!$A$41:$F$784,4)+VLOOKUP($A703+ROUND((COLUMN()-2)/24,5),'Расчет сбытовых надбавок'!$B$1539:'Расчет сбытовых надбавок'!$G$2283,5)</f>
        <v>102.39</v>
      </c>
      <c r="I703" s="106">
        <f>VLOOKUP($A703+ROUND((COLUMN()-2)/24,5),АТС!$A$41:$F$784,4)+VLOOKUP($A703+ROUND((COLUMN()-2)/24,5),'Расчет сбытовых надбавок'!$B$1539:'Расчет сбытовых надбавок'!$G$2283,5)</f>
        <v>60.79</v>
      </c>
      <c r="J703" s="106">
        <f>VLOOKUP($A703+ROUND((COLUMN()-2)/24,5),АТС!$A$41:$F$784,4)+VLOOKUP($A703+ROUND((COLUMN()-2)/24,5),'Расчет сбытовых надбавок'!$B$1539:'Расчет сбытовых надбавок'!$G$2283,5)</f>
        <v>736.28</v>
      </c>
      <c r="K703" s="106">
        <f>VLOOKUP($A703+ROUND((COLUMN()-2)/24,5),АТС!$A$41:$F$784,4)+VLOOKUP($A703+ROUND((COLUMN()-2)/24,5),'Расчет сбытовых надбавок'!$B$1539:'Расчет сбытовых надбавок'!$G$2283,5)</f>
        <v>0.01</v>
      </c>
      <c r="L703" s="106">
        <f>VLOOKUP($A703+ROUND((COLUMN()-2)/24,5),АТС!$A$41:$F$784,4)+VLOOKUP($A703+ROUND((COLUMN()-2)/24,5),'Расчет сбытовых надбавок'!$B$1539:'Расчет сбытовых надбавок'!$G$2283,5)</f>
        <v>751.92</v>
      </c>
      <c r="M703" s="106">
        <f>VLOOKUP($A703+ROUND((COLUMN()-2)/24,5),АТС!$A$41:$F$784,4)+VLOOKUP($A703+ROUND((COLUMN()-2)/24,5),'Расчет сбытовых надбавок'!$B$1539:'Расчет сбытовых надбавок'!$G$2283,5)</f>
        <v>0.01</v>
      </c>
      <c r="N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O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P703" s="106">
        <f>VLOOKUP($A703+ROUND((COLUMN()-2)/24,5),АТС!$A$41:$F$784,4)+VLOOKUP($A703+ROUND((COLUMN()-2)/24,5),'Расчет сбытовых надбавок'!$B$1539:'Расчет сбытовых надбавок'!$G$2283,5)</f>
        <v>723.19</v>
      </c>
      <c r="Q703" s="106">
        <f>VLOOKUP($A703+ROUND((COLUMN()-2)/24,5),АТС!$A$41:$F$784,4)+VLOOKUP($A703+ROUND((COLUMN()-2)/24,5),'Расчет сбытовых надбавок'!$B$1539:'Расчет сбытовых надбавок'!$G$2283,5)</f>
        <v>794.17</v>
      </c>
      <c r="R703" s="106">
        <f>VLOOKUP($A703+ROUND((COLUMN()-2)/24,5),АТС!$A$41:$F$784,4)+VLOOKUP($A703+ROUND((COLUMN()-2)/24,5),'Расчет сбытовых надбавок'!$B$1539:'Расчет сбытовых надбавок'!$G$2283,5)</f>
        <v>114.01</v>
      </c>
      <c r="S703" s="106">
        <f>VLOOKUP($A703+ROUND((COLUMN()-2)/24,5),АТС!$A$41:$F$784,4)+VLOOKUP($A703+ROUND((COLUMN()-2)/24,5),'Расчет сбытовых надбавок'!$B$1539:'Расчет сбытовых надбавок'!$G$2283,5)</f>
        <v>157.04</v>
      </c>
      <c r="T703" s="106">
        <f>VLOOKUP($A703+ROUND((COLUMN()-2)/24,5),АТС!$A$41:$F$784,4)+VLOOKUP($A703+ROUND((COLUMN()-2)/24,5),'Расчет сбытовых надбавок'!$B$1539:'Расчет сбытовых надбавок'!$G$2283,5)</f>
        <v>332.07000000000005</v>
      </c>
      <c r="U703" s="106">
        <f>VLOOKUP($A703+ROUND((COLUMN()-2)/24,5),АТС!$A$41:$F$784,4)+VLOOKUP($A703+ROUND((COLUMN()-2)/24,5),'Расчет сбытовых надбавок'!$B$1539:'Расчет сбытовых надбавок'!$G$2283,5)</f>
        <v>145.35</v>
      </c>
      <c r="V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W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X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Y703" s="106">
        <f>VLOOKUP($A703+ROUND((COLUMN()-2)/24,5),АТС!$A$41:$F$784,4)+VLOOKUP($A703+ROUND((COLUMN()-2)/24,5),'Расчет сбытовых надбавок'!$B$1539:'Расчет сбытовых надбавок'!$G$2283,5)</f>
        <v>0</v>
      </c>
      <c r="Z703" s="106"/>
    </row>
    <row r="704" spans="1:26" x14ac:dyDescent="0.2">
      <c r="A704" s="86">
        <f t="shared" si="18"/>
        <v>41933</v>
      </c>
      <c r="B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C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D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E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F704" s="106">
        <f>VLOOKUP($A704+ROUND((COLUMN()-2)/24,5),АТС!$A$41:$F$784,4)+VLOOKUP($A704+ROUND((COLUMN()-2)/24,5),'Расчет сбытовых надбавок'!$B$1539:'Расчет сбытовых надбавок'!$G$2283,5)</f>
        <v>89.59</v>
      </c>
      <c r="G704" s="106">
        <f>VLOOKUP($A704+ROUND((COLUMN()-2)/24,5),АТС!$A$41:$F$784,4)+VLOOKUP($A704+ROUND((COLUMN()-2)/24,5),'Расчет сбытовых надбавок'!$B$1539:'Расчет сбытовых надбавок'!$G$2283,5)</f>
        <v>608.29</v>
      </c>
      <c r="H704" s="106">
        <f>VLOOKUP($A704+ROUND((COLUMN()-2)/24,5),АТС!$A$41:$F$784,4)+VLOOKUP($A704+ROUND((COLUMN()-2)/24,5),'Расчет сбытовых надбавок'!$B$1539:'Расчет сбытовых надбавок'!$G$2283,5)</f>
        <v>543.93999999999994</v>
      </c>
      <c r="I704" s="106">
        <f>VLOOKUP($A704+ROUND((COLUMN()-2)/24,5),АТС!$A$41:$F$784,4)+VLOOKUP($A704+ROUND((COLUMN()-2)/24,5),'Расчет сбытовых надбавок'!$B$1539:'Расчет сбытовых надбавок'!$G$2283,5)</f>
        <v>134.51999999999998</v>
      </c>
      <c r="J704" s="106">
        <f>VLOOKUP($A704+ROUND((COLUMN()-2)/24,5),АТС!$A$41:$F$784,4)+VLOOKUP($A704+ROUND((COLUMN()-2)/24,5),'Расчет сбытовых надбавок'!$B$1539:'Расчет сбытовых надбавок'!$G$2283,5)</f>
        <v>65.099999999999994</v>
      </c>
      <c r="K704" s="106">
        <f>VLOOKUP($A704+ROUND((COLUMN()-2)/24,5),АТС!$A$41:$F$784,4)+VLOOKUP($A704+ROUND((COLUMN()-2)/24,5),'Расчет сбытовых надбавок'!$B$1539:'Расчет сбытовых надбавок'!$G$2283,5)</f>
        <v>44.86</v>
      </c>
      <c r="L704" s="106">
        <f>VLOOKUP($A704+ROUND((COLUMN()-2)/24,5),АТС!$A$41:$F$784,4)+VLOOKUP($A704+ROUND((COLUMN()-2)/24,5),'Расчет сбытовых надбавок'!$B$1539:'Расчет сбытовых надбавок'!$G$2283,5)</f>
        <v>46.519999999999996</v>
      </c>
      <c r="M704" s="106">
        <f>VLOOKUP($A704+ROUND((COLUMN()-2)/24,5),АТС!$A$41:$F$784,4)+VLOOKUP($A704+ROUND((COLUMN()-2)/24,5),'Расчет сбытовых надбавок'!$B$1539:'Расчет сбытовых надбавок'!$G$2283,5)</f>
        <v>36.57</v>
      </c>
      <c r="N704" s="106">
        <f>VLOOKUP($A704+ROUND((COLUMN()-2)/24,5),АТС!$A$41:$F$784,4)+VLOOKUP($A704+ROUND((COLUMN()-2)/24,5),'Расчет сбытовых надбавок'!$B$1539:'Расчет сбытовых надбавок'!$G$2283,5)</f>
        <v>98.91</v>
      </c>
      <c r="O704" s="106">
        <f>VLOOKUP($A704+ROUND((COLUMN()-2)/24,5),АТС!$A$41:$F$784,4)+VLOOKUP($A704+ROUND((COLUMN()-2)/24,5),'Расчет сбытовых надбавок'!$B$1539:'Расчет сбытовых надбавок'!$G$2283,5)</f>
        <v>99.01</v>
      </c>
      <c r="P704" s="106">
        <f>VLOOKUP($A704+ROUND((COLUMN()-2)/24,5),АТС!$A$41:$F$784,4)+VLOOKUP($A704+ROUND((COLUMN()-2)/24,5),'Расчет сбытовых надбавок'!$B$1539:'Расчет сбытовых надбавок'!$G$2283,5)</f>
        <v>102.65</v>
      </c>
      <c r="Q704" s="106">
        <f>VLOOKUP($A704+ROUND((COLUMN()-2)/24,5),АТС!$A$41:$F$784,4)+VLOOKUP($A704+ROUND((COLUMN()-2)/24,5),'Расчет сбытовых надбавок'!$B$1539:'Расчет сбытовых надбавок'!$G$2283,5)</f>
        <v>100.89</v>
      </c>
      <c r="R704" s="106">
        <f>VLOOKUP($A704+ROUND((COLUMN()-2)/24,5),АТС!$A$41:$F$784,4)+VLOOKUP($A704+ROUND((COLUMN()-2)/24,5),'Расчет сбытовых надбавок'!$B$1539:'Расчет сбытовых надбавок'!$G$2283,5)</f>
        <v>97.91</v>
      </c>
      <c r="S704" s="106">
        <f>VLOOKUP($A704+ROUND((COLUMN()-2)/24,5),АТС!$A$41:$F$784,4)+VLOOKUP($A704+ROUND((COLUMN()-2)/24,5),'Расчет сбытовых надбавок'!$B$1539:'Расчет сбытовых надбавок'!$G$2283,5)</f>
        <v>779.81000000000006</v>
      </c>
      <c r="T704" s="106">
        <f>VLOOKUP($A704+ROUND((COLUMN()-2)/24,5),АТС!$A$41:$F$784,4)+VLOOKUP($A704+ROUND((COLUMN()-2)/24,5),'Расчет сбытовых надбавок'!$B$1539:'Расчет сбытовых надбавок'!$G$2283,5)</f>
        <v>253.67000000000002</v>
      </c>
      <c r="U704" s="106">
        <f>VLOOKUP($A704+ROUND((COLUMN()-2)/24,5),АТС!$A$41:$F$784,4)+VLOOKUP($A704+ROUND((COLUMN()-2)/24,5),'Расчет сбытовых надбавок'!$B$1539:'Расчет сбытовых надбавок'!$G$2283,5)</f>
        <v>141.69999999999999</v>
      </c>
      <c r="V704" s="106">
        <f>VLOOKUP($A704+ROUND((COLUMN()-2)/24,5),АТС!$A$41:$F$784,4)+VLOOKUP($A704+ROUND((COLUMN()-2)/24,5),'Расчет сбытовых надбавок'!$B$1539:'Расчет сбытовых надбавок'!$G$2283,5)</f>
        <v>36.43</v>
      </c>
      <c r="W704" s="106">
        <f>VLOOKUP($A704+ROUND((COLUMN()-2)/24,5),АТС!$A$41:$F$784,4)+VLOOKUP($A704+ROUND((COLUMN()-2)/24,5),'Расчет сбытовых надбавок'!$B$1539:'Расчет сбытовых надбавок'!$G$2283,5)</f>
        <v>40.840000000000003</v>
      </c>
      <c r="X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Y704" s="106">
        <f>VLOOKUP($A704+ROUND((COLUMN()-2)/24,5),АТС!$A$41:$F$784,4)+VLOOKUP($A704+ROUND((COLUMN()-2)/24,5),'Расчет сбытовых надбавок'!$B$1539:'Расчет сбытовых надбавок'!$G$2283,5)</f>
        <v>0</v>
      </c>
      <c r="Z704" s="106"/>
    </row>
    <row r="705" spans="1:26" x14ac:dyDescent="0.2">
      <c r="A705" s="86">
        <f t="shared" si="18"/>
        <v>41934</v>
      </c>
      <c r="B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C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D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E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F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G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H705" s="106">
        <f>VLOOKUP($A705+ROUND((COLUMN()-2)/24,5),АТС!$A$41:$F$784,4)+VLOOKUP($A705+ROUND((COLUMN()-2)/24,5),'Расчет сбытовых надбавок'!$B$1539:'Расчет сбытовых надбавок'!$G$2283,5)</f>
        <v>146.68</v>
      </c>
      <c r="I705" s="106">
        <f>VLOOKUP($A705+ROUND((COLUMN()-2)/24,5),АТС!$A$41:$F$784,4)+VLOOKUP($A705+ROUND((COLUMN()-2)/24,5),'Расчет сбытовых надбавок'!$B$1539:'Расчет сбытовых надбавок'!$G$2283,5)</f>
        <v>31.849999999999998</v>
      </c>
      <c r="J705" s="106">
        <f>VLOOKUP($A705+ROUND((COLUMN()-2)/24,5),АТС!$A$41:$F$784,4)+VLOOKUP($A705+ROUND((COLUMN()-2)/24,5),'Расчет сбытовых надбавок'!$B$1539:'Расчет сбытовых надбавок'!$G$2283,5)</f>
        <v>78.42</v>
      </c>
      <c r="K705" s="106">
        <f>VLOOKUP($A705+ROUND((COLUMN()-2)/24,5),АТС!$A$41:$F$784,4)+VLOOKUP($A705+ROUND((COLUMN()-2)/24,5),'Расчет сбытовых надбавок'!$B$1539:'Расчет сбытовых надбавок'!$G$2283,5)</f>
        <v>19.54</v>
      </c>
      <c r="L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M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N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O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P705" s="106">
        <f>VLOOKUP($A705+ROUND((COLUMN()-2)/24,5),АТС!$A$41:$F$784,4)+VLOOKUP($A705+ROUND((COLUMN()-2)/24,5),'Расчет сбытовых надбавок'!$B$1539:'Расчет сбытовых надбавок'!$G$2283,5)</f>
        <v>37.450000000000003</v>
      </c>
      <c r="Q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R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S705" s="106">
        <f>VLOOKUP($A705+ROUND((COLUMN()-2)/24,5),АТС!$A$41:$F$784,4)+VLOOKUP($A705+ROUND((COLUMN()-2)/24,5),'Расчет сбытовых надбавок'!$B$1539:'Расчет сбытовых надбавок'!$G$2283,5)</f>
        <v>22.159999999999997</v>
      </c>
      <c r="T705" s="106">
        <f>VLOOKUP($A705+ROUND((COLUMN()-2)/24,5),АТС!$A$41:$F$784,4)+VLOOKUP($A705+ROUND((COLUMN()-2)/24,5),'Расчет сбытовых надбавок'!$B$1539:'Расчет сбытовых надбавок'!$G$2283,5)</f>
        <v>169.91</v>
      </c>
      <c r="U705" s="106">
        <f>VLOOKUP($A705+ROUND((COLUMN()-2)/24,5),АТС!$A$41:$F$784,4)+VLOOKUP($A705+ROUND((COLUMN()-2)/24,5),'Расчет сбытовых надбавок'!$B$1539:'Расчет сбытовых надбавок'!$G$2283,5)</f>
        <v>70.98</v>
      </c>
      <c r="V705" s="106">
        <f>VLOOKUP($A705+ROUND((COLUMN()-2)/24,5),АТС!$A$41:$F$784,4)+VLOOKUP($A705+ROUND((COLUMN()-2)/24,5),'Расчет сбытовых надбавок'!$B$1539:'Расчет сбытовых надбавок'!$G$2283,5)</f>
        <v>34.120000000000005</v>
      </c>
      <c r="W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X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Y705" s="106">
        <f>VLOOKUP($A705+ROUND((COLUMN()-2)/24,5),АТС!$A$41:$F$784,4)+VLOOKUP($A705+ROUND((COLUMN()-2)/24,5),'Расчет сбытовых надбавок'!$B$1539:'Расчет сбытовых надбавок'!$G$2283,5)</f>
        <v>0</v>
      </c>
      <c r="Z705" s="106"/>
    </row>
    <row r="706" spans="1:26" x14ac:dyDescent="0.2">
      <c r="A706" s="86">
        <f t="shared" si="18"/>
        <v>41935</v>
      </c>
      <c r="B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C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D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E706" s="106">
        <f>VLOOKUP($A706+ROUND((COLUMN()-2)/24,5),АТС!$A$41:$F$784,4)+VLOOKUP($A706+ROUND((COLUMN()-2)/24,5),'Расчет сбытовых надбавок'!$B$1539:'Расчет сбытовых надбавок'!$G$2283,5)</f>
        <v>56.5</v>
      </c>
      <c r="F706" s="106">
        <f>VLOOKUP($A706+ROUND((COLUMN()-2)/24,5),АТС!$A$41:$F$784,4)+VLOOKUP($A706+ROUND((COLUMN()-2)/24,5),'Расчет сбытовых надбавок'!$B$1539:'Расчет сбытовых надбавок'!$G$2283,5)</f>
        <v>77.66</v>
      </c>
      <c r="G706" s="106">
        <f>VLOOKUP($A706+ROUND((COLUMN()-2)/24,5),АТС!$A$41:$F$784,4)+VLOOKUP($A706+ROUND((COLUMN()-2)/24,5),'Расчет сбытовых надбавок'!$B$1539:'Расчет сбытовых надбавок'!$G$2283,5)</f>
        <v>513.21</v>
      </c>
      <c r="H706" s="106">
        <f>VLOOKUP($A706+ROUND((COLUMN()-2)/24,5),АТС!$A$41:$F$784,4)+VLOOKUP($A706+ROUND((COLUMN()-2)/24,5),'Расчет сбытовых надбавок'!$B$1539:'Расчет сбытовых надбавок'!$G$2283,5)</f>
        <v>471.52</v>
      </c>
      <c r="I706" s="106">
        <f>VLOOKUP($A706+ROUND((COLUMN()-2)/24,5),АТС!$A$41:$F$784,4)+VLOOKUP($A706+ROUND((COLUMN()-2)/24,5),'Расчет сбытовых надбавок'!$B$1539:'Расчет сбытовых надбавок'!$G$2283,5)</f>
        <v>6.43</v>
      </c>
      <c r="J706" s="106">
        <f>VLOOKUP($A706+ROUND((COLUMN()-2)/24,5),АТС!$A$41:$F$784,4)+VLOOKUP($A706+ROUND((COLUMN()-2)/24,5),'Расчет сбытовых надбавок'!$B$1539:'Расчет сбытовых надбавок'!$G$2283,5)</f>
        <v>90</v>
      </c>
      <c r="K706" s="106">
        <f>VLOOKUP($A706+ROUND((COLUMN()-2)/24,5),АТС!$A$41:$F$784,4)+VLOOKUP($A706+ROUND((COLUMN()-2)/24,5),'Расчет сбытовых надбавок'!$B$1539:'Расчет сбытовых надбавок'!$G$2283,5)</f>
        <v>7.57</v>
      </c>
      <c r="L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M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N706" s="106">
        <f>VLOOKUP($A706+ROUND((COLUMN()-2)/24,5),АТС!$A$41:$F$784,4)+VLOOKUP($A706+ROUND((COLUMN()-2)/24,5),'Расчет сбытовых надбавок'!$B$1539:'Расчет сбытовых надбавок'!$G$2283,5)</f>
        <v>79.650000000000006</v>
      </c>
      <c r="O706" s="106">
        <f>VLOOKUP($A706+ROUND((COLUMN()-2)/24,5),АТС!$A$41:$F$784,4)+VLOOKUP($A706+ROUND((COLUMN()-2)/24,5),'Расчет сбытовых надбавок'!$B$1539:'Расчет сбытовых надбавок'!$G$2283,5)</f>
        <v>81.44</v>
      </c>
      <c r="P706" s="106">
        <f>VLOOKUP($A706+ROUND((COLUMN()-2)/24,5),АТС!$A$41:$F$784,4)+VLOOKUP($A706+ROUND((COLUMN()-2)/24,5),'Расчет сбытовых надбавок'!$B$1539:'Расчет сбытовых надбавок'!$G$2283,5)</f>
        <v>66.73</v>
      </c>
      <c r="Q706" s="106">
        <f>VLOOKUP($A706+ROUND((COLUMN()-2)/24,5),АТС!$A$41:$F$784,4)+VLOOKUP($A706+ROUND((COLUMN()-2)/24,5),'Расчет сбытовых надбавок'!$B$1539:'Расчет сбытовых надбавок'!$G$2283,5)</f>
        <v>67.680000000000007</v>
      </c>
      <c r="R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S706" s="106">
        <f>VLOOKUP($A706+ROUND((COLUMN()-2)/24,5),АТС!$A$41:$F$784,4)+VLOOKUP($A706+ROUND((COLUMN()-2)/24,5),'Расчет сбытовых надбавок'!$B$1539:'Расчет сбытовых надбавок'!$G$2283,5)</f>
        <v>17.59</v>
      </c>
      <c r="T706" s="106">
        <f>VLOOKUP($A706+ROUND((COLUMN()-2)/24,5),АТС!$A$41:$F$784,4)+VLOOKUP($A706+ROUND((COLUMN()-2)/24,5),'Расчет сбытовых надбавок'!$B$1539:'Расчет сбытовых надбавок'!$G$2283,5)</f>
        <v>133.35</v>
      </c>
      <c r="U706" s="106">
        <f>VLOOKUP($A706+ROUND((COLUMN()-2)/24,5),АТС!$A$41:$F$784,4)+VLOOKUP($A706+ROUND((COLUMN()-2)/24,5),'Расчет сбытовых надбавок'!$B$1539:'Расчет сбытовых надбавок'!$G$2283,5)</f>
        <v>20.689999999999998</v>
      </c>
      <c r="V706" s="106">
        <f>VLOOKUP($A706+ROUND((COLUMN()-2)/24,5),АТС!$A$41:$F$784,4)+VLOOKUP($A706+ROUND((COLUMN()-2)/24,5),'Расчет сбытовых надбавок'!$B$1539:'Расчет сбытовых надбавок'!$G$2283,5)</f>
        <v>9</v>
      </c>
      <c r="W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X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Y706" s="106">
        <f>VLOOKUP($A706+ROUND((COLUMN()-2)/24,5),АТС!$A$41:$F$784,4)+VLOOKUP($A706+ROUND((COLUMN()-2)/24,5),'Расчет сбытовых надбавок'!$B$1539:'Расчет сбытовых надбавок'!$G$2283,5)</f>
        <v>0</v>
      </c>
      <c r="Z706" s="106"/>
    </row>
    <row r="707" spans="1:26" x14ac:dyDescent="0.2">
      <c r="A707" s="86">
        <f t="shared" si="18"/>
        <v>41936</v>
      </c>
      <c r="B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C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D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E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F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G707" s="106">
        <f>VLOOKUP($A707+ROUND((COLUMN()-2)/24,5),АТС!$A$41:$F$784,4)+VLOOKUP($A707+ROUND((COLUMN()-2)/24,5),'Расчет сбытовых надбавок'!$B$1539:'Расчет сбытовых надбавок'!$G$2283,5)</f>
        <v>123.84</v>
      </c>
      <c r="H707" s="106">
        <f>VLOOKUP($A707+ROUND((COLUMN()-2)/24,5),АТС!$A$41:$F$784,4)+VLOOKUP($A707+ROUND((COLUMN()-2)/24,5),'Расчет сбытовых надбавок'!$B$1539:'Расчет сбытовых надбавок'!$G$2283,5)</f>
        <v>512.16999999999996</v>
      </c>
      <c r="I707" s="106">
        <f>VLOOKUP($A707+ROUND((COLUMN()-2)/24,5),АТС!$A$41:$F$784,4)+VLOOKUP($A707+ROUND((COLUMN()-2)/24,5),'Расчет сбытовых надбавок'!$B$1539:'Расчет сбытовых надбавок'!$G$2283,5)</f>
        <v>73.38</v>
      </c>
      <c r="J707" s="106">
        <f>VLOOKUP($A707+ROUND((COLUMN()-2)/24,5),АТС!$A$41:$F$784,4)+VLOOKUP($A707+ROUND((COLUMN()-2)/24,5),'Расчет сбытовых надбавок'!$B$1539:'Расчет сбытовых надбавок'!$G$2283,5)</f>
        <v>51.89</v>
      </c>
      <c r="K707" s="106">
        <f>VLOOKUP($A707+ROUND((COLUMN()-2)/24,5),АТС!$A$41:$F$784,4)+VLOOKUP($A707+ROUND((COLUMN()-2)/24,5),'Расчет сбытовых надбавок'!$B$1539:'Расчет сбытовых надбавок'!$G$2283,5)</f>
        <v>110.96000000000001</v>
      </c>
      <c r="L707" s="106">
        <f>VLOOKUP($A707+ROUND((COLUMN()-2)/24,5),АТС!$A$41:$F$784,4)+VLOOKUP($A707+ROUND((COLUMN()-2)/24,5),'Расчет сбытовых надбавок'!$B$1539:'Расчет сбытовых надбавок'!$G$2283,5)</f>
        <v>49.71</v>
      </c>
      <c r="M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N707" s="106">
        <f>VLOOKUP($A707+ROUND((COLUMN()-2)/24,5),АТС!$A$41:$F$784,4)+VLOOKUP($A707+ROUND((COLUMN()-2)/24,5),'Расчет сбытовых надбавок'!$B$1539:'Расчет сбытовых надбавок'!$G$2283,5)</f>
        <v>104.21000000000001</v>
      </c>
      <c r="O707" s="106">
        <f>VLOOKUP($A707+ROUND((COLUMN()-2)/24,5),АТС!$A$41:$F$784,4)+VLOOKUP($A707+ROUND((COLUMN()-2)/24,5),'Расчет сбытовых надбавок'!$B$1539:'Расчет сбытовых надбавок'!$G$2283,5)</f>
        <v>110.32</v>
      </c>
      <c r="P707" s="106">
        <f>VLOOKUP($A707+ROUND((COLUMN()-2)/24,5),АТС!$A$41:$F$784,4)+VLOOKUP($A707+ROUND((COLUMN()-2)/24,5),'Расчет сбытовых надбавок'!$B$1539:'Расчет сбытовых надбавок'!$G$2283,5)</f>
        <v>81.260000000000005</v>
      </c>
      <c r="Q707" s="106">
        <f>VLOOKUP($A707+ROUND((COLUMN()-2)/24,5),АТС!$A$41:$F$784,4)+VLOOKUP($A707+ROUND((COLUMN()-2)/24,5),'Расчет сбытовых надбавок'!$B$1539:'Расчет сбытовых надбавок'!$G$2283,5)</f>
        <v>95.5</v>
      </c>
      <c r="R707" s="106">
        <f>VLOOKUP($A707+ROUND((COLUMN()-2)/24,5),АТС!$A$41:$F$784,4)+VLOOKUP($A707+ROUND((COLUMN()-2)/24,5),'Расчет сбытовых надбавок'!$B$1539:'Расчет сбытовых надбавок'!$G$2283,5)</f>
        <v>3.1999999999999997</v>
      </c>
      <c r="S707" s="106">
        <f>VLOOKUP($A707+ROUND((COLUMN()-2)/24,5),АТС!$A$41:$F$784,4)+VLOOKUP($A707+ROUND((COLUMN()-2)/24,5),'Расчет сбытовых надбавок'!$B$1539:'Расчет сбытовых надбавок'!$G$2283,5)</f>
        <v>69.23</v>
      </c>
      <c r="T707" s="106">
        <f>VLOOKUP($A707+ROUND((COLUMN()-2)/24,5),АТС!$A$41:$F$784,4)+VLOOKUP($A707+ROUND((COLUMN()-2)/24,5),'Расчет сбытовых надбавок'!$B$1539:'Расчет сбытовых надбавок'!$G$2283,5)</f>
        <v>539.6</v>
      </c>
      <c r="U707" s="106">
        <f>VLOOKUP($A707+ROUND((COLUMN()-2)/24,5),АТС!$A$41:$F$784,4)+VLOOKUP($A707+ROUND((COLUMN()-2)/24,5),'Расчет сбытовых надбавок'!$B$1539:'Расчет сбытовых надбавок'!$G$2283,5)</f>
        <v>281.49</v>
      </c>
      <c r="V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W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X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Y707" s="106">
        <f>VLOOKUP($A707+ROUND((COLUMN()-2)/24,5),АТС!$A$41:$F$784,4)+VLOOKUP($A707+ROUND((COLUMN()-2)/24,5),'Расчет сбытовых надбавок'!$B$1539:'Расчет сбытовых надбавок'!$G$2283,5)</f>
        <v>0</v>
      </c>
      <c r="Z707" s="106"/>
    </row>
    <row r="708" spans="1:26" x14ac:dyDescent="0.2">
      <c r="A708" s="86">
        <f t="shared" si="18"/>
        <v>41937</v>
      </c>
      <c r="B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C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D708" s="106">
        <f>VLOOKUP($A708+ROUND((COLUMN()-2)/24,5),АТС!$A$41:$F$784,4)+VLOOKUP($A708+ROUND((COLUMN()-2)/24,5),'Расчет сбытовых надбавок'!$B$1539:'Расчет сбытовых надбавок'!$G$2283,5)</f>
        <v>3.1799999999999997</v>
      </c>
      <c r="E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F708" s="106">
        <f>VLOOKUP($A708+ROUND((COLUMN()-2)/24,5),АТС!$A$41:$F$784,4)+VLOOKUP($A708+ROUND((COLUMN()-2)/24,5),'Расчет сбытовых надбавок'!$B$1539:'Расчет сбытовых надбавок'!$G$2283,5)</f>
        <v>8.76</v>
      </c>
      <c r="G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H708" s="106">
        <f>VLOOKUP($A708+ROUND((COLUMN()-2)/24,5),АТС!$A$41:$F$784,4)+VLOOKUP($A708+ROUND((COLUMN()-2)/24,5),'Расчет сбытовых надбавок'!$B$1539:'Расчет сбытовых надбавок'!$G$2283,5)</f>
        <v>749.77</v>
      </c>
      <c r="I708" s="106">
        <f>VLOOKUP($A708+ROUND((COLUMN()-2)/24,5),АТС!$A$41:$F$784,4)+VLOOKUP($A708+ROUND((COLUMN()-2)/24,5),'Расчет сбытовых надбавок'!$B$1539:'Расчет сбытовых надбавок'!$G$2283,5)</f>
        <v>292.55</v>
      </c>
      <c r="J708" s="106">
        <f>VLOOKUP($A708+ROUND((COLUMN()-2)/24,5),АТС!$A$41:$F$784,4)+VLOOKUP($A708+ROUND((COLUMN()-2)/24,5),'Расчет сбытовых надбавок'!$B$1539:'Расчет сбытовых надбавок'!$G$2283,5)</f>
        <v>240.44</v>
      </c>
      <c r="K708" s="106">
        <f>VLOOKUP($A708+ROUND((COLUMN()-2)/24,5),АТС!$A$41:$F$784,4)+VLOOKUP($A708+ROUND((COLUMN()-2)/24,5),'Расчет сбытовых надбавок'!$B$1539:'Расчет сбытовых надбавок'!$G$2283,5)</f>
        <v>167.73000000000002</v>
      </c>
      <c r="L708" s="106">
        <f>VLOOKUP($A708+ROUND((COLUMN()-2)/24,5),АТС!$A$41:$F$784,4)+VLOOKUP($A708+ROUND((COLUMN()-2)/24,5),'Расчет сбытовых надбавок'!$B$1539:'Расчет сбытовых надбавок'!$G$2283,5)</f>
        <v>179.01</v>
      </c>
      <c r="M708" s="106">
        <f>VLOOKUP($A708+ROUND((COLUMN()-2)/24,5),АТС!$A$41:$F$784,4)+VLOOKUP($A708+ROUND((COLUMN()-2)/24,5),'Расчет сбытовых надбавок'!$B$1539:'Расчет сбытовых надбавок'!$G$2283,5)</f>
        <v>186.36</v>
      </c>
      <c r="N708" s="106">
        <f>VLOOKUP($A708+ROUND((COLUMN()-2)/24,5),АТС!$A$41:$F$784,4)+VLOOKUP($A708+ROUND((COLUMN()-2)/24,5),'Расчет сбытовых надбавок'!$B$1539:'Расчет сбытовых надбавок'!$G$2283,5)</f>
        <v>52.42</v>
      </c>
      <c r="O708" s="106">
        <f>VLOOKUP($A708+ROUND((COLUMN()-2)/24,5),АТС!$A$41:$F$784,4)+VLOOKUP($A708+ROUND((COLUMN()-2)/24,5),'Расчет сбытовых надбавок'!$B$1539:'Расчет сбытовых надбавок'!$G$2283,5)</f>
        <v>22.23</v>
      </c>
      <c r="P708" s="106">
        <f>VLOOKUP($A708+ROUND((COLUMN()-2)/24,5),АТС!$A$41:$F$784,4)+VLOOKUP($A708+ROUND((COLUMN()-2)/24,5),'Расчет сбытовых надбавок'!$B$1539:'Расчет сбытовых надбавок'!$G$2283,5)</f>
        <v>74.709999999999994</v>
      </c>
      <c r="Q708" s="106">
        <f>VLOOKUP($A708+ROUND((COLUMN()-2)/24,5),АТС!$A$41:$F$784,4)+VLOOKUP($A708+ROUND((COLUMN()-2)/24,5),'Расчет сбытовых надбавок'!$B$1539:'Расчет сбытовых надбавок'!$G$2283,5)</f>
        <v>92.259999999999991</v>
      </c>
      <c r="R708" s="106">
        <f>VLOOKUP($A708+ROUND((COLUMN()-2)/24,5),АТС!$A$41:$F$784,4)+VLOOKUP($A708+ROUND((COLUMN()-2)/24,5),'Расчет сбытовых надбавок'!$B$1539:'Расчет сбытовых надбавок'!$G$2283,5)</f>
        <v>123.74</v>
      </c>
      <c r="S708" s="106">
        <f>VLOOKUP($A708+ROUND((COLUMN()-2)/24,5),АТС!$A$41:$F$784,4)+VLOOKUP($A708+ROUND((COLUMN()-2)/24,5),'Расчет сбытовых надбавок'!$B$1539:'Расчет сбытовых надбавок'!$G$2283,5)</f>
        <v>249.43</v>
      </c>
      <c r="T708" s="106">
        <f>VLOOKUP($A708+ROUND((COLUMN()-2)/24,5),АТС!$A$41:$F$784,4)+VLOOKUP($A708+ROUND((COLUMN()-2)/24,5),'Расчет сбытовых надбавок'!$B$1539:'Расчет сбытовых надбавок'!$G$2283,5)</f>
        <v>198.94</v>
      </c>
      <c r="U708" s="106">
        <f>VLOOKUP($A708+ROUND((COLUMN()-2)/24,5),АТС!$A$41:$F$784,4)+VLOOKUP($A708+ROUND((COLUMN()-2)/24,5),'Расчет сбытовых надбавок'!$B$1539:'Расчет сбытовых надбавок'!$G$2283,5)</f>
        <v>120.77000000000001</v>
      </c>
      <c r="V708" s="106">
        <f>VLOOKUP($A708+ROUND((COLUMN()-2)/24,5),АТС!$A$41:$F$784,4)+VLOOKUP($A708+ROUND((COLUMN()-2)/24,5),'Расчет сбытовых надбавок'!$B$1539:'Расчет сбытовых надбавок'!$G$2283,5)</f>
        <v>46.5</v>
      </c>
      <c r="W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X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Y708" s="106">
        <f>VLOOKUP($A708+ROUND((COLUMN()-2)/24,5),АТС!$A$41:$F$784,4)+VLOOKUP($A708+ROUND((COLUMN()-2)/24,5),'Расчет сбытовых надбавок'!$B$1539:'Расчет сбытовых надбавок'!$G$2283,5)</f>
        <v>0</v>
      </c>
      <c r="Z708" s="106"/>
    </row>
    <row r="709" spans="1:26" x14ac:dyDescent="0.2">
      <c r="A709" s="86">
        <f t="shared" si="18"/>
        <v>41938</v>
      </c>
      <c r="B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C709" s="106">
        <f>VLOOKUP($A709+ROUND((COLUMN()-2)/24,5),АТС!$A$41:$F$784,4)+VLOOKUP($A709+ROUND((COLUMN()-2)/24,5),'Расчет сбытовых надбавок'!$B$1539:'Расчет сбытовых надбавок'!$G$2283,5)</f>
        <v>14.879999999999999</v>
      </c>
      <c r="D709" s="106">
        <f>VLOOKUP($A709+ROUND((COLUMN()-2)/24,5),АТС!$A$41:$F$784,4)+VLOOKUP($A709+ROUND((COLUMN()-2)/24,5),'Расчет сбытовых надбавок'!$B$1539:'Расчет сбытовых надбавок'!$G$2283,5)</f>
        <v>26.71</v>
      </c>
      <c r="E709" s="106">
        <f>VLOOKUP($A709+ROUND((COLUMN()-2)/24,5),АТС!$A$41:$F$784,4)+VLOOKUP($A709+ROUND((COLUMN()-2)/24,5),'Расчет сбытовых надбавок'!$B$1539:'Расчет сбытовых надбавок'!$G$2283,5)</f>
        <v>117.5</v>
      </c>
      <c r="F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G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H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I709" s="106">
        <f>VLOOKUP($A709+ROUND((COLUMN()-2)/24,5),АТС!$A$41:$F$784,4)+VLOOKUP($A709+ROUND((COLUMN()-2)/24,5),'Расчет сбытовых надбавок'!$B$1539:'Расчет сбытовых надбавок'!$G$2283,5)</f>
        <v>0.46</v>
      </c>
      <c r="J709" s="106">
        <f>VLOOKUP($A709+ROUND((COLUMN()-2)/24,5),АТС!$A$41:$F$784,4)+VLOOKUP($A709+ROUND((COLUMN()-2)/24,5),'Расчет сбытовых надбавок'!$B$1539:'Расчет сбытовых надбавок'!$G$2283,5)</f>
        <v>50.16</v>
      </c>
      <c r="K709" s="106">
        <f>VLOOKUP($A709+ROUND((COLUMN()-2)/24,5),АТС!$A$41:$F$784,4)+VLOOKUP($A709+ROUND((COLUMN()-2)/24,5),'Расчет сбытовых надбавок'!$B$1539:'Расчет сбытовых надбавок'!$G$2283,5)</f>
        <v>77.25</v>
      </c>
      <c r="L709" s="106">
        <f>VLOOKUP($A709+ROUND((COLUMN()-2)/24,5),АТС!$A$41:$F$784,4)+VLOOKUP($A709+ROUND((COLUMN()-2)/24,5),'Расчет сбытовых надбавок'!$B$1539:'Расчет сбытовых надбавок'!$G$2283,5)</f>
        <v>9.43</v>
      </c>
      <c r="M709" s="106">
        <f>VLOOKUP($A709+ROUND((COLUMN()-2)/24,5),АТС!$A$41:$F$784,4)+VLOOKUP($A709+ROUND((COLUMN()-2)/24,5),'Расчет сбытовых надбавок'!$B$1539:'Расчет сбытовых надбавок'!$G$2283,5)</f>
        <v>3.7199999999999998</v>
      </c>
      <c r="N709" s="106">
        <f>VLOOKUP($A709+ROUND((COLUMN()-2)/24,5),АТС!$A$41:$F$784,4)+VLOOKUP($A709+ROUND((COLUMN()-2)/24,5),'Расчет сбытовых надбавок'!$B$1539:'Расчет сбытовых надбавок'!$G$2283,5)</f>
        <v>2.6999999999999997</v>
      </c>
      <c r="O709" s="106">
        <f>VLOOKUP($A709+ROUND((COLUMN()-2)/24,5),АТС!$A$41:$F$784,4)+VLOOKUP($A709+ROUND((COLUMN()-2)/24,5),'Расчет сбытовых надбавок'!$B$1539:'Расчет сбытовых надбавок'!$G$2283,5)</f>
        <v>2.73</v>
      </c>
      <c r="P709" s="106">
        <f>VLOOKUP($A709+ROUND((COLUMN()-2)/24,5),АТС!$A$41:$F$784,4)+VLOOKUP($A709+ROUND((COLUMN()-2)/24,5),'Расчет сбытовых надбавок'!$B$1539:'Расчет сбытовых надбавок'!$G$2283,5)</f>
        <v>4.3499999999999996</v>
      </c>
      <c r="Q709" s="106">
        <f>VLOOKUP($A709+ROUND((COLUMN()-2)/24,5),АТС!$A$41:$F$784,4)+VLOOKUP($A709+ROUND((COLUMN()-2)/24,5),'Расчет сбытовых надбавок'!$B$1539:'Расчет сбытовых надбавок'!$G$2283,5)</f>
        <v>2.48</v>
      </c>
      <c r="R709" s="106">
        <f>VLOOKUP($A709+ROUND((COLUMN()-2)/24,5),АТС!$A$41:$F$784,4)+VLOOKUP($A709+ROUND((COLUMN()-2)/24,5),'Расчет сбытовых надбавок'!$B$1539:'Расчет сбытовых надбавок'!$G$2283,5)</f>
        <v>101.33</v>
      </c>
      <c r="S709" s="106">
        <f>VLOOKUP($A709+ROUND((COLUMN()-2)/24,5),АТС!$A$41:$F$784,4)+VLOOKUP($A709+ROUND((COLUMN()-2)/24,5),'Расчет сбытовых надбавок'!$B$1539:'Расчет сбытовых надбавок'!$G$2283,5)</f>
        <v>2167.4</v>
      </c>
      <c r="T709" s="106">
        <f>VLOOKUP($A709+ROUND((COLUMN()-2)/24,5),АТС!$A$41:$F$784,4)+VLOOKUP($A709+ROUND((COLUMN()-2)/24,5),'Расчет сбытовых надбавок'!$B$1539:'Расчет сбытовых надбавок'!$G$2283,5)</f>
        <v>95.03</v>
      </c>
      <c r="U709" s="106">
        <f>VLOOKUP($A709+ROUND((COLUMN()-2)/24,5),АТС!$A$41:$F$784,4)+VLOOKUP($A709+ROUND((COLUMN()-2)/24,5),'Расчет сбытовых надбавок'!$B$1539:'Расчет сбытовых надбавок'!$G$2283,5)</f>
        <v>50.54</v>
      </c>
      <c r="V709" s="106">
        <f>VLOOKUP($A709+ROUND((COLUMN()-2)/24,5),АТС!$A$41:$F$784,4)+VLOOKUP($A709+ROUND((COLUMN()-2)/24,5),'Расчет сбытовых надбавок'!$B$1539:'Расчет сбытовых надбавок'!$G$2283,5)</f>
        <v>28.4</v>
      </c>
      <c r="W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X709" s="106">
        <f>VLOOKUP($A709+ROUND((COLUMN()-2)/24,5),АТС!$A$41:$F$784,4)+VLOOKUP($A709+ROUND((COLUMN()-2)/24,5),'Расчет сбытовых надбавок'!$B$1539:'Расчет сбытовых надбавок'!$G$2283,5)</f>
        <v>0</v>
      </c>
      <c r="Y709" s="106">
        <v>0</v>
      </c>
      <c r="Z709" s="106">
        <v>13.629999999999999</v>
      </c>
    </row>
    <row r="710" spans="1:26" x14ac:dyDescent="0.2">
      <c r="A710" s="86">
        <f t="shared" si="18"/>
        <v>41939</v>
      </c>
      <c r="B710" s="106">
        <f>VLOOKUP($A710+ROUND((COLUMN()-2)/24,5),АТС!$A$41:$F$784,4)+VLOOKUP($A710+ROUND((COLUMN()-2)/24,5),'Расчет сбытовых надбавок'!$B$1539:'Расчет сбытовых надбавок'!$G$2283,5)</f>
        <v>4.7699999999999996</v>
      </c>
      <c r="C710" s="106">
        <f>VLOOKUP($A710+ROUND((COLUMN()-2)/24,5),АТС!$A$41:$F$784,4)+VLOOKUP($A710+ROUND((COLUMN()-2)/24,5),'Расчет сбытовых надбавок'!$B$1539:'Расчет сбытовых надбавок'!$G$2283,5)</f>
        <v>26.75</v>
      </c>
      <c r="D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E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F710" s="106">
        <f>VLOOKUP($A710+ROUND((COLUMN()-2)/24,5),АТС!$A$41:$F$784,4)+VLOOKUP($A710+ROUND((COLUMN()-2)/24,5),'Расчет сбытовых надбавок'!$B$1539:'Расчет сбытовых надбавок'!$G$2283,5)</f>
        <v>514.96</v>
      </c>
      <c r="G710" s="106">
        <f>VLOOKUP($A710+ROUND((COLUMN()-2)/24,5),АТС!$A$41:$F$784,4)+VLOOKUP($A710+ROUND((COLUMN()-2)/24,5),'Расчет сбытовых надбавок'!$B$1539:'Расчет сбытовых надбавок'!$G$2283,5)</f>
        <v>463.97</v>
      </c>
      <c r="H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I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J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K710" s="106">
        <f>VLOOKUP($A710+ROUND((COLUMN()-2)/24,5),АТС!$A$41:$F$784,4)+VLOOKUP($A710+ROUND((COLUMN()-2)/24,5),'Расчет сбытовых надбавок'!$B$1539:'Расчет сбытовых надбавок'!$G$2283,5)</f>
        <v>690.46</v>
      </c>
      <c r="L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M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N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O710" s="106">
        <f>VLOOKUP($A710+ROUND((COLUMN()-2)/24,5),АТС!$A$41:$F$784,4)+VLOOKUP($A710+ROUND((COLUMN()-2)/24,5),'Расчет сбытовых надбавок'!$B$1539:'Расчет сбытовых надбавок'!$G$2283,5)</f>
        <v>1.2999999999999998</v>
      </c>
      <c r="P710" s="106">
        <f>VLOOKUP($A710+ROUND((COLUMN()-2)/24,5),АТС!$A$41:$F$784,4)+VLOOKUP($A710+ROUND((COLUMN()-2)/24,5),'Расчет сбытовых надбавок'!$B$1539:'Расчет сбытовых надбавок'!$G$2283,5)</f>
        <v>1.23</v>
      </c>
      <c r="Q710" s="106">
        <f>VLOOKUP($A710+ROUND((COLUMN()-2)/24,5),АТС!$A$41:$F$784,4)+VLOOKUP($A710+ROUND((COLUMN()-2)/24,5),'Расчет сбытовых надбавок'!$B$1539:'Расчет сбытовых надбавок'!$G$2283,5)</f>
        <v>50.25</v>
      </c>
      <c r="R710" s="106">
        <f>VLOOKUP($A710+ROUND((COLUMN()-2)/24,5),АТС!$A$41:$F$784,4)+VLOOKUP($A710+ROUND((COLUMN()-2)/24,5),'Расчет сбытовых надбавок'!$B$1539:'Расчет сбытовых надбавок'!$G$2283,5)</f>
        <v>72.86</v>
      </c>
      <c r="S710" s="106">
        <f>VLOOKUP($A710+ROUND((COLUMN()-2)/24,5),АТС!$A$41:$F$784,4)+VLOOKUP($A710+ROUND((COLUMN()-2)/24,5),'Расчет сбытовых надбавок'!$B$1539:'Расчет сбытовых надбавок'!$G$2283,5)</f>
        <v>256.89999999999998</v>
      </c>
      <c r="T710" s="106">
        <f>VLOOKUP($A710+ROUND((COLUMN()-2)/24,5),АТС!$A$41:$F$784,4)+VLOOKUP($A710+ROUND((COLUMN()-2)/24,5),'Расчет сбытовых надбавок'!$B$1539:'Расчет сбытовых надбавок'!$G$2283,5)</f>
        <v>126.95</v>
      </c>
      <c r="U710" s="106">
        <f>VLOOKUP($A710+ROUND((COLUMN()-2)/24,5),АТС!$A$41:$F$784,4)+VLOOKUP($A710+ROUND((COLUMN()-2)/24,5),'Расчет сбытовых надбавок'!$B$1539:'Расчет сбытовых надбавок'!$G$2283,5)</f>
        <v>34.54</v>
      </c>
      <c r="V710" s="106">
        <f>VLOOKUP($A710+ROUND((COLUMN()-2)/24,5),АТС!$A$41:$F$784,4)+VLOOKUP($A710+ROUND((COLUMN()-2)/24,5),'Расчет сбытовых надбавок'!$B$1539:'Расчет сбытовых надбавок'!$G$2283,5)</f>
        <v>41.089999999999996</v>
      </c>
      <c r="W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X710" s="106">
        <f>VLOOKUP($A710+ROUND((COLUMN()-2)/24,5),АТС!$A$41:$F$784,4)+VLOOKUP($A710+ROUND((COLUMN()-2)/24,5),'Расчет сбытовых надбавок'!$B$1539:'Расчет сбытовых надбавок'!$G$2283,5)</f>
        <v>0</v>
      </c>
      <c r="Y710" s="106">
        <f>VLOOKUP($A710+ROUND((COLUMN()-2)/24,5),АТС!$A$41:$F$784,4)+VLOOKUP($A710+ROUND((COLUMN()-2)/24,5),'Расчет сбытовых надбавок'!$B$1539:'Расчет сбытовых надбавок'!$G$2283,5)</f>
        <v>190.24</v>
      </c>
      <c r="Z710" s="106"/>
    </row>
    <row r="711" spans="1:26" x14ac:dyDescent="0.2">
      <c r="A711" s="86">
        <f t="shared" si="18"/>
        <v>41940</v>
      </c>
      <c r="B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C711" s="106">
        <f>VLOOKUP($A711+ROUND((COLUMN()-2)/24,5),АТС!$A$41:$F$784,4)+VLOOKUP($A711+ROUND((COLUMN()-2)/24,5),'Расчет сбытовых надбавок'!$B$1539:'Расчет сбытовых надбавок'!$G$2283,5)</f>
        <v>0.35</v>
      </c>
      <c r="D711" s="106">
        <f>VLOOKUP($A711+ROUND((COLUMN()-2)/24,5),АТС!$A$41:$F$784,4)+VLOOKUP($A711+ROUND((COLUMN()-2)/24,5),'Расчет сбытовых надбавок'!$B$1539:'Расчет сбытовых надбавок'!$G$2283,5)</f>
        <v>12.28</v>
      </c>
      <c r="E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F711" s="106">
        <f>VLOOKUP($A711+ROUND((COLUMN()-2)/24,5),АТС!$A$41:$F$784,4)+VLOOKUP($A711+ROUND((COLUMN()-2)/24,5),'Расчет сбытовых надбавок'!$B$1539:'Расчет сбытовых надбавок'!$G$2283,5)</f>
        <v>62.5</v>
      </c>
      <c r="G711" s="106">
        <f>VLOOKUP($A711+ROUND((COLUMN()-2)/24,5),АТС!$A$41:$F$784,4)+VLOOKUP($A711+ROUND((COLUMN()-2)/24,5),'Расчет сбытовых надбавок'!$B$1539:'Расчет сбытовых надбавок'!$G$2283,5)</f>
        <v>521.95000000000005</v>
      </c>
      <c r="H711" s="106">
        <f>VLOOKUP($A711+ROUND((COLUMN()-2)/24,5),АТС!$A$41:$F$784,4)+VLOOKUP($A711+ROUND((COLUMN()-2)/24,5),'Расчет сбытовых надбавок'!$B$1539:'Расчет сбытовых надбавок'!$G$2283,5)</f>
        <v>373.07</v>
      </c>
      <c r="I711" s="106">
        <f>VLOOKUP($A711+ROUND((COLUMN()-2)/24,5),АТС!$A$41:$F$784,4)+VLOOKUP($A711+ROUND((COLUMN()-2)/24,5),'Расчет сбытовых надбавок'!$B$1539:'Расчет сбытовых надбавок'!$G$2283,5)</f>
        <v>0.51</v>
      </c>
      <c r="J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K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L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M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N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O711" s="106">
        <f>VLOOKUP($A711+ROUND((COLUMN()-2)/24,5),АТС!$A$41:$F$784,4)+VLOOKUP($A711+ROUND((COLUMN()-2)/24,5),'Расчет сбытовых надбавок'!$B$1539:'Расчет сбытовых надбавок'!$G$2283,5)</f>
        <v>0.01</v>
      </c>
      <c r="P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Q711" s="106">
        <f>VLOOKUP($A711+ROUND((COLUMN()-2)/24,5),АТС!$A$41:$F$784,4)+VLOOKUP($A711+ROUND((COLUMN()-2)/24,5),'Расчет сбытовых надбавок'!$B$1539:'Расчет сбытовых надбавок'!$G$2283,5)</f>
        <v>2.92</v>
      </c>
      <c r="R711" s="106">
        <f>VLOOKUP($A711+ROUND((COLUMN()-2)/24,5),АТС!$A$41:$F$784,4)+VLOOKUP($A711+ROUND((COLUMN()-2)/24,5),'Расчет сбытовых надбавок'!$B$1539:'Расчет сбытовых надбавок'!$G$2283,5)</f>
        <v>21.330000000000002</v>
      </c>
      <c r="S711" s="106">
        <f>VLOOKUP($A711+ROUND((COLUMN()-2)/24,5),АТС!$A$41:$F$784,4)+VLOOKUP($A711+ROUND((COLUMN()-2)/24,5),'Расчет сбытовых надбавок'!$B$1539:'Расчет сбытовых надбавок'!$G$2283,5)</f>
        <v>192.29</v>
      </c>
      <c r="T711" s="106">
        <f>VLOOKUP($A711+ROUND((COLUMN()-2)/24,5),АТС!$A$41:$F$784,4)+VLOOKUP($A711+ROUND((COLUMN()-2)/24,5),'Расчет сбытовых надбавок'!$B$1539:'Расчет сбытовых надбавок'!$G$2283,5)</f>
        <v>74.37</v>
      </c>
      <c r="U711" s="106">
        <f>VLOOKUP($A711+ROUND((COLUMN()-2)/24,5),АТС!$A$41:$F$784,4)+VLOOKUP($A711+ROUND((COLUMN()-2)/24,5),'Расчет сбытовых надбавок'!$B$1539:'Расчет сбытовых надбавок'!$G$2283,5)</f>
        <v>35.520000000000003</v>
      </c>
      <c r="V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W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X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Y711" s="106">
        <f>VLOOKUP($A711+ROUND((COLUMN()-2)/24,5),АТС!$A$41:$F$784,4)+VLOOKUP($A711+ROUND((COLUMN()-2)/24,5),'Расчет сбытовых надбавок'!$B$1539:'Расчет сбытовых надбавок'!$G$2283,5)</f>
        <v>0</v>
      </c>
      <c r="Z711" s="106"/>
    </row>
    <row r="712" spans="1:26" x14ac:dyDescent="0.2">
      <c r="A712" s="86">
        <f t="shared" si="18"/>
        <v>41941</v>
      </c>
      <c r="B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C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D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E712" s="106">
        <f>VLOOKUP($A712+ROUND((COLUMN()-2)/24,5),АТС!$A$41:$F$784,4)+VLOOKUP($A712+ROUND((COLUMN()-2)/24,5),'Расчет сбытовых надбавок'!$B$1539:'Расчет сбытовых надбавок'!$G$2283,5)</f>
        <v>0.96</v>
      </c>
      <c r="F712" s="106">
        <f>VLOOKUP($A712+ROUND((COLUMN()-2)/24,5),АТС!$A$41:$F$784,4)+VLOOKUP($A712+ROUND((COLUMN()-2)/24,5),'Расчет сбытовых надбавок'!$B$1539:'Расчет сбытовых надбавок'!$G$2283,5)</f>
        <v>541.41999999999996</v>
      </c>
      <c r="G712" s="106">
        <f>VLOOKUP($A712+ROUND((COLUMN()-2)/24,5),АТС!$A$41:$F$784,4)+VLOOKUP($A712+ROUND((COLUMN()-2)/24,5),'Расчет сбытовых надбавок'!$B$1539:'Расчет сбытовых надбавок'!$G$2283,5)</f>
        <v>86.06</v>
      </c>
      <c r="H712" s="106">
        <f>VLOOKUP($A712+ROUND((COLUMN()-2)/24,5),АТС!$A$41:$F$784,4)+VLOOKUP($A712+ROUND((COLUMN()-2)/24,5),'Расчет сбытовых надбавок'!$B$1539:'Расчет сбытовых надбавок'!$G$2283,5)</f>
        <v>150.76000000000002</v>
      </c>
      <c r="I712" s="106">
        <f>VLOOKUP($A712+ROUND((COLUMN()-2)/24,5),АТС!$A$41:$F$784,4)+VLOOKUP($A712+ROUND((COLUMN()-2)/24,5),'Расчет сбытовых надбавок'!$B$1539:'Расчет сбытовых надбавок'!$G$2283,5)</f>
        <v>105.5</v>
      </c>
      <c r="J712" s="106">
        <f>VLOOKUP($A712+ROUND((COLUMN()-2)/24,5),АТС!$A$41:$F$784,4)+VLOOKUP($A712+ROUND((COLUMN()-2)/24,5),'Расчет сбытовых надбавок'!$B$1539:'Расчет сбытовых надбавок'!$G$2283,5)</f>
        <v>40.57</v>
      </c>
      <c r="K712" s="106">
        <f>VLOOKUP($A712+ROUND((COLUMN()-2)/24,5),АТС!$A$41:$F$784,4)+VLOOKUP($A712+ROUND((COLUMN()-2)/24,5),'Расчет сбытовых надбавок'!$B$1539:'Расчет сбытовых надбавок'!$G$2283,5)</f>
        <v>33.32</v>
      </c>
      <c r="L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M712" s="106">
        <f>VLOOKUP($A712+ROUND((COLUMN()-2)/24,5),АТС!$A$41:$F$784,4)+VLOOKUP($A712+ROUND((COLUMN()-2)/24,5),'Расчет сбытовых надбавок'!$B$1539:'Расчет сбытовых надбавок'!$G$2283,5)</f>
        <v>0.01</v>
      </c>
      <c r="N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O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P712" s="106">
        <f>VLOOKUP($A712+ROUND((COLUMN()-2)/24,5),АТС!$A$41:$F$784,4)+VLOOKUP($A712+ROUND((COLUMN()-2)/24,5),'Расчет сбытовых надбавок'!$B$1539:'Расчет сбытовых надбавок'!$G$2283,5)</f>
        <v>93.22</v>
      </c>
      <c r="Q712" s="106">
        <f>VLOOKUP($A712+ROUND((COLUMN()-2)/24,5),АТС!$A$41:$F$784,4)+VLOOKUP($A712+ROUND((COLUMN()-2)/24,5),'Расчет сбытовых надбавок'!$B$1539:'Расчет сбытовых надбавок'!$G$2283,5)</f>
        <v>107.83000000000001</v>
      </c>
      <c r="R712" s="106">
        <f>VLOOKUP($A712+ROUND((COLUMN()-2)/24,5),АТС!$A$41:$F$784,4)+VLOOKUP($A712+ROUND((COLUMN()-2)/24,5),'Расчет сбытовых надбавок'!$B$1539:'Расчет сбытовых надбавок'!$G$2283,5)</f>
        <v>212.82</v>
      </c>
      <c r="S712" s="106">
        <f>VLOOKUP($A712+ROUND((COLUMN()-2)/24,5),АТС!$A$41:$F$784,4)+VLOOKUP($A712+ROUND((COLUMN()-2)/24,5),'Расчет сбытовых надбавок'!$B$1539:'Расчет сбытовых надбавок'!$G$2283,5)</f>
        <v>208.49</v>
      </c>
      <c r="T712" s="106">
        <f>VLOOKUP($A712+ROUND((COLUMN()-2)/24,5),АТС!$A$41:$F$784,4)+VLOOKUP($A712+ROUND((COLUMN()-2)/24,5),'Расчет сбытовых надбавок'!$B$1539:'Расчет сбытовых надбавок'!$G$2283,5)</f>
        <v>39.879999999999995</v>
      </c>
      <c r="U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V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W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X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Y712" s="106">
        <f>VLOOKUP($A712+ROUND((COLUMN()-2)/24,5),АТС!$A$41:$F$784,4)+VLOOKUP($A712+ROUND((COLUMN()-2)/24,5),'Расчет сбытовых надбавок'!$B$1539:'Расчет сбытовых надбавок'!$G$2283,5)</f>
        <v>0</v>
      </c>
      <c r="Z712" s="106"/>
    </row>
    <row r="713" spans="1:26" x14ac:dyDescent="0.2">
      <c r="A713" s="86">
        <f t="shared" si="18"/>
        <v>41942</v>
      </c>
      <c r="B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C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D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E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F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G713" s="106">
        <f>VLOOKUP($A713+ROUND((COLUMN()-2)/24,5),АТС!$A$41:$F$784,4)+VLOOKUP($A713+ROUND((COLUMN()-2)/24,5),'Расчет сбытовых надбавок'!$B$1539:'Расчет сбытовых надбавок'!$G$2283,5)</f>
        <v>5.79</v>
      </c>
      <c r="H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I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J713" s="106">
        <f>VLOOKUP($A713+ROUND((COLUMN()-2)/24,5),АТС!$A$41:$F$784,4)+VLOOKUP($A713+ROUND((COLUMN()-2)/24,5),'Расчет сбытовых надбавок'!$B$1539:'Расчет сбытовых надбавок'!$G$2283,5)</f>
        <v>9.9999999999999992E-2</v>
      </c>
      <c r="K713" s="106">
        <f>VLOOKUP($A713+ROUND((COLUMN()-2)/24,5),АТС!$A$41:$F$784,4)+VLOOKUP($A713+ROUND((COLUMN()-2)/24,5),'Расчет сбытовых надбавок'!$B$1539:'Расчет сбытовых надбавок'!$G$2283,5)</f>
        <v>0.01</v>
      </c>
      <c r="L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M713" s="106">
        <f>VLOOKUP($A713+ROUND((COLUMN()-2)/24,5),АТС!$A$41:$F$784,4)+VLOOKUP($A713+ROUND((COLUMN()-2)/24,5),'Расчет сбытовых надбавок'!$B$1539:'Расчет сбытовых надбавок'!$G$2283,5)</f>
        <v>0.01</v>
      </c>
      <c r="N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O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P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Q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R713" s="106">
        <f>VLOOKUP($A713+ROUND((COLUMN()-2)/24,5),АТС!$A$41:$F$784,4)+VLOOKUP($A713+ROUND((COLUMN()-2)/24,5),'Расчет сбытовых надбавок'!$B$1539:'Расчет сбытовых надбавок'!$G$2283,5)</f>
        <v>11.16</v>
      </c>
      <c r="S713" s="106">
        <f>VLOOKUP($A713+ROUND((COLUMN()-2)/24,5),АТС!$A$41:$F$784,4)+VLOOKUP($A713+ROUND((COLUMN()-2)/24,5),'Расчет сбытовых надбавок'!$B$1539:'Расчет сбытовых надбавок'!$G$2283,5)</f>
        <v>41.339999999999996</v>
      </c>
      <c r="T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U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V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W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X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Y713" s="106">
        <f>VLOOKUP($A713+ROUND((COLUMN()-2)/24,5),АТС!$A$41:$F$784,4)+VLOOKUP($A713+ROUND((COLUMN()-2)/24,5),'Расчет сбытовых надбавок'!$B$1539:'Расчет сбытовых надбавок'!$G$2283,5)</f>
        <v>0</v>
      </c>
      <c r="Z713" s="106"/>
    </row>
    <row r="714" spans="1:26" x14ac:dyDescent="0.2">
      <c r="A714" s="86">
        <f t="shared" si="18"/>
        <v>41943</v>
      </c>
      <c r="B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C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D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E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F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G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H714" s="106">
        <f>VLOOKUP($A714+ROUND((COLUMN()-2)/24,5),АТС!$A$41:$F$784,4)+VLOOKUP($A714+ROUND((COLUMN()-2)/24,5),'Расчет сбытовых надбавок'!$B$1539:'Расчет сбытовых надбавок'!$G$2283,5)</f>
        <v>484.38</v>
      </c>
      <c r="I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J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K714" s="106">
        <f>VLOOKUP($A714+ROUND((COLUMN()-2)/24,5),АТС!$A$41:$F$784,4)+VLOOKUP($A714+ROUND((COLUMN()-2)/24,5),'Расчет сбытовых надбавок'!$B$1539:'Расчет сбытовых надбавок'!$G$2283,5)</f>
        <v>8.93</v>
      </c>
      <c r="L714" s="106">
        <f>VLOOKUP($A714+ROUND((COLUMN()-2)/24,5),АТС!$A$41:$F$784,4)+VLOOKUP($A714+ROUND((COLUMN()-2)/24,5),'Расчет сбытовых надбавок'!$B$1539:'Расчет сбытовых надбавок'!$G$2283,5)</f>
        <v>0.01</v>
      </c>
      <c r="M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N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O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P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Q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R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S714" s="106">
        <f>VLOOKUP($A714+ROUND((COLUMN()-2)/24,5),АТС!$A$41:$F$784,4)+VLOOKUP($A714+ROUND((COLUMN()-2)/24,5),'Расчет сбытовых надбавок'!$B$1539:'Расчет сбытовых надбавок'!$G$2283,5)</f>
        <v>58.730000000000004</v>
      </c>
      <c r="T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U714" s="106">
        <f>VLOOKUP($A714+ROUND((COLUMN()-2)/24,5),АТС!$A$41:$F$784,4)+VLOOKUP($A714+ROUND((COLUMN()-2)/24,5),'Расчет сбытовых надбавок'!$B$1539:'Расчет сбытовых надбавок'!$G$2283,5)</f>
        <v>0.01</v>
      </c>
      <c r="V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W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X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Y714" s="106">
        <f>VLOOKUP($A714+ROUND((COLUMN()-2)/24,5),АТС!$A$41:$F$784,4)+VLOOKUP($A714+ROUND((COLUMN()-2)/24,5),'Расчет сбытовых надбавок'!$B$1539:'Расчет сбытовых надбавок'!$G$2283,5)</f>
        <v>0</v>
      </c>
      <c r="Z714" s="106"/>
    </row>
    <row r="715" spans="1:26" x14ac:dyDescent="0.25">
      <c r="A715" s="101"/>
      <c r="B715" s="85"/>
      <c r="C715" s="85"/>
      <c r="D715" s="85"/>
    </row>
    <row r="716" spans="1:26" s="273" customFormat="1" x14ac:dyDescent="0.25">
      <c r="A716" s="270" t="s">
        <v>159</v>
      </c>
      <c r="B716" s="271"/>
      <c r="C716" s="271"/>
      <c r="D716" s="271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</row>
    <row r="717" spans="1:26" ht="12.75" customHeight="1" x14ac:dyDescent="0.2">
      <c r="A717" s="184" t="s">
        <v>49</v>
      </c>
      <c r="B717" s="172" t="s">
        <v>160</v>
      </c>
      <c r="C717" s="172"/>
      <c r="D717" s="172"/>
      <c r="E717" s="172"/>
      <c r="F717" s="172"/>
      <c r="G717" s="172"/>
      <c r="H717" s="172"/>
      <c r="I717" s="172"/>
      <c r="J717" s="172"/>
      <c r="K717" s="172"/>
      <c r="L717" s="172"/>
      <c r="M717" s="172"/>
      <c r="N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</row>
    <row r="718" spans="1:26" ht="12.75" customHeight="1" x14ac:dyDescent="0.2">
      <c r="A718" s="185"/>
      <c r="B718" s="172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</row>
    <row r="719" spans="1:26" s="119" customFormat="1" ht="12.75" customHeight="1" x14ac:dyDescent="0.2">
      <c r="A719" s="185"/>
      <c r="B719" s="236" t="s">
        <v>129</v>
      </c>
      <c r="C719" s="234" t="s">
        <v>130</v>
      </c>
      <c r="D719" s="234" t="s">
        <v>131</v>
      </c>
      <c r="E719" s="234" t="s">
        <v>132</v>
      </c>
      <c r="F719" s="234" t="s">
        <v>133</v>
      </c>
      <c r="G719" s="234" t="s">
        <v>134</v>
      </c>
      <c r="H719" s="234" t="s">
        <v>135</v>
      </c>
      <c r="I719" s="234" t="s">
        <v>136</v>
      </c>
      <c r="J719" s="234" t="s">
        <v>137</v>
      </c>
      <c r="K719" s="234" t="s">
        <v>138</v>
      </c>
      <c r="L719" s="234" t="s">
        <v>139</v>
      </c>
      <c r="M719" s="234" t="s">
        <v>140</v>
      </c>
      <c r="N719" s="235" t="s">
        <v>141</v>
      </c>
      <c r="O719" s="234" t="s">
        <v>142</v>
      </c>
      <c r="P719" s="234" t="s">
        <v>143</v>
      </c>
      <c r="Q719" s="234" t="s">
        <v>144</v>
      </c>
      <c r="R719" s="234" t="s">
        <v>145</v>
      </c>
      <c r="S719" s="234" t="s">
        <v>146</v>
      </c>
      <c r="T719" s="234" t="s">
        <v>147</v>
      </c>
      <c r="U719" s="234" t="s">
        <v>148</v>
      </c>
      <c r="V719" s="234" t="s">
        <v>149</v>
      </c>
      <c r="W719" s="234" t="s">
        <v>150</v>
      </c>
      <c r="X719" s="234" t="s">
        <v>151</v>
      </c>
      <c r="Y719" s="234" t="s">
        <v>152</v>
      </c>
      <c r="Z719" s="234" t="s">
        <v>152</v>
      </c>
    </row>
    <row r="720" spans="1:26" s="119" customFormat="1" ht="11.25" customHeight="1" x14ac:dyDescent="0.2">
      <c r="A720" s="186"/>
      <c r="B720" s="226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4"/>
      <c r="N720" s="22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</row>
    <row r="721" spans="1:27" ht="15.75" customHeight="1" x14ac:dyDescent="0.2">
      <c r="A721" s="86">
        <f>A684</f>
        <v>41913</v>
      </c>
      <c r="B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C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D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E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F721" s="106">
        <f>VLOOKUP($A721+ROUND((COLUMN()-2)/24,5),АТС!$A$41:$F$784,4)+VLOOKUP($A721+ROUND((COLUMN()-2)/24,5),'Расчет сбытовых надбавок'!$B$1539:'Расчет сбытовых надбавок'!$G$2283,6)</f>
        <v>18.690000000000001</v>
      </c>
      <c r="G721" s="106">
        <f>VLOOKUP($A721+ROUND((COLUMN()-2)/24,5),АТС!$A$41:$F$784,4)+VLOOKUP($A721+ROUND((COLUMN()-2)/24,5),'Расчет сбытовых надбавок'!$B$1539:'Расчет сбытовых надбавок'!$G$2283,6)</f>
        <v>95.53</v>
      </c>
      <c r="H721" s="106">
        <f>VLOOKUP($A721+ROUND((COLUMN()-2)/24,5),АТС!$A$41:$F$784,4)+VLOOKUP($A721+ROUND((COLUMN()-2)/24,5),'Расчет сбытовых надбавок'!$B$1539:'Расчет сбытовых надбавок'!$G$2283,6)</f>
        <v>372</v>
      </c>
      <c r="I721" s="106">
        <f>VLOOKUP($A721+ROUND((COLUMN()-2)/24,5),АТС!$A$41:$F$784,4)+VLOOKUP($A721+ROUND((COLUMN()-2)/24,5),'Расчет сбытовых надбавок'!$B$1539:'Расчет сбытовых надбавок'!$G$2283,6)</f>
        <v>99.74</v>
      </c>
      <c r="J721" s="106">
        <f>VLOOKUP($A721+ROUND((COLUMN()-2)/24,5),АТС!$A$41:$F$784,4)+VLOOKUP($A721+ROUND((COLUMN()-2)/24,5),'Расчет сбытовых надбавок'!$B$1539:'Расчет сбытовых надбавок'!$G$2283,6)</f>
        <v>58.69</v>
      </c>
      <c r="K721" s="106">
        <f>VLOOKUP($A721+ROUND((COLUMN()-2)/24,5),АТС!$A$41:$F$784,4)+VLOOKUP($A721+ROUND((COLUMN()-2)/24,5),'Расчет сбытовых надбавок'!$B$1539:'Расчет сбытовых надбавок'!$G$2283,6)</f>
        <v>0.01</v>
      </c>
      <c r="L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M721" s="106">
        <f>VLOOKUP($A721+ROUND((COLUMN()-2)/24,5),АТС!$A$41:$F$784,4)+VLOOKUP($A721+ROUND((COLUMN()-2)/24,5),'Расчет сбытовых надбавок'!$B$1539:'Расчет сбытовых надбавок'!$G$2283,6)</f>
        <v>0.01</v>
      </c>
      <c r="N721" s="106">
        <f>VLOOKUP($A721+ROUND((COLUMN()-2)/24,5),АТС!$A$41:$F$784,4)+VLOOKUP($A721+ROUND((COLUMN()-2)/24,5),'Расчет сбытовых надбавок'!$B$1539:'Расчет сбытовых надбавок'!$G$2283,6)</f>
        <v>326.8</v>
      </c>
      <c r="O721" s="106">
        <f>VLOOKUP($A721+ROUND((COLUMN()-2)/24,5),АТС!$A$41:$F$784,4)+VLOOKUP($A721+ROUND((COLUMN()-2)/24,5),'Расчет сбытовых надбавок'!$B$1539:'Расчет сбытовых надбавок'!$G$2283,6)</f>
        <v>7.1899999999999995</v>
      </c>
      <c r="P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Q721" s="106">
        <f>VLOOKUP($A721+ROUND((COLUMN()-2)/24,5),АТС!$A$41:$F$784,4)+VLOOKUP($A721+ROUND((COLUMN()-2)/24,5),'Расчет сбытовых надбавок'!$B$1539:'Расчет сбытовых надбавок'!$G$2283,6)</f>
        <v>70.14</v>
      </c>
      <c r="R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S721" s="106">
        <f>VLOOKUP($A721+ROUND((COLUMN()-2)/24,5),АТС!$A$41:$F$784,4)+VLOOKUP($A721+ROUND((COLUMN()-2)/24,5),'Расчет сбытовых надбавок'!$B$1539:'Расчет сбытовых надбавок'!$G$2283,6)</f>
        <v>7.04</v>
      </c>
      <c r="T721" s="106">
        <f>VLOOKUP($A721+ROUND((COLUMN()-2)/24,5),АТС!$A$41:$F$784,4)+VLOOKUP($A721+ROUND((COLUMN()-2)/24,5),'Расчет сбытовых надбавок'!$B$1539:'Расчет сбытовых надбавок'!$G$2283,6)</f>
        <v>83.26</v>
      </c>
      <c r="U721" s="106">
        <f>VLOOKUP($A721+ROUND((COLUMN()-2)/24,5),АТС!$A$41:$F$784,4)+VLOOKUP($A721+ROUND((COLUMN()-2)/24,5),'Расчет сбытовых надбавок'!$B$1539:'Расчет сбытовых надбавок'!$G$2283,6)</f>
        <v>31.05</v>
      </c>
      <c r="V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W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X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Y721" s="106">
        <f>VLOOKUP($A721+ROUND((COLUMN()-2)/24,5),АТС!$A$41:$F$784,4)+VLOOKUP($A721+ROUND((COLUMN()-2)/24,5),'Расчет сбытовых надбавок'!$B$1539:'Расчет сбытовых надбавок'!$G$2283,6)</f>
        <v>0</v>
      </c>
      <c r="Z721" s="106"/>
      <c r="AA721" s="87"/>
    </row>
    <row r="722" spans="1:27" x14ac:dyDescent="0.2">
      <c r="A722" s="86">
        <f>A721+1</f>
        <v>41914</v>
      </c>
      <c r="B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C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D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E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F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G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H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I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J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K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L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M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N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O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P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Q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R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S722" s="106">
        <f>VLOOKUP($A722+ROUND((COLUMN()-2)/24,5),АТС!$A$41:$F$784,4)+VLOOKUP($A722+ROUND((COLUMN()-2)/24,5),'Расчет сбытовых надбавок'!$B$1539:'Расчет сбытовых надбавок'!$G$2283,6)</f>
        <v>1041.3800000000001</v>
      </c>
      <c r="T722" s="106">
        <f>VLOOKUP($A722+ROUND((COLUMN()-2)/24,5),АТС!$A$41:$F$784,4)+VLOOKUP($A722+ROUND((COLUMN()-2)/24,5),'Расчет сбытовых надбавок'!$B$1539:'Расчет сбытовых надбавок'!$G$2283,6)</f>
        <v>2.0100000000000002</v>
      </c>
      <c r="U722" s="106">
        <f>VLOOKUP($A722+ROUND((COLUMN()-2)/24,5),АТС!$A$41:$F$784,4)+VLOOKUP($A722+ROUND((COLUMN()-2)/24,5),'Расчет сбытовых надбавок'!$B$1539:'Расчет сбытовых надбавок'!$G$2283,6)</f>
        <v>843.68000000000006</v>
      </c>
      <c r="V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W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X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Y722" s="106">
        <f>VLOOKUP($A722+ROUND((COLUMN()-2)/24,5),АТС!$A$41:$F$784,4)+VLOOKUP($A722+ROUND((COLUMN()-2)/24,5),'Расчет сбытовых надбавок'!$B$1539:'Расчет сбытовых надбавок'!$G$2283,6)</f>
        <v>0</v>
      </c>
      <c r="Z722" s="106"/>
    </row>
    <row r="723" spans="1:27" x14ac:dyDescent="0.2">
      <c r="A723" s="86">
        <f t="shared" ref="A723:A751" si="19">A722+1</f>
        <v>41915</v>
      </c>
      <c r="B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C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D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E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F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G723" s="106">
        <f>VLOOKUP($A723+ROUND((COLUMN()-2)/24,5),АТС!$A$41:$F$784,4)+VLOOKUP($A723+ROUND((COLUMN()-2)/24,5),'Расчет сбытовых надбавок'!$B$1539:'Расчет сбытовых надбавок'!$G$2283,6)</f>
        <v>7.54</v>
      </c>
      <c r="H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I723" s="106">
        <f>VLOOKUP($A723+ROUND((COLUMN()-2)/24,5),АТС!$A$41:$F$784,4)+VLOOKUP($A723+ROUND((COLUMN()-2)/24,5),'Расчет сбытовых надбавок'!$B$1539:'Расчет сбытовых надбавок'!$G$2283,6)</f>
        <v>4.83</v>
      </c>
      <c r="J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K723" s="106">
        <f>VLOOKUP($A723+ROUND((COLUMN()-2)/24,5),АТС!$A$41:$F$784,4)+VLOOKUP($A723+ROUND((COLUMN()-2)/24,5),'Расчет сбытовых надбавок'!$B$1539:'Расчет сбытовых надбавок'!$G$2283,6)</f>
        <v>0.01</v>
      </c>
      <c r="L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M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N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O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P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Q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R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S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T723" s="106">
        <f>VLOOKUP($A723+ROUND((COLUMN()-2)/24,5),АТС!$A$41:$F$784,4)+VLOOKUP($A723+ROUND((COLUMN()-2)/24,5),'Расчет сбытовых надбавок'!$B$1539:'Расчет сбытовых надбавок'!$G$2283,6)</f>
        <v>21.990000000000002</v>
      </c>
      <c r="U723" s="106">
        <f>VLOOKUP($A723+ROUND((COLUMN()-2)/24,5),АТС!$A$41:$F$784,4)+VLOOKUP($A723+ROUND((COLUMN()-2)/24,5),'Расчет сбытовых надбавок'!$B$1539:'Расчет сбытовых надбавок'!$G$2283,6)</f>
        <v>209.64999999999998</v>
      </c>
      <c r="V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W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X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Y723" s="106">
        <f>VLOOKUP($A723+ROUND((COLUMN()-2)/24,5),АТС!$A$41:$F$784,4)+VLOOKUP($A723+ROUND((COLUMN()-2)/24,5),'Расчет сбытовых надбавок'!$B$1539:'Расчет сбытовых надбавок'!$G$2283,6)</f>
        <v>0</v>
      </c>
      <c r="Z723" s="106"/>
    </row>
    <row r="724" spans="1:27" x14ac:dyDescent="0.2">
      <c r="A724" s="86">
        <f t="shared" si="19"/>
        <v>41916</v>
      </c>
      <c r="B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C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D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E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F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G724" s="106">
        <f>VLOOKUP($A724+ROUND((COLUMN()-2)/24,5),АТС!$A$41:$F$784,4)+VLOOKUP($A724+ROUND((COLUMN()-2)/24,5),'Расчет сбытовых надбавок'!$B$1539:'Расчет сбытовых надбавок'!$G$2283,6)</f>
        <v>20.54</v>
      </c>
      <c r="H724" s="106">
        <f>VLOOKUP($A724+ROUND((COLUMN()-2)/24,5),АТС!$A$41:$F$784,4)+VLOOKUP($A724+ROUND((COLUMN()-2)/24,5),'Расчет сбытовых надбавок'!$B$1539:'Расчет сбытовых надбавок'!$G$2283,6)</f>
        <v>99.13000000000001</v>
      </c>
      <c r="I724" s="106">
        <f>VLOOKUP($A724+ROUND((COLUMN()-2)/24,5),АТС!$A$41:$F$784,4)+VLOOKUP($A724+ROUND((COLUMN()-2)/24,5),'Расчет сбытовых надбавок'!$B$1539:'Расчет сбытовых надбавок'!$G$2283,6)</f>
        <v>269.08999999999997</v>
      </c>
      <c r="J724" s="106">
        <f>VLOOKUP($A724+ROUND((COLUMN()-2)/24,5),АТС!$A$41:$F$784,4)+VLOOKUP($A724+ROUND((COLUMN()-2)/24,5),'Расчет сбытовых надбавок'!$B$1539:'Расчет сбытовых надбавок'!$G$2283,6)</f>
        <v>32.29</v>
      </c>
      <c r="K724" s="106">
        <f>VLOOKUP($A724+ROUND((COLUMN()-2)/24,5),АТС!$A$41:$F$784,4)+VLOOKUP($A724+ROUND((COLUMN()-2)/24,5),'Расчет сбытовых надбавок'!$B$1539:'Расчет сбытовых надбавок'!$G$2283,6)</f>
        <v>70.11</v>
      </c>
      <c r="L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M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N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O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P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Q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R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S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T724" s="106">
        <f>VLOOKUP($A724+ROUND((COLUMN()-2)/24,5),АТС!$A$41:$F$784,4)+VLOOKUP($A724+ROUND((COLUMN()-2)/24,5),'Расчет сбытовых надбавок'!$B$1539:'Расчет сбытовых надбавок'!$G$2283,6)</f>
        <v>0.03</v>
      </c>
      <c r="U724" s="106">
        <f>VLOOKUP($A724+ROUND((COLUMN()-2)/24,5),АТС!$A$41:$F$784,4)+VLOOKUP($A724+ROUND((COLUMN()-2)/24,5),'Расчет сбытовых надбавок'!$B$1539:'Расчет сбытовых надбавок'!$G$2283,6)</f>
        <v>76.98</v>
      </c>
      <c r="V724" s="106">
        <f>VLOOKUP($A724+ROUND((COLUMN()-2)/24,5),АТС!$A$41:$F$784,4)+VLOOKUP($A724+ROUND((COLUMN()-2)/24,5),'Расчет сбытовых надбавок'!$B$1539:'Расчет сбытовых надбавок'!$G$2283,6)</f>
        <v>98.76</v>
      </c>
      <c r="W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X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Y724" s="106">
        <f>VLOOKUP($A724+ROUND((COLUMN()-2)/24,5),АТС!$A$41:$F$784,4)+VLOOKUP($A724+ROUND((COLUMN()-2)/24,5),'Расчет сбытовых надбавок'!$B$1539:'Расчет сбытовых надбавок'!$G$2283,6)</f>
        <v>0</v>
      </c>
      <c r="Z724" s="106"/>
    </row>
    <row r="725" spans="1:27" x14ac:dyDescent="0.2">
      <c r="A725" s="86">
        <f t="shared" si="19"/>
        <v>41917</v>
      </c>
      <c r="B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C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D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E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F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G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H725" s="106">
        <f>VLOOKUP($A725+ROUND((COLUMN()-2)/24,5),АТС!$A$41:$F$784,4)+VLOOKUP($A725+ROUND((COLUMN()-2)/24,5),'Расчет сбытовых надбавок'!$B$1539:'Расчет сбытовых надбавок'!$G$2283,6)</f>
        <v>19.16</v>
      </c>
      <c r="I725" s="106">
        <f>VLOOKUP($A725+ROUND((COLUMN()-2)/24,5),АТС!$A$41:$F$784,4)+VLOOKUP($A725+ROUND((COLUMN()-2)/24,5),'Расчет сбытовых надбавок'!$B$1539:'Расчет сбытовых надбавок'!$G$2283,6)</f>
        <v>61.24</v>
      </c>
      <c r="J725" s="106">
        <f>VLOOKUP($A725+ROUND((COLUMN()-2)/24,5),АТС!$A$41:$F$784,4)+VLOOKUP($A725+ROUND((COLUMN()-2)/24,5),'Расчет сбытовых надбавок'!$B$1539:'Расчет сбытовых надбавок'!$G$2283,6)</f>
        <v>138.99</v>
      </c>
      <c r="K725" s="106">
        <f>VLOOKUP($A725+ROUND((COLUMN()-2)/24,5),АТС!$A$41:$F$784,4)+VLOOKUP($A725+ROUND((COLUMN()-2)/24,5),'Расчет сбытовых надбавок'!$B$1539:'Расчет сбытовых надбавок'!$G$2283,6)</f>
        <v>128.14000000000001</v>
      </c>
      <c r="L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M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N725" s="106">
        <f>VLOOKUP($A725+ROUND((COLUMN()-2)/24,5),АТС!$A$41:$F$784,4)+VLOOKUP($A725+ROUND((COLUMN()-2)/24,5),'Расчет сбытовых надбавок'!$B$1539:'Расчет сбытовых надбавок'!$G$2283,6)</f>
        <v>25.97</v>
      </c>
      <c r="O725" s="106">
        <f>VLOOKUP($A725+ROUND((COLUMN()-2)/24,5),АТС!$A$41:$F$784,4)+VLOOKUP($A725+ROUND((COLUMN()-2)/24,5),'Расчет сбытовых надбавок'!$B$1539:'Расчет сбытовых надбавок'!$G$2283,6)</f>
        <v>60.58</v>
      </c>
      <c r="P725" s="106">
        <f>VLOOKUP($A725+ROUND((COLUMN()-2)/24,5),АТС!$A$41:$F$784,4)+VLOOKUP($A725+ROUND((COLUMN()-2)/24,5),'Расчет сбытовых надбавок'!$B$1539:'Расчет сбытовых надбавок'!$G$2283,6)</f>
        <v>60.54</v>
      </c>
      <c r="Q725" s="106">
        <f>VLOOKUP($A725+ROUND((COLUMN()-2)/24,5),АТС!$A$41:$F$784,4)+VLOOKUP($A725+ROUND((COLUMN()-2)/24,5),'Расчет сбытовых надбавок'!$B$1539:'Расчет сбытовых надбавок'!$G$2283,6)</f>
        <v>91.570000000000007</v>
      </c>
      <c r="R725" s="106">
        <f>VLOOKUP($A725+ROUND((COLUMN()-2)/24,5),АТС!$A$41:$F$784,4)+VLOOKUP($A725+ROUND((COLUMN()-2)/24,5),'Расчет сбытовых надбавок'!$B$1539:'Расчет сбытовых надбавок'!$G$2283,6)</f>
        <v>37.96</v>
      </c>
      <c r="S725" s="106">
        <f>VLOOKUP($A725+ROUND((COLUMN()-2)/24,5),АТС!$A$41:$F$784,4)+VLOOKUP($A725+ROUND((COLUMN()-2)/24,5),'Расчет сбытовых надбавок'!$B$1539:'Расчет сбытовых надбавок'!$G$2283,6)</f>
        <v>87.85</v>
      </c>
      <c r="T725" s="106">
        <f>VLOOKUP($A725+ROUND((COLUMN()-2)/24,5),АТС!$A$41:$F$784,4)+VLOOKUP($A725+ROUND((COLUMN()-2)/24,5),'Расчет сбытовых надбавок'!$B$1539:'Расчет сбытовых надбавок'!$G$2283,6)</f>
        <v>142.93</v>
      </c>
      <c r="U725" s="106">
        <f>VLOOKUP($A725+ROUND((COLUMN()-2)/24,5),АТС!$A$41:$F$784,4)+VLOOKUP($A725+ROUND((COLUMN()-2)/24,5),'Расчет сбытовых надбавок'!$B$1539:'Расчет сбытовых надбавок'!$G$2283,6)</f>
        <v>332.9</v>
      </c>
      <c r="V725" s="106">
        <f>VLOOKUP($A725+ROUND((COLUMN()-2)/24,5),АТС!$A$41:$F$784,4)+VLOOKUP($A725+ROUND((COLUMN()-2)/24,5),'Расчет сбытовых надбавок'!$B$1539:'Расчет сбытовых надбавок'!$G$2283,6)</f>
        <v>1010.0699999999999</v>
      </c>
      <c r="W725" s="106">
        <f>VLOOKUP($A725+ROUND((COLUMN()-2)/24,5),АТС!$A$41:$F$784,4)+VLOOKUP($A725+ROUND((COLUMN()-2)/24,5),'Расчет сбытовых надбавок'!$B$1539:'Расчет сбытовых надбавок'!$G$2283,6)</f>
        <v>86.13000000000001</v>
      </c>
      <c r="X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Y725" s="106">
        <f>VLOOKUP($A725+ROUND((COLUMN()-2)/24,5),АТС!$A$41:$F$784,4)+VLOOKUP($A725+ROUND((COLUMN()-2)/24,5),'Расчет сбытовых надбавок'!$B$1539:'Расчет сбытовых надбавок'!$G$2283,6)</f>
        <v>0</v>
      </c>
      <c r="Z725" s="106"/>
    </row>
    <row r="726" spans="1:27" x14ac:dyDescent="0.2">
      <c r="A726" s="86">
        <f t="shared" si="19"/>
        <v>41918</v>
      </c>
      <c r="B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C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D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E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F726" s="106">
        <f>VLOOKUP($A726+ROUND((COLUMN()-2)/24,5),АТС!$A$41:$F$784,4)+VLOOKUP($A726+ROUND((COLUMN()-2)/24,5),'Расчет сбытовых надбавок'!$B$1539:'Расчет сбытовых надбавок'!$G$2283,6)</f>
        <v>0.52</v>
      </c>
      <c r="G726" s="106">
        <f>VLOOKUP($A726+ROUND((COLUMN()-2)/24,5),АТС!$A$41:$F$784,4)+VLOOKUP($A726+ROUND((COLUMN()-2)/24,5),'Расчет сбытовых надбавок'!$B$1539:'Расчет сбытовых надбавок'!$G$2283,6)</f>
        <v>46.98</v>
      </c>
      <c r="H726" s="106">
        <f>VLOOKUP($A726+ROUND((COLUMN()-2)/24,5),АТС!$A$41:$F$784,4)+VLOOKUP($A726+ROUND((COLUMN()-2)/24,5),'Расчет сбытовых надбавок'!$B$1539:'Расчет сбытовых надбавок'!$G$2283,6)</f>
        <v>291.83</v>
      </c>
      <c r="I726" s="106">
        <f>VLOOKUP($A726+ROUND((COLUMN()-2)/24,5),АТС!$A$41:$F$784,4)+VLOOKUP($A726+ROUND((COLUMN()-2)/24,5),'Расчет сбытовых надбавок'!$B$1539:'Расчет сбытовых надбавок'!$G$2283,6)</f>
        <v>24.64</v>
      </c>
      <c r="J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K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L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M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N726" s="106">
        <f>VLOOKUP($A726+ROUND((COLUMN()-2)/24,5),АТС!$A$41:$F$784,4)+VLOOKUP($A726+ROUND((COLUMN()-2)/24,5),'Расчет сбытовых надбавок'!$B$1539:'Расчет сбытовых надбавок'!$G$2283,6)</f>
        <v>2353.54</v>
      </c>
      <c r="O726" s="106">
        <f>VLOOKUP($A726+ROUND((COLUMN()-2)/24,5),АТС!$A$41:$F$784,4)+VLOOKUP($A726+ROUND((COLUMN()-2)/24,5),'Расчет сбытовых надбавок'!$B$1539:'Расчет сбытовых надбавок'!$G$2283,6)</f>
        <v>2359.64</v>
      </c>
      <c r="P726" s="106">
        <f>VLOOKUP($A726+ROUND((COLUMN()-2)/24,5),АТС!$A$41:$F$784,4)+VLOOKUP($A726+ROUND((COLUMN()-2)/24,5),'Расчет сбытовых надбавок'!$B$1539:'Расчет сбытовых надбавок'!$G$2283,6)</f>
        <v>1159.8600000000001</v>
      </c>
      <c r="Q726" s="106">
        <f>VLOOKUP($A726+ROUND((COLUMN()-2)/24,5),АТС!$A$41:$F$784,4)+VLOOKUP($A726+ROUND((COLUMN()-2)/24,5),'Расчет сбытовых надбавок'!$B$1539:'Расчет сбытовых надбавок'!$G$2283,6)</f>
        <v>226.39000000000001</v>
      </c>
      <c r="R726" s="106">
        <f>VLOOKUP($A726+ROUND((COLUMN()-2)/24,5),АТС!$A$41:$F$784,4)+VLOOKUP($A726+ROUND((COLUMN()-2)/24,5),'Расчет сбытовых надбавок'!$B$1539:'Расчет сбытовых надбавок'!$G$2283,6)</f>
        <v>346.03000000000003</v>
      </c>
      <c r="S726" s="106">
        <f>VLOOKUP($A726+ROUND((COLUMN()-2)/24,5),АТС!$A$41:$F$784,4)+VLOOKUP($A726+ROUND((COLUMN()-2)/24,5),'Расчет сбытовых надбавок'!$B$1539:'Расчет сбытовых надбавок'!$G$2283,6)</f>
        <v>311.88</v>
      </c>
      <c r="T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U726" s="106">
        <f>VLOOKUP($A726+ROUND((COLUMN()-2)/24,5),АТС!$A$41:$F$784,4)+VLOOKUP($A726+ROUND((COLUMN()-2)/24,5),'Расчет сбытовых надбавок'!$B$1539:'Расчет сбытовых надбавок'!$G$2283,6)</f>
        <v>2436.9699999999998</v>
      </c>
      <c r="V726" s="106">
        <f>VLOOKUP($A726+ROUND((COLUMN()-2)/24,5),АТС!$A$41:$F$784,4)+VLOOKUP($A726+ROUND((COLUMN()-2)/24,5),'Расчет сбытовых надбавок'!$B$1539:'Расчет сбытовых надбавок'!$G$2283,6)</f>
        <v>612.69000000000005</v>
      </c>
      <c r="W726" s="106">
        <f>VLOOKUP($A726+ROUND((COLUMN()-2)/24,5),АТС!$A$41:$F$784,4)+VLOOKUP($A726+ROUND((COLUMN()-2)/24,5),'Расчет сбытовых надбавок'!$B$1539:'Расчет сбытовых надбавок'!$G$2283,6)</f>
        <v>35.150000000000006</v>
      </c>
      <c r="X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Y726" s="106">
        <f>VLOOKUP($A726+ROUND((COLUMN()-2)/24,5),АТС!$A$41:$F$784,4)+VLOOKUP($A726+ROUND((COLUMN()-2)/24,5),'Расчет сбытовых надбавок'!$B$1539:'Расчет сбытовых надбавок'!$G$2283,6)</f>
        <v>0</v>
      </c>
      <c r="Z726" s="106"/>
    </row>
    <row r="727" spans="1:27" x14ac:dyDescent="0.2">
      <c r="A727" s="86">
        <f t="shared" si="19"/>
        <v>41919</v>
      </c>
      <c r="B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C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D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E727" s="106">
        <f>VLOOKUP($A727+ROUND((COLUMN()-2)/24,5),АТС!$A$41:$F$784,4)+VLOOKUP($A727+ROUND((COLUMN()-2)/24,5),'Расчет сбытовых надбавок'!$B$1539:'Расчет сбытовых надбавок'!$G$2283,6)</f>
        <v>0.41000000000000003</v>
      </c>
      <c r="F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G727" s="106">
        <f>VLOOKUP($A727+ROUND((COLUMN()-2)/24,5),АТС!$A$41:$F$784,4)+VLOOKUP($A727+ROUND((COLUMN()-2)/24,5),'Расчет сбытовых надбавок'!$B$1539:'Расчет сбытовых надбавок'!$G$2283,6)</f>
        <v>107.25999999999999</v>
      </c>
      <c r="H727" s="106">
        <f>VLOOKUP($A727+ROUND((COLUMN()-2)/24,5),АТС!$A$41:$F$784,4)+VLOOKUP($A727+ROUND((COLUMN()-2)/24,5),'Расчет сбытовых надбавок'!$B$1539:'Расчет сбытовых надбавок'!$G$2283,6)</f>
        <v>275.48</v>
      </c>
      <c r="I727" s="106">
        <f>VLOOKUP($A727+ROUND((COLUMN()-2)/24,5),АТС!$A$41:$F$784,4)+VLOOKUP($A727+ROUND((COLUMN()-2)/24,5),'Расчет сбытовых надбавок'!$B$1539:'Расчет сбытовых надбавок'!$G$2283,6)</f>
        <v>74.11</v>
      </c>
      <c r="J727" s="106">
        <f>VLOOKUP($A727+ROUND((COLUMN()-2)/24,5),АТС!$A$41:$F$784,4)+VLOOKUP($A727+ROUND((COLUMN()-2)/24,5),'Расчет сбытовых надбавок'!$B$1539:'Расчет сбытовых надбавок'!$G$2283,6)</f>
        <v>13</v>
      </c>
      <c r="K727" s="106">
        <f>VLOOKUP($A727+ROUND((COLUMN()-2)/24,5),АТС!$A$41:$F$784,4)+VLOOKUP($A727+ROUND((COLUMN()-2)/24,5),'Расчет сбытовых надбавок'!$B$1539:'Расчет сбытовых надбавок'!$G$2283,6)</f>
        <v>31.93</v>
      </c>
      <c r="L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M727" s="106">
        <f>VLOOKUP($A727+ROUND((COLUMN()-2)/24,5),АТС!$A$41:$F$784,4)+VLOOKUP($A727+ROUND((COLUMN()-2)/24,5),'Расчет сбытовых надбавок'!$B$1539:'Расчет сбытовых надбавок'!$G$2283,6)</f>
        <v>0.01</v>
      </c>
      <c r="N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O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P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Q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R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S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T727" s="106">
        <f>VLOOKUP($A727+ROUND((COLUMN()-2)/24,5),АТС!$A$41:$F$784,4)+VLOOKUP($A727+ROUND((COLUMN()-2)/24,5),'Расчет сбытовых надбавок'!$B$1539:'Расчет сбытовых надбавок'!$G$2283,6)</f>
        <v>182.04000000000002</v>
      </c>
      <c r="U727" s="106">
        <f>VLOOKUP($A727+ROUND((COLUMN()-2)/24,5),АТС!$A$41:$F$784,4)+VLOOKUP($A727+ROUND((COLUMN()-2)/24,5),'Расчет сбытовых надбавок'!$B$1539:'Расчет сбытовых надбавок'!$G$2283,6)</f>
        <v>282.38</v>
      </c>
      <c r="V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W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X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Y727" s="106">
        <f>VLOOKUP($A727+ROUND((COLUMN()-2)/24,5),АТС!$A$41:$F$784,4)+VLOOKUP($A727+ROUND((COLUMN()-2)/24,5),'Расчет сбытовых надбавок'!$B$1539:'Расчет сбытовых надбавок'!$G$2283,6)</f>
        <v>0</v>
      </c>
      <c r="Z727" s="106"/>
    </row>
    <row r="728" spans="1:27" x14ac:dyDescent="0.2">
      <c r="A728" s="86">
        <f t="shared" si="19"/>
        <v>41920</v>
      </c>
      <c r="B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C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D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E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F728" s="106">
        <f>VLOOKUP($A728+ROUND((COLUMN()-2)/24,5),АТС!$A$41:$F$784,4)+VLOOKUP($A728+ROUND((COLUMN()-2)/24,5),'Расчет сбытовых надбавок'!$B$1539:'Расчет сбытовых надбавок'!$G$2283,6)</f>
        <v>23.05</v>
      </c>
      <c r="G728" s="106">
        <f>VLOOKUP($A728+ROUND((COLUMN()-2)/24,5),АТС!$A$41:$F$784,4)+VLOOKUP($A728+ROUND((COLUMN()-2)/24,5),'Расчет сбытовых надбавок'!$B$1539:'Расчет сбытовых надбавок'!$G$2283,6)</f>
        <v>145.57</v>
      </c>
      <c r="H728" s="106">
        <f>VLOOKUP($A728+ROUND((COLUMN()-2)/24,5),АТС!$A$41:$F$784,4)+VLOOKUP($A728+ROUND((COLUMN()-2)/24,5),'Расчет сбытовых надбавок'!$B$1539:'Расчет сбытовых надбавок'!$G$2283,6)</f>
        <v>145.99</v>
      </c>
      <c r="I728" s="106">
        <f>VLOOKUP($A728+ROUND((COLUMN()-2)/24,5),АТС!$A$41:$F$784,4)+VLOOKUP($A728+ROUND((COLUMN()-2)/24,5),'Расчет сбытовых надбавок'!$B$1539:'Расчет сбытовых надбавок'!$G$2283,6)</f>
        <v>149.34</v>
      </c>
      <c r="J728" s="106">
        <f>VLOOKUP($A728+ROUND((COLUMN()-2)/24,5),АТС!$A$41:$F$784,4)+VLOOKUP($A728+ROUND((COLUMN()-2)/24,5),'Расчет сбытовых надбавок'!$B$1539:'Расчет сбытовых надбавок'!$G$2283,6)</f>
        <v>111.78</v>
      </c>
      <c r="K728" s="106">
        <f>VLOOKUP($A728+ROUND((COLUMN()-2)/24,5),АТС!$A$41:$F$784,4)+VLOOKUP($A728+ROUND((COLUMN()-2)/24,5),'Расчет сбытовых надбавок'!$B$1539:'Расчет сбытовых надбавок'!$G$2283,6)</f>
        <v>0.01</v>
      </c>
      <c r="L728" s="106">
        <f>VLOOKUP($A728+ROUND((COLUMN()-2)/24,5),АТС!$A$41:$F$784,4)+VLOOKUP($A728+ROUND((COLUMN()-2)/24,5),'Расчет сбытовых надбавок'!$B$1539:'Расчет сбытовых надбавок'!$G$2283,6)</f>
        <v>120.19999999999999</v>
      </c>
      <c r="M728" s="106">
        <f>VLOOKUP($A728+ROUND((COLUMN()-2)/24,5),АТС!$A$41:$F$784,4)+VLOOKUP($A728+ROUND((COLUMN()-2)/24,5),'Расчет сбытовых надбавок'!$B$1539:'Расчет сбытовых надбавок'!$G$2283,6)</f>
        <v>43.06</v>
      </c>
      <c r="N728" s="106">
        <f>VLOOKUP($A728+ROUND((COLUMN()-2)/24,5),АТС!$A$41:$F$784,4)+VLOOKUP($A728+ROUND((COLUMN()-2)/24,5),'Расчет сбытовых надбавок'!$B$1539:'Расчет сбытовых надбавок'!$G$2283,6)</f>
        <v>39</v>
      </c>
      <c r="O728" s="106">
        <f>VLOOKUP($A728+ROUND((COLUMN()-2)/24,5),АТС!$A$41:$F$784,4)+VLOOKUP($A728+ROUND((COLUMN()-2)/24,5),'Расчет сбытовых надбавок'!$B$1539:'Расчет сбытовых надбавок'!$G$2283,6)</f>
        <v>39.54</v>
      </c>
      <c r="P728" s="106">
        <f>VLOOKUP($A728+ROUND((COLUMN()-2)/24,5),АТС!$A$41:$F$784,4)+VLOOKUP($A728+ROUND((COLUMN()-2)/24,5),'Расчет сбытовых надбавок'!$B$1539:'Расчет сбытовых надбавок'!$G$2283,6)</f>
        <v>30.99</v>
      </c>
      <c r="Q728" s="106">
        <f>VLOOKUP($A728+ROUND((COLUMN()-2)/24,5),АТС!$A$41:$F$784,4)+VLOOKUP($A728+ROUND((COLUMN()-2)/24,5),'Расчет сбытовых надбавок'!$B$1539:'Расчет сбытовых надбавок'!$G$2283,6)</f>
        <v>27.4</v>
      </c>
      <c r="R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S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T728" s="106">
        <f>VLOOKUP($A728+ROUND((COLUMN()-2)/24,5),АТС!$A$41:$F$784,4)+VLOOKUP($A728+ROUND((COLUMN()-2)/24,5),'Расчет сбытовых надбавок'!$B$1539:'Расчет сбытовых надбавок'!$G$2283,6)</f>
        <v>100.3</v>
      </c>
      <c r="U728" s="106">
        <f>VLOOKUP($A728+ROUND((COLUMN()-2)/24,5),АТС!$A$41:$F$784,4)+VLOOKUP($A728+ROUND((COLUMN()-2)/24,5),'Расчет сбытовых надбавок'!$B$1539:'Расчет сбытовых надбавок'!$G$2283,6)</f>
        <v>232.88</v>
      </c>
      <c r="V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W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X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Y728" s="106">
        <f>VLOOKUP($A728+ROUND((COLUMN()-2)/24,5),АТС!$A$41:$F$784,4)+VLOOKUP($A728+ROUND((COLUMN()-2)/24,5),'Расчет сбытовых надбавок'!$B$1539:'Расчет сбытовых надбавок'!$G$2283,6)</f>
        <v>0</v>
      </c>
      <c r="Z728" s="106"/>
    </row>
    <row r="729" spans="1:27" x14ac:dyDescent="0.2">
      <c r="A729" s="86">
        <f t="shared" si="19"/>
        <v>41921</v>
      </c>
      <c r="B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C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D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E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F729" s="106">
        <f>VLOOKUP($A729+ROUND((COLUMN()-2)/24,5),АТС!$A$41:$F$784,4)+VLOOKUP($A729+ROUND((COLUMN()-2)/24,5),'Расчет сбытовых надбавок'!$B$1539:'Расчет сбытовых надбавок'!$G$2283,6)</f>
        <v>115.07000000000001</v>
      </c>
      <c r="G729" s="106">
        <f>VLOOKUP($A729+ROUND((COLUMN()-2)/24,5),АТС!$A$41:$F$784,4)+VLOOKUP($A729+ROUND((COLUMN()-2)/24,5),'Расчет сбытовых надбавок'!$B$1539:'Расчет сбытовых надбавок'!$G$2283,6)</f>
        <v>98.919999999999987</v>
      </c>
      <c r="H729" s="106">
        <f>VLOOKUP($A729+ROUND((COLUMN()-2)/24,5),АТС!$A$41:$F$784,4)+VLOOKUP($A729+ROUND((COLUMN()-2)/24,5),'Расчет сбытовых надбавок'!$B$1539:'Расчет сбытовых надбавок'!$G$2283,6)</f>
        <v>214.31</v>
      </c>
      <c r="I729" s="106">
        <f>VLOOKUP($A729+ROUND((COLUMN()-2)/24,5),АТС!$A$41:$F$784,4)+VLOOKUP($A729+ROUND((COLUMN()-2)/24,5),'Расчет сбытовых надбавок'!$B$1539:'Расчет сбытовых надбавок'!$G$2283,6)</f>
        <v>0.4</v>
      </c>
      <c r="J729" s="106">
        <f>VLOOKUP($A729+ROUND((COLUMN()-2)/24,5),АТС!$A$41:$F$784,4)+VLOOKUP($A729+ROUND((COLUMN()-2)/24,5),'Расчет сбытовых надбавок'!$B$1539:'Расчет сбытовых надбавок'!$G$2283,6)</f>
        <v>19.11</v>
      </c>
      <c r="K729" s="106">
        <f>VLOOKUP($A729+ROUND((COLUMN()-2)/24,5),АТС!$A$41:$F$784,4)+VLOOKUP($A729+ROUND((COLUMN()-2)/24,5),'Расчет сбытовых надбавок'!$B$1539:'Расчет сбытовых надбавок'!$G$2283,6)</f>
        <v>0.49</v>
      </c>
      <c r="L729" s="106">
        <f>VLOOKUP($A729+ROUND((COLUMN()-2)/24,5),АТС!$A$41:$F$784,4)+VLOOKUP($A729+ROUND((COLUMN()-2)/24,5),'Расчет сбытовых надбавок'!$B$1539:'Расчет сбытовых надбавок'!$G$2283,6)</f>
        <v>0.03</v>
      </c>
      <c r="M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N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O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P729" s="106">
        <f>VLOOKUP($A729+ROUND((COLUMN()-2)/24,5),АТС!$A$41:$F$784,4)+VLOOKUP($A729+ROUND((COLUMN()-2)/24,5),'Расчет сбытовых надбавок'!$B$1539:'Расчет сбытовых надбавок'!$G$2283,6)</f>
        <v>61.82</v>
      </c>
      <c r="Q729" s="106">
        <f>VLOOKUP($A729+ROUND((COLUMN()-2)/24,5),АТС!$A$41:$F$784,4)+VLOOKUP($A729+ROUND((COLUMN()-2)/24,5),'Расчет сбытовых надбавок'!$B$1539:'Расчет сбытовых надбавок'!$G$2283,6)</f>
        <v>84.59</v>
      </c>
      <c r="R729" s="106">
        <f>VLOOKUP($A729+ROUND((COLUMN()-2)/24,5),АТС!$A$41:$F$784,4)+VLOOKUP($A729+ROUND((COLUMN()-2)/24,5),'Расчет сбытовых надбавок'!$B$1539:'Расчет сбытовых надбавок'!$G$2283,6)</f>
        <v>0.18000000000000002</v>
      </c>
      <c r="S729" s="106">
        <f>VLOOKUP($A729+ROUND((COLUMN()-2)/24,5),АТС!$A$41:$F$784,4)+VLOOKUP($A729+ROUND((COLUMN()-2)/24,5),'Расчет сбытовых надбавок'!$B$1539:'Расчет сбытовых надбавок'!$G$2283,6)</f>
        <v>90.04</v>
      </c>
      <c r="T729" s="106">
        <f>VLOOKUP($A729+ROUND((COLUMN()-2)/24,5),АТС!$A$41:$F$784,4)+VLOOKUP($A729+ROUND((COLUMN()-2)/24,5),'Расчет сбытовых надбавок'!$B$1539:'Расчет сбытовых надбавок'!$G$2283,6)</f>
        <v>211.95999999999998</v>
      </c>
      <c r="U729" s="106">
        <f>VLOOKUP($A729+ROUND((COLUMN()-2)/24,5),АТС!$A$41:$F$784,4)+VLOOKUP($A729+ROUND((COLUMN()-2)/24,5),'Расчет сбытовых надбавок'!$B$1539:'Расчет сбытовых надбавок'!$G$2283,6)</f>
        <v>628.29999999999995</v>
      </c>
      <c r="V729" s="106">
        <f>VLOOKUP($A729+ROUND((COLUMN()-2)/24,5),АТС!$A$41:$F$784,4)+VLOOKUP($A729+ROUND((COLUMN()-2)/24,5),'Расчет сбытовых надбавок'!$B$1539:'Расчет сбытовых надбавок'!$G$2283,6)</f>
        <v>321.86</v>
      </c>
      <c r="W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X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Y729" s="106">
        <f>VLOOKUP($A729+ROUND((COLUMN()-2)/24,5),АТС!$A$41:$F$784,4)+VLOOKUP($A729+ROUND((COLUMN()-2)/24,5),'Расчет сбытовых надбавок'!$B$1539:'Расчет сбытовых надбавок'!$G$2283,6)</f>
        <v>0</v>
      </c>
      <c r="Z729" s="106"/>
    </row>
    <row r="730" spans="1:27" x14ac:dyDescent="0.2">
      <c r="A730" s="86">
        <f t="shared" si="19"/>
        <v>41922</v>
      </c>
      <c r="B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C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D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E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F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G730" s="106">
        <f>VLOOKUP($A730+ROUND((COLUMN()-2)/24,5),АТС!$A$41:$F$784,4)+VLOOKUP($A730+ROUND((COLUMN()-2)/24,5),'Расчет сбытовых надбавок'!$B$1539:'Расчет сбытовых надбавок'!$G$2283,6)</f>
        <v>97.49</v>
      </c>
      <c r="H730" s="106">
        <f>VLOOKUP($A730+ROUND((COLUMN()-2)/24,5),АТС!$A$41:$F$784,4)+VLOOKUP($A730+ROUND((COLUMN()-2)/24,5),'Расчет сбытовых надбавок'!$B$1539:'Расчет сбытовых надбавок'!$G$2283,6)</f>
        <v>265.32</v>
      </c>
      <c r="I730" s="106">
        <f>VLOOKUP($A730+ROUND((COLUMN()-2)/24,5),АТС!$A$41:$F$784,4)+VLOOKUP($A730+ROUND((COLUMN()-2)/24,5),'Расчет сбытовых надбавок'!$B$1539:'Расчет сбытовых надбавок'!$G$2283,6)</f>
        <v>60.93</v>
      </c>
      <c r="J730" s="106">
        <f>VLOOKUP($A730+ROUND((COLUMN()-2)/24,5),АТС!$A$41:$F$784,4)+VLOOKUP($A730+ROUND((COLUMN()-2)/24,5),'Расчет сбытовых надбавок'!$B$1539:'Расчет сбытовых надбавок'!$G$2283,6)</f>
        <v>4.58</v>
      </c>
      <c r="K730" s="106">
        <f>VLOOKUP($A730+ROUND((COLUMN()-2)/24,5),АТС!$A$41:$F$784,4)+VLOOKUP($A730+ROUND((COLUMN()-2)/24,5),'Расчет сбытовых надбавок'!$B$1539:'Расчет сбытовых надбавок'!$G$2283,6)</f>
        <v>9.879999999999999</v>
      </c>
      <c r="L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M730" s="106">
        <f>VLOOKUP($A730+ROUND((COLUMN()-2)/24,5),АТС!$A$41:$F$784,4)+VLOOKUP($A730+ROUND((COLUMN()-2)/24,5),'Расчет сбытовых надбавок'!$B$1539:'Расчет сбытовых надбавок'!$G$2283,6)</f>
        <v>0.01</v>
      </c>
      <c r="N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O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P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Q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R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S730" s="106">
        <f>VLOOKUP($A730+ROUND((COLUMN()-2)/24,5),АТС!$A$41:$F$784,4)+VLOOKUP($A730+ROUND((COLUMN()-2)/24,5),'Расчет сбытовых надбавок'!$B$1539:'Расчет сбытовых надбавок'!$G$2283,6)</f>
        <v>5.05</v>
      </c>
      <c r="T730" s="106">
        <f>VLOOKUP($A730+ROUND((COLUMN()-2)/24,5),АТС!$A$41:$F$784,4)+VLOOKUP($A730+ROUND((COLUMN()-2)/24,5),'Расчет сбытовых надбавок'!$B$1539:'Расчет сбытовых надбавок'!$G$2283,6)</f>
        <v>140.76999999999998</v>
      </c>
      <c r="U730" s="106">
        <f>VLOOKUP($A730+ROUND((COLUMN()-2)/24,5),АТС!$A$41:$F$784,4)+VLOOKUP($A730+ROUND((COLUMN()-2)/24,5),'Расчет сбытовых надбавок'!$B$1539:'Расчет сбытовых надбавок'!$G$2283,6)</f>
        <v>558.38</v>
      </c>
      <c r="V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W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X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Y730" s="106">
        <f>VLOOKUP($A730+ROUND((COLUMN()-2)/24,5),АТС!$A$41:$F$784,4)+VLOOKUP($A730+ROUND((COLUMN()-2)/24,5),'Расчет сбытовых надбавок'!$B$1539:'Расчет сбытовых надбавок'!$G$2283,6)</f>
        <v>0</v>
      </c>
      <c r="Z730" s="106"/>
    </row>
    <row r="731" spans="1:27" x14ac:dyDescent="0.2">
      <c r="A731" s="86">
        <f t="shared" si="19"/>
        <v>41923</v>
      </c>
      <c r="B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C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D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E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F731" s="106">
        <f>VLOOKUP($A731+ROUND((COLUMN()-2)/24,5),АТС!$A$41:$F$784,4)+VLOOKUP($A731+ROUND((COLUMN()-2)/24,5),'Расчет сбытовых надбавок'!$B$1539:'Расчет сбытовых надбавок'!$G$2283,6)</f>
        <v>31</v>
      </c>
      <c r="G731" s="106">
        <f>VLOOKUP($A731+ROUND((COLUMN()-2)/24,5),АТС!$A$41:$F$784,4)+VLOOKUP($A731+ROUND((COLUMN()-2)/24,5),'Расчет сбытовых надбавок'!$B$1539:'Расчет сбытовых надбавок'!$G$2283,6)</f>
        <v>27.03</v>
      </c>
      <c r="H731" s="106">
        <f>VLOOKUP($A731+ROUND((COLUMN()-2)/24,5),АТС!$A$41:$F$784,4)+VLOOKUP($A731+ROUND((COLUMN()-2)/24,5),'Расчет сбытовых надбавок'!$B$1539:'Расчет сбытовых надбавок'!$G$2283,6)</f>
        <v>70.22</v>
      </c>
      <c r="I731" s="106">
        <f>VLOOKUP($A731+ROUND((COLUMN()-2)/24,5),АТС!$A$41:$F$784,4)+VLOOKUP($A731+ROUND((COLUMN()-2)/24,5),'Расчет сбытовых надбавок'!$B$1539:'Расчет сбытовых надбавок'!$G$2283,6)</f>
        <v>192.81</v>
      </c>
      <c r="J731" s="106">
        <f>VLOOKUP($A731+ROUND((COLUMN()-2)/24,5),АТС!$A$41:$F$784,4)+VLOOKUP($A731+ROUND((COLUMN()-2)/24,5),'Расчет сбытовых надбавок'!$B$1539:'Расчет сбытовых надбавок'!$G$2283,6)</f>
        <v>119.41999999999999</v>
      </c>
      <c r="K731" s="106">
        <f>VLOOKUP($A731+ROUND((COLUMN()-2)/24,5),АТС!$A$41:$F$784,4)+VLOOKUP($A731+ROUND((COLUMN()-2)/24,5),'Расчет сбытовых надбавок'!$B$1539:'Расчет сбытовых надбавок'!$G$2283,6)</f>
        <v>57.199999999999996</v>
      </c>
      <c r="L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M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N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O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P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Q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R731" s="106">
        <f>VLOOKUP($A731+ROUND((COLUMN()-2)/24,5),АТС!$A$41:$F$784,4)+VLOOKUP($A731+ROUND((COLUMN()-2)/24,5),'Расчет сбытовых надбавок'!$B$1539:'Расчет сбытовых надбавок'!$G$2283,6)</f>
        <v>9.9999999999999992E-2</v>
      </c>
      <c r="S731" s="106">
        <f>VLOOKUP($A731+ROUND((COLUMN()-2)/24,5),АТС!$A$41:$F$784,4)+VLOOKUP($A731+ROUND((COLUMN()-2)/24,5),'Расчет сбытовых надбавок'!$B$1539:'Расчет сбытовых надбавок'!$G$2283,6)</f>
        <v>51.010000000000005</v>
      </c>
      <c r="T731" s="106">
        <f>VLOOKUP($A731+ROUND((COLUMN()-2)/24,5),АТС!$A$41:$F$784,4)+VLOOKUP($A731+ROUND((COLUMN()-2)/24,5),'Расчет сбытовых надбавок'!$B$1539:'Расчет сбытовых надбавок'!$G$2283,6)</f>
        <v>26.15</v>
      </c>
      <c r="U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V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W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X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Y731" s="106">
        <f>VLOOKUP($A731+ROUND((COLUMN()-2)/24,5),АТС!$A$41:$F$784,4)+VLOOKUP($A731+ROUND((COLUMN()-2)/24,5),'Расчет сбытовых надбавок'!$B$1539:'Расчет сбытовых надбавок'!$G$2283,6)</f>
        <v>0</v>
      </c>
      <c r="Z731" s="106"/>
    </row>
    <row r="732" spans="1:27" x14ac:dyDescent="0.2">
      <c r="A732" s="86">
        <f t="shared" si="19"/>
        <v>41924</v>
      </c>
      <c r="B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C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D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E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F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G732" s="106">
        <f>VLOOKUP($A732+ROUND((COLUMN()-2)/24,5),АТС!$A$41:$F$784,4)+VLOOKUP($A732+ROUND((COLUMN()-2)/24,5),'Расчет сбытовых надбавок'!$B$1539:'Расчет сбытовых надбавок'!$G$2283,6)</f>
        <v>9.64</v>
      </c>
      <c r="H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I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J732" s="106">
        <f>VLOOKUP($A732+ROUND((COLUMN()-2)/24,5),АТС!$A$41:$F$784,4)+VLOOKUP($A732+ROUND((COLUMN()-2)/24,5),'Расчет сбытовых надбавок'!$B$1539:'Расчет сбытовых надбавок'!$G$2283,6)</f>
        <v>31.83</v>
      </c>
      <c r="K732" s="106">
        <f>VLOOKUP($A732+ROUND((COLUMN()-2)/24,5),АТС!$A$41:$F$784,4)+VLOOKUP($A732+ROUND((COLUMN()-2)/24,5),'Расчет сбытовых надбавок'!$B$1539:'Расчет сбытовых надбавок'!$G$2283,6)</f>
        <v>16.23</v>
      </c>
      <c r="L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M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N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O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P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Q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R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S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T732" s="106">
        <f>VLOOKUP($A732+ROUND((COLUMN()-2)/24,5),АТС!$A$41:$F$784,4)+VLOOKUP($A732+ROUND((COLUMN()-2)/24,5),'Расчет сбытовых надбавок'!$B$1539:'Расчет сбытовых надбавок'!$G$2283,6)</f>
        <v>144.31</v>
      </c>
      <c r="U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V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W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X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Y732" s="106">
        <f>VLOOKUP($A732+ROUND((COLUMN()-2)/24,5),АТС!$A$41:$F$784,4)+VLOOKUP($A732+ROUND((COLUMN()-2)/24,5),'Расчет сбытовых надбавок'!$B$1539:'Расчет сбытовых надбавок'!$G$2283,6)</f>
        <v>0</v>
      </c>
      <c r="Z732" s="106"/>
    </row>
    <row r="733" spans="1:27" x14ac:dyDescent="0.2">
      <c r="A733" s="86">
        <f t="shared" si="19"/>
        <v>41925</v>
      </c>
      <c r="B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C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D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E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F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G733" s="106">
        <f>VLOOKUP($A733+ROUND((COLUMN()-2)/24,5),АТС!$A$41:$F$784,4)+VLOOKUP($A733+ROUND((COLUMN()-2)/24,5),'Расчет сбытовых надбавок'!$B$1539:'Расчет сбытовых надбавок'!$G$2283,6)</f>
        <v>41.39</v>
      </c>
      <c r="H733" s="106">
        <f>VLOOKUP($A733+ROUND((COLUMN()-2)/24,5),АТС!$A$41:$F$784,4)+VLOOKUP($A733+ROUND((COLUMN()-2)/24,5),'Расчет сбытовых надбавок'!$B$1539:'Расчет сбытовых надбавок'!$G$2283,6)</f>
        <v>205.01999999999998</v>
      </c>
      <c r="I733" s="106">
        <f>VLOOKUP($A733+ROUND((COLUMN()-2)/24,5),АТС!$A$41:$F$784,4)+VLOOKUP($A733+ROUND((COLUMN()-2)/24,5),'Расчет сбытовых надбавок'!$B$1539:'Расчет сбытовых надбавок'!$G$2283,6)</f>
        <v>357.69</v>
      </c>
      <c r="J733" s="106">
        <f>VLOOKUP($A733+ROUND((COLUMN()-2)/24,5),АТС!$A$41:$F$784,4)+VLOOKUP($A733+ROUND((COLUMN()-2)/24,5),'Расчет сбытовых надбавок'!$B$1539:'Расчет сбытовых надбавок'!$G$2283,6)</f>
        <v>268.10000000000002</v>
      </c>
      <c r="K733" s="106">
        <f>VLOOKUP($A733+ROUND((COLUMN()-2)/24,5),АТС!$A$41:$F$784,4)+VLOOKUP($A733+ROUND((COLUMN()-2)/24,5),'Расчет сбытовых надбавок'!$B$1539:'Расчет сбытовых надбавок'!$G$2283,6)</f>
        <v>40.54</v>
      </c>
      <c r="L733" s="106">
        <f>VLOOKUP($A733+ROUND((COLUMN()-2)/24,5),АТС!$A$41:$F$784,4)+VLOOKUP($A733+ROUND((COLUMN()-2)/24,5),'Расчет сбытовых надбавок'!$B$1539:'Расчет сбытовых надбавок'!$G$2283,6)</f>
        <v>36.17</v>
      </c>
      <c r="M733" s="106">
        <f>VLOOKUP($A733+ROUND((COLUMN()-2)/24,5),АТС!$A$41:$F$784,4)+VLOOKUP($A733+ROUND((COLUMN()-2)/24,5),'Расчет сбытовых надбавок'!$B$1539:'Расчет сбытовых надбавок'!$G$2283,6)</f>
        <v>10.329999999999998</v>
      </c>
      <c r="N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O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P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Q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R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S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T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U733" s="106">
        <f>VLOOKUP($A733+ROUND((COLUMN()-2)/24,5),АТС!$A$41:$F$784,4)+VLOOKUP($A733+ROUND((COLUMN()-2)/24,5),'Расчет сбытовых надбавок'!$B$1539:'Расчет сбытовых надбавок'!$G$2283,6)</f>
        <v>0.01</v>
      </c>
      <c r="V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W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X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Y733" s="106">
        <f>VLOOKUP($A733+ROUND((COLUMN()-2)/24,5),АТС!$A$41:$F$784,4)+VLOOKUP($A733+ROUND((COLUMN()-2)/24,5),'Расчет сбытовых надбавок'!$B$1539:'Расчет сбытовых надбавок'!$G$2283,6)</f>
        <v>0</v>
      </c>
      <c r="Z733" s="106"/>
    </row>
    <row r="734" spans="1:27" x14ac:dyDescent="0.2">
      <c r="A734" s="86">
        <f t="shared" si="19"/>
        <v>41926</v>
      </c>
      <c r="B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C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D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E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F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G734" s="106">
        <f>VLOOKUP($A734+ROUND((COLUMN()-2)/24,5),АТС!$A$41:$F$784,4)+VLOOKUP($A734+ROUND((COLUMN()-2)/24,5),'Расчет сбытовых надбавок'!$B$1539:'Расчет сбытовых надбавок'!$G$2283,6)</f>
        <v>48.74</v>
      </c>
      <c r="H734" s="106">
        <f>VLOOKUP($A734+ROUND((COLUMN()-2)/24,5),АТС!$A$41:$F$784,4)+VLOOKUP($A734+ROUND((COLUMN()-2)/24,5),'Расчет сбытовых надбавок'!$B$1539:'Расчет сбытовых надбавок'!$G$2283,6)</f>
        <v>178.88</v>
      </c>
      <c r="I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J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K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L734" s="106">
        <f>VLOOKUP($A734+ROUND((COLUMN()-2)/24,5),АТС!$A$41:$F$784,4)+VLOOKUP($A734+ROUND((COLUMN()-2)/24,5),'Расчет сбытовых надбавок'!$B$1539:'Расчет сбытовых надбавок'!$G$2283,6)</f>
        <v>0.01</v>
      </c>
      <c r="M734" s="106">
        <f>VLOOKUP($A734+ROUND((COLUMN()-2)/24,5),АТС!$A$41:$F$784,4)+VLOOKUP($A734+ROUND((COLUMN()-2)/24,5),'Расчет сбытовых надбавок'!$B$1539:'Расчет сбытовых надбавок'!$G$2283,6)</f>
        <v>0.01</v>
      </c>
      <c r="N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O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P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Q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R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S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T734" s="106">
        <f>VLOOKUP($A734+ROUND((COLUMN()-2)/24,5),АТС!$A$41:$F$784,4)+VLOOKUP($A734+ROUND((COLUMN()-2)/24,5),'Расчет сбытовых надбавок'!$B$1539:'Расчет сбытовых надбавок'!$G$2283,6)</f>
        <v>41.6</v>
      </c>
      <c r="U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V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W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X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Y734" s="106">
        <f>VLOOKUP($A734+ROUND((COLUMN()-2)/24,5),АТС!$A$41:$F$784,4)+VLOOKUP($A734+ROUND((COLUMN()-2)/24,5),'Расчет сбытовых надбавок'!$B$1539:'Расчет сбытовых надбавок'!$G$2283,6)</f>
        <v>0</v>
      </c>
      <c r="Z734" s="106"/>
    </row>
    <row r="735" spans="1:27" x14ac:dyDescent="0.2">
      <c r="A735" s="86">
        <f t="shared" si="19"/>
        <v>41927</v>
      </c>
      <c r="B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C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D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E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F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G735" s="106">
        <f>VLOOKUP($A735+ROUND((COLUMN()-2)/24,5),АТС!$A$41:$F$784,4)+VLOOKUP($A735+ROUND((COLUMN()-2)/24,5),'Расчет сбытовых надбавок'!$B$1539:'Расчет сбытовых надбавок'!$G$2283,6)</f>
        <v>37.74</v>
      </c>
      <c r="H735" s="106">
        <f>VLOOKUP($A735+ROUND((COLUMN()-2)/24,5),АТС!$A$41:$F$784,4)+VLOOKUP($A735+ROUND((COLUMN()-2)/24,5),'Расчет сбытовых надбавок'!$B$1539:'Расчет сбытовых надбавок'!$G$2283,6)</f>
        <v>222.25</v>
      </c>
      <c r="I735" s="106">
        <f>VLOOKUP($A735+ROUND((COLUMN()-2)/24,5),АТС!$A$41:$F$784,4)+VLOOKUP($A735+ROUND((COLUMN()-2)/24,5),'Расчет сбытовых надбавок'!$B$1539:'Расчет сбытовых надбавок'!$G$2283,6)</f>
        <v>26.92</v>
      </c>
      <c r="J735" s="106">
        <f>VLOOKUP($A735+ROUND((COLUMN()-2)/24,5),АТС!$A$41:$F$784,4)+VLOOKUP($A735+ROUND((COLUMN()-2)/24,5),'Расчет сбытовых надбавок'!$B$1539:'Расчет сбытовых надбавок'!$G$2283,6)</f>
        <v>29.77</v>
      </c>
      <c r="K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L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M735" s="106">
        <f>VLOOKUP($A735+ROUND((COLUMN()-2)/24,5),АТС!$A$41:$F$784,4)+VLOOKUP($A735+ROUND((COLUMN()-2)/24,5),'Расчет сбытовых надбавок'!$B$1539:'Расчет сбытовых надбавок'!$G$2283,6)</f>
        <v>0.01</v>
      </c>
      <c r="N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O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P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Q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R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S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T735" s="106">
        <f>VLOOKUP($A735+ROUND((COLUMN()-2)/24,5),АТС!$A$41:$F$784,4)+VLOOKUP($A735+ROUND((COLUMN()-2)/24,5),'Расчет сбытовых надбавок'!$B$1539:'Расчет сбытовых надбавок'!$G$2283,6)</f>
        <v>129.31</v>
      </c>
      <c r="U735" s="106">
        <f>VLOOKUP($A735+ROUND((COLUMN()-2)/24,5),АТС!$A$41:$F$784,4)+VLOOKUP($A735+ROUND((COLUMN()-2)/24,5),'Расчет сбытовых надбавок'!$B$1539:'Расчет сбытовых надбавок'!$G$2283,6)</f>
        <v>102.67</v>
      </c>
      <c r="V735" s="106">
        <f>VLOOKUP($A735+ROUND((COLUMN()-2)/24,5),АТС!$A$41:$F$784,4)+VLOOKUP($A735+ROUND((COLUMN()-2)/24,5),'Расчет сбытовых надбавок'!$B$1539:'Расчет сбытовых надбавок'!$G$2283,6)</f>
        <v>47.410000000000004</v>
      </c>
      <c r="W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X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Y735" s="106">
        <f>VLOOKUP($A735+ROUND((COLUMN()-2)/24,5),АТС!$A$41:$F$784,4)+VLOOKUP($A735+ROUND((COLUMN()-2)/24,5),'Расчет сбытовых надбавок'!$B$1539:'Расчет сбытовых надбавок'!$G$2283,6)</f>
        <v>0</v>
      </c>
      <c r="Z735" s="106"/>
    </row>
    <row r="736" spans="1:27" x14ac:dyDescent="0.2">
      <c r="A736" s="86">
        <f t="shared" si="19"/>
        <v>41928</v>
      </c>
      <c r="B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C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D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E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F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G736" s="106">
        <f>VLOOKUP($A736+ROUND((COLUMN()-2)/24,5),АТС!$A$41:$F$784,4)+VLOOKUP($A736+ROUND((COLUMN()-2)/24,5),'Расчет сбытовых надбавок'!$B$1539:'Расчет сбытовых надбавок'!$G$2283,6)</f>
        <v>94.070000000000007</v>
      </c>
      <c r="H736" s="106">
        <f>VLOOKUP($A736+ROUND((COLUMN()-2)/24,5),АТС!$A$41:$F$784,4)+VLOOKUP($A736+ROUND((COLUMN()-2)/24,5),'Расчет сбытовых надбавок'!$B$1539:'Расчет сбытовых надбавок'!$G$2283,6)</f>
        <v>313.07</v>
      </c>
      <c r="I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J736" s="106">
        <f>VLOOKUP($A736+ROUND((COLUMN()-2)/24,5),АТС!$A$41:$F$784,4)+VLOOKUP($A736+ROUND((COLUMN()-2)/24,5),'Расчет сбытовых надбавок'!$B$1539:'Расчет сбытовых надбавок'!$G$2283,6)</f>
        <v>41.069999999999993</v>
      </c>
      <c r="K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L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M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N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O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P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Q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R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S736" s="106">
        <f>VLOOKUP($A736+ROUND((COLUMN()-2)/24,5),АТС!$A$41:$F$784,4)+VLOOKUP($A736+ROUND((COLUMN()-2)/24,5),'Расчет сбытовых надбавок'!$B$1539:'Расчет сбытовых надбавок'!$G$2283,6)</f>
        <v>51.64</v>
      </c>
      <c r="T736" s="106">
        <f>VLOOKUP($A736+ROUND((COLUMN()-2)/24,5),АТС!$A$41:$F$784,4)+VLOOKUP($A736+ROUND((COLUMN()-2)/24,5),'Расчет сбытовых надбавок'!$B$1539:'Расчет сбытовых надбавок'!$G$2283,6)</f>
        <v>492.65</v>
      </c>
      <c r="U736" s="106">
        <f>VLOOKUP($A736+ROUND((COLUMN()-2)/24,5),АТС!$A$41:$F$784,4)+VLOOKUP($A736+ROUND((COLUMN()-2)/24,5),'Расчет сбытовых надбавок'!$B$1539:'Расчет сбытовых надбавок'!$G$2283,6)</f>
        <v>37.450000000000003</v>
      </c>
      <c r="V736" s="106">
        <f>VLOOKUP($A736+ROUND((COLUMN()-2)/24,5),АТС!$A$41:$F$784,4)+VLOOKUP($A736+ROUND((COLUMN()-2)/24,5),'Расчет сбытовых надбавок'!$B$1539:'Расчет сбытовых надбавок'!$G$2283,6)</f>
        <v>47.44</v>
      </c>
      <c r="W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X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Y736" s="106">
        <f>VLOOKUP($A736+ROUND((COLUMN()-2)/24,5),АТС!$A$41:$F$784,4)+VLOOKUP($A736+ROUND((COLUMN()-2)/24,5),'Расчет сбытовых надбавок'!$B$1539:'Расчет сбытовых надбавок'!$G$2283,6)</f>
        <v>0</v>
      </c>
      <c r="Z736" s="106"/>
    </row>
    <row r="737" spans="1:26" x14ac:dyDescent="0.2">
      <c r="A737" s="86">
        <f t="shared" si="19"/>
        <v>41929</v>
      </c>
      <c r="B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C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D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E737" s="106">
        <f>VLOOKUP($A737+ROUND((COLUMN()-2)/24,5),АТС!$A$41:$F$784,4)+VLOOKUP($A737+ROUND((COLUMN()-2)/24,5),'Расчет сбытовых надбавок'!$B$1539:'Расчет сбытовых надбавок'!$G$2283,6)</f>
        <v>25.470000000000002</v>
      </c>
      <c r="F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G737" s="106">
        <f>VLOOKUP($A737+ROUND((COLUMN()-2)/24,5),АТС!$A$41:$F$784,4)+VLOOKUP($A737+ROUND((COLUMN()-2)/24,5),'Расчет сбытовых надбавок'!$B$1539:'Расчет сбытовых надбавок'!$G$2283,6)</f>
        <v>78.03</v>
      </c>
      <c r="H737" s="106">
        <f>VLOOKUP($A737+ROUND((COLUMN()-2)/24,5),АТС!$A$41:$F$784,4)+VLOOKUP($A737+ROUND((COLUMN()-2)/24,5),'Расчет сбытовых надбавок'!$B$1539:'Расчет сбытовых надбавок'!$G$2283,6)</f>
        <v>297.90999999999997</v>
      </c>
      <c r="I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J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K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L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M737" s="106">
        <f>VLOOKUP($A737+ROUND((COLUMN()-2)/24,5),АТС!$A$41:$F$784,4)+VLOOKUP($A737+ROUND((COLUMN()-2)/24,5),'Расчет сбытовых надбавок'!$B$1539:'Расчет сбытовых надбавок'!$G$2283,6)</f>
        <v>0.01</v>
      </c>
      <c r="N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O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P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Q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R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S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T737" s="106">
        <f>VLOOKUP($A737+ROUND((COLUMN()-2)/24,5),АТС!$A$41:$F$784,4)+VLOOKUP($A737+ROUND((COLUMN()-2)/24,5),'Расчет сбытовых надбавок'!$B$1539:'Расчет сбытовых надбавок'!$G$2283,6)</f>
        <v>141.05000000000001</v>
      </c>
      <c r="U737" s="106">
        <f>VLOOKUP($A737+ROUND((COLUMN()-2)/24,5),АТС!$A$41:$F$784,4)+VLOOKUP($A737+ROUND((COLUMN()-2)/24,5),'Расчет сбытовых надбавок'!$B$1539:'Расчет сбытовых надбавок'!$G$2283,6)</f>
        <v>55.13</v>
      </c>
      <c r="V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W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X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Y737" s="106">
        <f>VLOOKUP($A737+ROUND((COLUMN()-2)/24,5),АТС!$A$41:$F$784,4)+VLOOKUP($A737+ROUND((COLUMN()-2)/24,5),'Расчет сбытовых надбавок'!$B$1539:'Расчет сбытовых надбавок'!$G$2283,6)</f>
        <v>0</v>
      </c>
      <c r="Z737" s="106"/>
    </row>
    <row r="738" spans="1:26" x14ac:dyDescent="0.2">
      <c r="A738" s="86">
        <f t="shared" si="19"/>
        <v>41930</v>
      </c>
      <c r="B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C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D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E738" s="106">
        <f>VLOOKUP($A738+ROUND((COLUMN()-2)/24,5),АТС!$A$41:$F$784,4)+VLOOKUP($A738+ROUND((COLUMN()-2)/24,5),'Расчет сбытовых надбавок'!$B$1539:'Расчет сбытовых надбавок'!$G$2283,6)</f>
        <v>12.02</v>
      </c>
      <c r="F738" s="106">
        <f>VLOOKUP($A738+ROUND((COLUMN()-2)/24,5),АТС!$A$41:$F$784,4)+VLOOKUP($A738+ROUND((COLUMN()-2)/24,5),'Расчет сбытовых надбавок'!$B$1539:'Расчет сбытовых надбавок'!$G$2283,6)</f>
        <v>51.79</v>
      </c>
      <c r="G738" s="106">
        <f>VLOOKUP($A738+ROUND((COLUMN()-2)/24,5),АТС!$A$41:$F$784,4)+VLOOKUP($A738+ROUND((COLUMN()-2)/24,5),'Расчет сбытовых надбавок'!$B$1539:'Расчет сбытовых надбавок'!$G$2283,6)</f>
        <v>53.4</v>
      </c>
      <c r="H738" s="106">
        <f>VLOOKUP($A738+ROUND((COLUMN()-2)/24,5),АТС!$A$41:$F$784,4)+VLOOKUP($A738+ROUND((COLUMN()-2)/24,5),'Расчет сбытовых надбавок'!$B$1539:'Расчет сбытовых надбавок'!$G$2283,6)</f>
        <v>75.429999999999993</v>
      </c>
      <c r="I738" s="106">
        <f>VLOOKUP($A738+ROUND((COLUMN()-2)/24,5),АТС!$A$41:$F$784,4)+VLOOKUP($A738+ROUND((COLUMN()-2)/24,5),'Расчет сбытовых надбавок'!$B$1539:'Расчет сбытовых надбавок'!$G$2283,6)</f>
        <v>287.81</v>
      </c>
      <c r="J738" s="106">
        <f>VLOOKUP($A738+ROUND((COLUMN()-2)/24,5),АТС!$A$41:$F$784,4)+VLOOKUP($A738+ROUND((COLUMN()-2)/24,5),'Расчет сбытовых надбавок'!$B$1539:'Расчет сбытовых надбавок'!$G$2283,6)</f>
        <v>25.38</v>
      </c>
      <c r="K738" s="106">
        <f>VLOOKUP($A738+ROUND((COLUMN()-2)/24,5),АТС!$A$41:$F$784,4)+VLOOKUP($A738+ROUND((COLUMN()-2)/24,5),'Расчет сбытовых надбавок'!$B$1539:'Расчет сбытовых надбавок'!$G$2283,6)</f>
        <v>70.63</v>
      </c>
      <c r="L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M738" s="106">
        <f>VLOOKUP($A738+ROUND((COLUMN()-2)/24,5),АТС!$A$41:$F$784,4)+VLOOKUP($A738+ROUND((COLUMN()-2)/24,5),'Расчет сбытовых надбавок'!$B$1539:'Расчет сбытовых надбавок'!$G$2283,6)</f>
        <v>66.27</v>
      </c>
      <c r="N738" s="106">
        <f>VLOOKUP($A738+ROUND((COLUMN()-2)/24,5),АТС!$A$41:$F$784,4)+VLOOKUP($A738+ROUND((COLUMN()-2)/24,5),'Расчет сбытовых надбавок'!$B$1539:'Расчет сбытовых надбавок'!$G$2283,6)</f>
        <v>45.32</v>
      </c>
      <c r="O738" s="106">
        <f>VLOOKUP($A738+ROUND((COLUMN()-2)/24,5),АТС!$A$41:$F$784,4)+VLOOKUP($A738+ROUND((COLUMN()-2)/24,5),'Расчет сбытовых надбавок'!$B$1539:'Расчет сбытовых надбавок'!$G$2283,6)</f>
        <v>61.64</v>
      </c>
      <c r="P738" s="106">
        <f>VLOOKUP($A738+ROUND((COLUMN()-2)/24,5),АТС!$A$41:$F$784,4)+VLOOKUP($A738+ROUND((COLUMN()-2)/24,5),'Расчет сбытовых надбавок'!$B$1539:'Расчет сбытовых надбавок'!$G$2283,6)</f>
        <v>17.77</v>
      </c>
      <c r="Q738" s="106">
        <f>VLOOKUP($A738+ROUND((COLUMN()-2)/24,5),АТС!$A$41:$F$784,4)+VLOOKUP($A738+ROUND((COLUMN()-2)/24,5),'Расчет сбытовых надбавок'!$B$1539:'Расчет сбытовых надбавок'!$G$2283,6)</f>
        <v>16.5</v>
      </c>
      <c r="R738" s="106">
        <f>VLOOKUP($A738+ROUND((COLUMN()-2)/24,5),АТС!$A$41:$F$784,4)+VLOOKUP($A738+ROUND((COLUMN()-2)/24,5),'Расчет сбытовых надбавок'!$B$1539:'Расчет сбытовых надбавок'!$G$2283,6)</f>
        <v>373.87</v>
      </c>
      <c r="S738" s="106">
        <f>VLOOKUP($A738+ROUND((COLUMN()-2)/24,5),АТС!$A$41:$F$784,4)+VLOOKUP($A738+ROUND((COLUMN()-2)/24,5),'Расчет сбытовых надбавок'!$B$1539:'Расчет сбытовых надбавок'!$G$2283,6)</f>
        <v>401.02</v>
      </c>
      <c r="T738" s="106">
        <f>VLOOKUP($A738+ROUND((COLUMN()-2)/24,5),АТС!$A$41:$F$784,4)+VLOOKUP($A738+ROUND((COLUMN()-2)/24,5),'Расчет сбытовых надбавок'!$B$1539:'Расчет сбытовых надбавок'!$G$2283,6)</f>
        <v>479.57</v>
      </c>
      <c r="U738" s="106">
        <f>VLOOKUP($A738+ROUND((COLUMN()-2)/24,5),АТС!$A$41:$F$784,4)+VLOOKUP($A738+ROUND((COLUMN()-2)/24,5),'Расчет сбытовых надбавок'!$B$1539:'Расчет сбытовых надбавок'!$G$2283,6)</f>
        <v>3817.52</v>
      </c>
      <c r="V738" s="106">
        <f>VLOOKUP($A738+ROUND((COLUMN()-2)/24,5),АТС!$A$41:$F$784,4)+VLOOKUP($A738+ROUND((COLUMN()-2)/24,5),'Расчет сбытовых надбавок'!$B$1539:'Расчет сбытовых надбавок'!$G$2283,6)</f>
        <v>346.83000000000004</v>
      </c>
      <c r="W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X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Y738" s="106">
        <f>VLOOKUP($A738+ROUND((COLUMN()-2)/24,5),АТС!$A$41:$F$784,4)+VLOOKUP($A738+ROUND((COLUMN()-2)/24,5),'Расчет сбытовых надбавок'!$B$1539:'Расчет сбытовых надбавок'!$G$2283,6)</f>
        <v>0</v>
      </c>
      <c r="Z738" s="106"/>
    </row>
    <row r="739" spans="1:26" x14ac:dyDescent="0.2">
      <c r="A739" s="86">
        <f t="shared" si="19"/>
        <v>41931</v>
      </c>
      <c r="B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C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D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E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F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G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H739" s="106">
        <f>VLOOKUP($A739+ROUND((COLUMN()-2)/24,5),АТС!$A$41:$F$784,4)+VLOOKUP($A739+ROUND((COLUMN()-2)/24,5),'Расчет сбытовых надбавок'!$B$1539:'Расчет сбытовых надбавок'!$G$2283,6)</f>
        <v>23.23</v>
      </c>
      <c r="I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J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K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L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M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N739" s="106">
        <f>VLOOKUP($A739+ROUND((COLUMN()-2)/24,5),АТС!$A$41:$F$784,4)+VLOOKUP($A739+ROUND((COLUMN()-2)/24,5),'Расчет сбытовых надбавок'!$B$1539:'Расчет сбытовых надбавок'!$G$2283,6)</f>
        <v>24.759999999999998</v>
      </c>
      <c r="O739" s="106">
        <f>VLOOKUP($A739+ROUND((COLUMN()-2)/24,5),АТС!$A$41:$F$784,4)+VLOOKUP($A739+ROUND((COLUMN()-2)/24,5),'Расчет сбытовых надбавок'!$B$1539:'Расчет сбытовых надбавок'!$G$2283,6)</f>
        <v>275.13</v>
      </c>
      <c r="P739" s="106">
        <f>VLOOKUP($A739+ROUND((COLUMN()-2)/24,5),АТС!$A$41:$F$784,4)+VLOOKUP($A739+ROUND((COLUMN()-2)/24,5),'Расчет сбытовых надбавок'!$B$1539:'Расчет сбытовых надбавок'!$G$2283,6)</f>
        <v>296.02999999999997</v>
      </c>
      <c r="Q739" s="106">
        <f>VLOOKUP($A739+ROUND((COLUMN()-2)/24,5),АТС!$A$41:$F$784,4)+VLOOKUP($A739+ROUND((COLUMN()-2)/24,5),'Расчет сбытовых надбавок'!$B$1539:'Расчет сбытовых надбавок'!$G$2283,6)</f>
        <v>282.10000000000002</v>
      </c>
      <c r="R739" s="106">
        <f>VLOOKUP($A739+ROUND((COLUMN()-2)/24,5),АТС!$A$41:$F$784,4)+VLOOKUP($A739+ROUND((COLUMN()-2)/24,5),'Расчет сбытовых надбавок'!$B$1539:'Расчет сбытовых надбавок'!$G$2283,6)</f>
        <v>297.95999999999998</v>
      </c>
      <c r="S739" s="106">
        <f>VLOOKUP($A739+ROUND((COLUMN()-2)/24,5),АТС!$A$41:$F$784,4)+VLOOKUP($A739+ROUND((COLUMN()-2)/24,5),'Расчет сбытовых надбавок'!$B$1539:'Расчет сбытовых надбавок'!$G$2283,6)</f>
        <v>375.83</v>
      </c>
      <c r="T739" s="106">
        <f>VLOOKUP($A739+ROUND((COLUMN()-2)/24,5),АТС!$A$41:$F$784,4)+VLOOKUP($A739+ROUND((COLUMN()-2)/24,5),'Расчет сбытовых надбавок'!$B$1539:'Расчет сбытовых надбавок'!$G$2283,6)</f>
        <v>3846.46</v>
      </c>
      <c r="U739" s="106">
        <f>VLOOKUP($A739+ROUND((COLUMN()-2)/24,5),АТС!$A$41:$F$784,4)+VLOOKUP($A739+ROUND((COLUMN()-2)/24,5),'Расчет сбытовых надбавок'!$B$1539:'Расчет сбытовых надбавок'!$G$2283,6)</f>
        <v>3489.8900000000003</v>
      </c>
      <c r="V739" s="106">
        <f>VLOOKUP($A739+ROUND((COLUMN()-2)/24,5),АТС!$A$41:$F$784,4)+VLOOKUP($A739+ROUND((COLUMN()-2)/24,5),'Расчет сбытовых надбавок'!$B$1539:'Расчет сбытовых надбавок'!$G$2283,6)</f>
        <v>3452.9500000000003</v>
      </c>
      <c r="W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X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Y739" s="106">
        <f>VLOOKUP($A739+ROUND((COLUMN()-2)/24,5),АТС!$A$41:$F$784,4)+VLOOKUP($A739+ROUND((COLUMN()-2)/24,5),'Расчет сбытовых надбавок'!$B$1539:'Расчет сбытовых надбавок'!$G$2283,6)</f>
        <v>0</v>
      </c>
      <c r="Z739" s="106"/>
    </row>
    <row r="740" spans="1:26" x14ac:dyDescent="0.2">
      <c r="A740" s="86">
        <f t="shared" si="19"/>
        <v>41932</v>
      </c>
      <c r="B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C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D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E740" s="106">
        <f>VLOOKUP($A740+ROUND((COLUMN()-2)/24,5),АТС!$A$41:$F$784,4)+VLOOKUP($A740+ROUND((COLUMN()-2)/24,5),'Расчет сбытовых надбавок'!$B$1539:'Расчет сбытовых надбавок'!$G$2283,6)</f>
        <v>344.94</v>
      </c>
      <c r="F740" s="106">
        <f>VLOOKUP($A740+ROUND((COLUMN()-2)/24,5),АТС!$A$41:$F$784,4)+VLOOKUP($A740+ROUND((COLUMN()-2)/24,5),'Расчет сбытовых надбавок'!$B$1539:'Расчет сбытовых надбавок'!$G$2283,6)</f>
        <v>405.93</v>
      </c>
      <c r="G740" s="106">
        <f>VLOOKUP($A740+ROUND((COLUMN()-2)/24,5),АТС!$A$41:$F$784,4)+VLOOKUP($A740+ROUND((COLUMN()-2)/24,5),'Расчет сбытовых надбавок'!$B$1539:'Расчет сбытовых надбавок'!$G$2283,6)</f>
        <v>16.3</v>
      </c>
      <c r="H740" s="106">
        <f>VLOOKUP($A740+ROUND((COLUMN()-2)/24,5),АТС!$A$41:$F$784,4)+VLOOKUP($A740+ROUND((COLUMN()-2)/24,5),'Расчет сбытовых надбавок'!$B$1539:'Расчет сбытовых надбавок'!$G$2283,6)</f>
        <v>97.1</v>
      </c>
      <c r="I740" s="106">
        <f>VLOOKUP($A740+ROUND((COLUMN()-2)/24,5),АТС!$A$41:$F$784,4)+VLOOKUP($A740+ROUND((COLUMN()-2)/24,5),'Расчет сбытовых надбавок'!$B$1539:'Расчет сбытовых надбавок'!$G$2283,6)</f>
        <v>57.65</v>
      </c>
      <c r="J740" s="106">
        <f>VLOOKUP($A740+ROUND((COLUMN()-2)/24,5),АТС!$A$41:$F$784,4)+VLOOKUP($A740+ROUND((COLUMN()-2)/24,5),'Расчет сбытовых надбавок'!$B$1539:'Расчет сбытовых надбавок'!$G$2283,6)</f>
        <v>698.26</v>
      </c>
      <c r="K740" s="106">
        <f>VLOOKUP($A740+ROUND((COLUMN()-2)/24,5),АТС!$A$41:$F$784,4)+VLOOKUP($A740+ROUND((COLUMN()-2)/24,5),'Расчет сбытовых надбавок'!$B$1539:'Расчет сбытовых надбавок'!$G$2283,6)</f>
        <v>0.01</v>
      </c>
      <c r="L740" s="106">
        <f>VLOOKUP($A740+ROUND((COLUMN()-2)/24,5),АТС!$A$41:$F$784,4)+VLOOKUP($A740+ROUND((COLUMN()-2)/24,5),'Расчет сбытовых надбавок'!$B$1539:'Расчет сбытовых надбавок'!$G$2283,6)</f>
        <v>713.08999999999992</v>
      </c>
      <c r="M740" s="106">
        <f>VLOOKUP($A740+ROUND((COLUMN()-2)/24,5),АТС!$A$41:$F$784,4)+VLOOKUP($A740+ROUND((COLUMN()-2)/24,5),'Расчет сбытовых надбавок'!$B$1539:'Расчет сбытовых надбавок'!$G$2283,6)</f>
        <v>0.01</v>
      </c>
      <c r="N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O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P740" s="106">
        <f>VLOOKUP($A740+ROUND((COLUMN()-2)/24,5),АТС!$A$41:$F$784,4)+VLOOKUP($A740+ROUND((COLUMN()-2)/24,5),'Расчет сбытовых надбавок'!$B$1539:'Расчет сбытовых надбавок'!$G$2283,6)</f>
        <v>685.85</v>
      </c>
      <c r="Q740" s="106">
        <f>VLOOKUP($A740+ROUND((COLUMN()-2)/24,5),АТС!$A$41:$F$784,4)+VLOOKUP($A740+ROUND((COLUMN()-2)/24,5),'Расчет сбытовых надбавок'!$B$1539:'Расчет сбытовых надбавок'!$G$2283,6)</f>
        <v>753.16</v>
      </c>
      <c r="R740" s="106">
        <f>VLOOKUP($A740+ROUND((COLUMN()-2)/24,5),АТС!$A$41:$F$784,4)+VLOOKUP($A740+ROUND((COLUMN()-2)/24,5),'Расчет сбытовых надбавок'!$B$1539:'Расчет сбытовых надбавок'!$G$2283,6)</f>
        <v>108.12</v>
      </c>
      <c r="S740" s="106">
        <f>VLOOKUP($A740+ROUND((COLUMN()-2)/24,5),АТС!$A$41:$F$784,4)+VLOOKUP($A740+ROUND((COLUMN()-2)/24,5),'Расчет сбытовых надбавок'!$B$1539:'Расчет сбытовых надбавок'!$G$2283,6)</f>
        <v>148.92999999999998</v>
      </c>
      <c r="T740" s="106">
        <f>VLOOKUP($A740+ROUND((COLUMN()-2)/24,5),АТС!$A$41:$F$784,4)+VLOOKUP($A740+ROUND((COLUMN()-2)/24,5),'Расчет сбытовых надбавок'!$B$1539:'Расчет сбытовых надбавок'!$G$2283,6)</f>
        <v>314.93</v>
      </c>
      <c r="U740" s="106">
        <f>VLOOKUP($A740+ROUND((COLUMN()-2)/24,5),АТС!$A$41:$F$784,4)+VLOOKUP($A740+ROUND((COLUMN()-2)/24,5),'Расчет сбытовых надбавок'!$B$1539:'Расчет сбытовых надбавок'!$G$2283,6)</f>
        <v>137.85</v>
      </c>
      <c r="V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W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X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Y740" s="106">
        <f>VLOOKUP($A740+ROUND((COLUMN()-2)/24,5),АТС!$A$41:$F$784,4)+VLOOKUP($A740+ROUND((COLUMN()-2)/24,5),'Расчет сбытовых надбавок'!$B$1539:'Расчет сбытовых надбавок'!$G$2283,6)</f>
        <v>0</v>
      </c>
      <c r="Z740" s="106"/>
    </row>
    <row r="741" spans="1:26" x14ac:dyDescent="0.2">
      <c r="A741" s="86">
        <f t="shared" si="19"/>
        <v>41933</v>
      </c>
      <c r="B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C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D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E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F741" s="106">
        <f>VLOOKUP($A741+ROUND((COLUMN()-2)/24,5),АТС!$A$41:$F$784,4)+VLOOKUP($A741+ROUND((COLUMN()-2)/24,5),'Расчет сбытовых надбавок'!$B$1539:'Расчет сбытовых надбавок'!$G$2283,6)</f>
        <v>84.960000000000008</v>
      </c>
      <c r="G741" s="106">
        <f>VLOOKUP($A741+ROUND((COLUMN()-2)/24,5),АТС!$A$41:$F$784,4)+VLOOKUP($A741+ROUND((COLUMN()-2)/24,5),'Расчет сбытовых надбавок'!$B$1539:'Расчет сбытовых надбавок'!$G$2283,6)</f>
        <v>576.88</v>
      </c>
      <c r="H741" s="106">
        <f>VLOOKUP($A741+ROUND((COLUMN()-2)/24,5),АТС!$A$41:$F$784,4)+VLOOKUP($A741+ROUND((COLUMN()-2)/24,5),'Расчет сбытовых надбавок'!$B$1539:'Расчет сбытовых надбавок'!$G$2283,6)</f>
        <v>515.85</v>
      </c>
      <c r="I741" s="106">
        <f>VLOOKUP($A741+ROUND((COLUMN()-2)/24,5),АТС!$A$41:$F$784,4)+VLOOKUP($A741+ROUND((COLUMN()-2)/24,5),'Расчет сбытовых надбавок'!$B$1539:'Расчет сбытовых надбавок'!$G$2283,6)</f>
        <v>127.58</v>
      </c>
      <c r="J741" s="106">
        <f>VLOOKUP($A741+ROUND((COLUMN()-2)/24,5),АТС!$A$41:$F$784,4)+VLOOKUP($A741+ROUND((COLUMN()-2)/24,5),'Расчет сбытовых надбавок'!$B$1539:'Расчет сбытовых надбавок'!$G$2283,6)</f>
        <v>61.74</v>
      </c>
      <c r="K741" s="106">
        <f>VLOOKUP($A741+ROUND((COLUMN()-2)/24,5),АТС!$A$41:$F$784,4)+VLOOKUP($A741+ROUND((COLUMN()-2)/24,5),'Расчет сбытовых надбавок'!$B$1539:'Расчет сбытовых надбавок'!$G$2283,6)</f>
        <v>42.540000000000006</v>
      </c>
      <c r="L741" s="106">
        <f>VLOOKUP($A741+ROUND((COLUMN()-2)/24,5),АТС!$A$41:$F$784,4)+VLOOKUP($A741+ROUND((COLUMN()-2)/24,5),'Расчет сбытовых надбавок'!$B$1539:'Расчет сбытовых надбавок'!$G$2283,6)</f>
        <v>44.12</v>
      </c>
      <c r="M741" s="106">
        <f>VLOOKUP($A741+ROUND((COLUMN()-2)/24,5),АТС!$A$41:$F$784,4)+VLOOKUP($A741+ROUND((COLUMN()-2)/24,5),'Расчет сбытовых надбавок'!$B$1539:'Расчет сбытовых надбавок'!$G$2283,6)</f>
        <v>34.690000000000005</v>
      </c>
      <c r="N741" s="106">
        <f>VLOOKUP($A741+ROUND((COLUMN()-2)/24,5),АТС!$A$41:$F$784,4)+VLOOKUP($A741+ROUND((COLUMN()-2)/24,5),'Расчет сбытовых надбавок'!$B$1539:'Расчет сбытовых надбавок'!$G$2283,6)</f>
        <v>93.8</v>
      </c>
      <c r="O741" s="106">
        <f>VLOOKUP($A741+ROUND((COLUMN()-2)/24,5),АТС!$A$41:$F$784,4)+VLOOKUP($A741+ROUND((COLUMN()-2)/24,5),'Расчет сбытовых надбавок'!$B$1539:'Расчет сбытовых надбавок'!$G$2283,6)</f>
        <v>93.9</v>
      </c>
      <c r="P741" s="106">
        <f>VLOOKUP($A741+ROUND((COLUMN()-2)/24,5),АТС!$A$41:$F$784,4)+VLOOKUP($A741+ROUND((COLUMN()-2)/24,5),'Расчет сбытовых надбавок'!$B$1539:'Расчет сбытовых надбавок'!$G$2283,6)</f>
        <v>97.350000000000009</v>
      </c>
      <c r="Q741" s="106">
        <f>VLOOKUP($A741+ROUND((COLUMN()-2)/24,5),АТС!$A$41:$F$784,4)+VLOOKUP($A741+ROUND((COLUMN()-2)/24,5),'Расчет сбытовых надбавок'!$B$1539:'Расчет сбытовых надбавок'!$G$2283,6)</f>
        <v>95.679999999999993</v>
      </c>
      <c r="R741" s="106">
        <f>VLOOKUP($A741+ROUND((COLUMN()-2)/24,5),АТС!$A$41:$F$784,4)+VLOOKUP($A741+ROUND((COLUMN()-2)/24,5),'Расчет сбытовых надбавок'!$B$1539:'Расчет сбытовых надбавок'!$G$2283,6)</f>
        <v>92.86</v>
      </c>
      <c r="S741" s="106">
        <f>VLOOKUP($A741+ROUND((COLUMN()-2)/24,5),АТС!$A$41:$F$784,4)+VLOOKUP($A741+ROUND((COLUMN()-2)/24,5),'Расчет сбытовых надбавок'!$B$1539:'Расчет сбытовых надбавок'!$G$2283,6)</f>
        <v>739.54000000000008</v>
      </c>
      <c r="T741" s="106">
        <f>VLOOKUP($A741+ROUND((COLUMN()-2)/24,5),АТС!$A$41:$F$784,4)+VLOOKUP($A741+ROUND((COLUMN()-2)/24,5),'Расчет сбытовых надбавок'!$B$1539:'Расчет сбытовых надбавок'!$G$2283,6)</f>
        <v>240.57000000000002</v>
      </c>
      <c r="U741" s="106">
        <f>VLOOKUP($A741+ROUND((COLUMN()-2)/24,5),АТС!$A$41:$F$784,4)+VLOOKUP($A741+ROUND((COLUMN()-2)/24,5),'Расчет сбытовых надбавок'!$B$1539:'Расчет сбытовых надбавок'!$G$2283,6)</f>
        <v>134.38</v>
      </c>
      <c r="V741" s="106">
        <f>VLOOKUP($A741+ROUND((COLUMN()-2)/24,5),АТС!$A$41:$F$784,4)+VLOOKUP($A741+ROUND((COLUMN()-2)/24,5),'Расчет сбытовых надбавок'!$B$1539:'Расчет сбытовых надбавок'!$G$2283,6)</f>
        <v>34.549999999999997</v>
      </c>
      <c r="W741" s="106">
        <f>VLOOKUP($A741+ROUND((COLUMN()-2)/24,5),АТС!$A$41:$F$784,4)+VLOOKUP($A741+ROUND((COLUMN()-2)/24,5),'Расчет сбытовых надбавок'!$B$1539:'Расчет сбытовых надбавок'!$G$2283,6)</f>
        <v>38.729999999999997</v>
      </c>
      <c r="X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Y741" s="106">
        <f>VLOOKUP($A741+ROUND((COLUMN()-2)/24,5),АТС!$A$41:$F$784,4)+VLOOKUP($A741+ROUND((COLUMN()-2)/24,5),'Расчет сбытовых надбавок'!$B$1539:'Расчет сбытовых надбавок'!$G$2283,6)</f>
        <v>0</v>
      </c>
      <c r="Z741" s="106"/>
    </row>
    <row r="742" spans="1:26" x14ac:dyDescent="0.2">
      <c r="A742" s="86">
        <f t="shared" si="19"/>
        <v>41934</v>
      </c>
      <c r="B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C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D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E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F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G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H742" s="106">
        <f>VLOOKUP($A742+ROUND((COLUMN()-2)/24,5),АТС!$A$41:$F$784,4)+VLOOKUP($A742+ROUND((COLUMN()-2)/24,5),'Расчет сбытовых надбавок'!$B$1539:'Расчет сбытовых надбавок'!$G$2283,6)</f>
        <v>139.1</v>
      </c>
      <c r="I742" s="106">
        <f>VLOOKUP($A742+ROUND((COLUMN()-2)/24,5),АТС!$A$41:$F$784,4)+VLOOKUP($A742+ROUND((COLUMN()-2)/24,5),'Расчет сбытовых надбавок'!$B$1539:'Расчет сбытовых надбавок'!$G$2283,6)</f>
        <v>30.2</v>
      </c>
      <c r="J742" s="106">
        <f>VLOOKUP($A742+ROUND((COLUMN()-2)/24,5),АТС!$A$41:$F$784,4)+VLOOKUP($A742+ROUND((COLUMN()-2)/24,5),'Расчет сбытовых надбавок'!$B$1539:'Расчет сбытовых надбавок'!$G$2283,6)</f>
        <v>74.37</v>
      </c>
      <c r="K742" s="106">
        <f>VLOOKUP($A742+ROUND((COLUMN()-2)/24,5),АТС!$A$41:$F$784,4)+VLOOKUP($A742+ROUND((COLUMN()-2)/24,5),'Расчет сбытовых надбавок'!$B$1539:'Расчет сбытовых надбавок'!$G$2283,6)</f>
        <v>18.53</v>
      </c>
      <c r="L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M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N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O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P742" s="106">
        <f>VLOOKUP($A742+ROUND((COLUMN()-2)/24,5),АТС!$A$41:$F$784,4)+VLOOKUP($A742+ROUND((COLUMN()-2)/24,5),'Расчет сбытовых надбавок'!$B$1539:'Расчет сбытовых надбавок'!$G$2283,6)</f>
        <v>35.519999999999996</v>
      </c>
      <c r="Q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R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S742" s="106">
        <f>VLOOKUP($A742+ROUND((COLUMN()-2)/24,5),АТС!$A$41:$F$784,4)+VLOOKUP($A742+ROUND((COLUMN()-2)/24,5),'Расчет сбытовых надбавок'!$B$1539:'Расчет сбытовых надбавок'!$G$2283,6)</f>
        <v>21.02</v>
      </c>
      <c r="T742" s="106">
        <f>VLOOKUP($A742+ROUND((COLUMN()-2)/24,5),АТС!$A$41:$F$784,4)+VLOOKUP($A742+ROUND((COLUMN()-2)/24,5),'Расчет сбытовых надбавок'!$B$1539:'Расчет сбытовых надбавок'!$G$2283,6)</f>
        <v>161.13999999999999</v>
      </c>
      <c r="U742" s="106">
        <f>VLOOKUP($A742+ROUND((COLUMN()-2)/24,5),АТС!$A$41:$F$784,4)+VLOOKUP($A742+ROUND((COLUMN()-2)/24,5),'Расчет сбытовых надбавок'!$B$1539:'Расчет сбытовых надбавок'!$G$2283,6)</f>
        <v>67.31</v>
      </c>
      <c r="V742" s="106">
        <f>VLOOKUP($A742+ROUND((COLUMN()-2)/24,5),АТС!$A$41:$F$784,4)+VLOOKUP($A742+ROUND((COLUMN()-2)/24,5),'Расчет сбытовых надбавок'!$B$1539:'Расчет сбытовых надбавок'!$G$2283,6)</f>
        <v>32.36</v>
      </c>
      <c r="W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X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Y742" s="106">
        <f>VLOOKUP($A742+ROUND((COLUMN()-2)/24,5),АТС!$A$41:$F$784,4)+VLOOKUP($A742+ROUND((COLUMN()-2)/24,5),'Расчет сбытовых надбавок'!$B$1539:'Расчет сбытовых надбавок'!$G$2283,6)</f>
        <v>0</v>
      </c>
      <c r="Z742" s="106"/>
    </row>
    <row r="743" spans="1:26" x14ac:dyDescent="0.2">
      <c r="A743" s="86">
        <f t="shared" si="19"/>
        <v>41935</v>
      </c>
      <c r="B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C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D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E743" s="106">
        <f>VLOOKUP($A743+ROUND((COLUMN()-2)/24,5),АТС!$A$41:$F$784,4)+VLOOKUP($A743+ROUND((COLUMN()-2)/24,5),'Расчет сбытовых надбавок'!$B$1539:'Расчет сбытовых надбавок'!$G$2283,6)</f>
        <v>53.58</v>
      </c>
      <c r="F743" s="106">
        <f>VLOOKUP($A743+ROUND((COLUMN()-2)/24,5),АТС!$A$41:$F$784,4)+VLOOKUP($A743+ROUND((COLUMN()-2)/24,5),'Расчет сбытовых надбавок'!$B$1539:'Расчет сбытовых надбавок'!$G$2283,6)</f>
        <v>73.649999999999991</v>
      </c>
      <c r="G743" s="106">
        <f>VLOOKUP($A743+ROUND((COLUMN()-2)/24,5),АТС!$A$41:$F$784,4)+VLOOKUP($A743+ROUND((COLUMN()-2)/24,5),'Расчет сбытовых надбавок'!$B$1539:'Расчет сбытовых надбавок'!$G$2283,6)</f>
        <v>486.71000000000004</v>
      </c>
      <c r="H743" s="106">
        <f>VLOOKUP($A743+ROUND((COLUMN()-2)/24,5),АТС!$A$41:$F$784,4)+VLOOKUP($A743+ROUND((COLUMN()-2)/24,5),'Расчет сбытовых надбавок'!$B$1539:'Расчет сбытовых надбавок'!$G$2283,6)</f>
        <v>447.17</v>
      </c>
      <c r="I743" s="106">
        <f>VLOOKUP($A743+ROUND((COLUMN()-2)/24,5),АТС!$A$41:$F$784,4)+VLOOKUP($A743+ROUND((COLUMN()-2)/24,5),'Расчет сбытовых надбавок'!$B$1539:'Расчет сбытовых надбавок'!$G$2283,6)</f>
        <v>6.1</v>
      </c>
      <c r="J743" s="106">
        <f>VLOOKUP($A743+ROUND((COLUMN()-2)/24,5),АТС!$A$41:$F$784,4)+VLOOKUP($A743+ROUND((COLUMN()-2)/24,5),'Расчет сбытовых надбавок'!$B$1539:'Расчет сбытовых надбавок'!$G$2283,6)</f>
        <v>85.350000000000009</v>
      </c>
      <c r="K743" s="106">
        <f>VLOOKUP($A743+ROUND((COLUMN()-2)/24,5),АТС!$A$41:$F$784,4)+VLOOKUP($A743+ROUND((COLUMN()-2)/24,5),'Расчет сбытовых надбавок'!$B$1539:'Расчет сбытовых надбавок'!$G$2283,6)</f>
        <v>7.18</v>
      </c>
      <c r="L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M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N743" s="106">
        <f>VLOOKUP($A743+ROUND((COLUMN()-2)/24,5),АТС!$A$41:$F$784,4)+VLOOKUP($A743+ROUND((COLUMN()-2)/24,5),'Расчет сбытовых надбавок'!$B$1539:'Расчет сбытовых надбавок'!$G$2283,6)</f>
        <v>75.540000000000006</v>
      </c>
      <c r="O743" s="106">
        <f>VLOOKUP($A743+ROUND((COLUMN()-2)/24,5),АТС!$A$41:$F$784,4)+VLOOKUP($A743+ROUND((COLUMN()-2)/24,5),'Расчет сбытовых надбавок'!$B$1539:'Расчет сбытовых надбавок'!$G$2283,6)</f>
        <v>77.239999999999995</v>
      </c>
      <c r="P743" s="106">
        <f>VLOOKUP($A743+ROUND((COLUMN()-2)/24,5),АТС!$A$41:$F$784,4)+VLOOKUP($A743+ROUND((COLUMN()-2)/24,5),'Расчет сбытовых надбавок'!$B$1539:'Расчет сбытовых надбавок'!$G$2283,6)</f>
        <v>63.28</v>
      </c>
      <c r="Q743" s="106">
        <f>VLOOKUP($A743+ROUND((COLUMN()-2)/24,5),АТС!$A$41:$F$784,4)+VLOOKUP($A743+ROUND((COLUMN()-2)/24,5),'Расчет сбытовых надбавок'!$B$1539:'Расчет сбытовых надбавок'!$G$2283,6)</f>
        <v>64.180000000000007</v>
      </c>
      <c r="R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S743" s="106">
        <f>VLOOKUP($A743+ROUND((COLUMN()-2)/24,5),АТС!$A$41:$F$784,4)+VLOOKUP($A743+ROUND((COLUMN()-2)/24,5),'Расчет сбытовых надбавок'!$B$1539:'Расчет сбытовых надбавок'!$G$2283,6)</f>
        <v>16.68</v>
      </c>
      <c r="T743" s="106">
        <f>VLOOKUP($A743+ROUND((COLUMN()-2)/24,5),АТС!$A$41:$F$784,4)+VLOOKUP($A743+ROUND((COLUMN()-2)/24,5),'Расчет сбытовых надбавок'!$B$1539:'Расчет сбытовых надбавок'!$G$2283,6)</f>
        <v>126.46</v>
      </c>
      <c r="U743" s="106">
        <f>VLOOKUP($A743+ROUND((COLUMN()-2)/24,5),АТС!$A$41:$F$784,4)+VLOOKUP($A743+ROUND((COLUMN()-2)/24,5),'Расчет сбытовых надбавок'!$B$1539:'Расчет сбытовых надбавок'!$G$2283,6)</f>
        <v>19.62</v>
      </c>
      <c r="V743" s="106">
        <f>VLOOKUP($A743+ROUND((COLUMN()-2)/24,5),АТС!$A$41:$F$784,4)+VLOOKUP($A743+ROUND((COLUMN()-2)/24,5),'Расчет сбытовых надбавок'!$B$1539:'Расчет сбытовых надбавок'!$G$2283,6)</f>
        <v>8.5399999999999991</v>
      </c>
      <c r="W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X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Y743" s="106">
        <f>VLOOKUP($A743+ROUND((COLUMN()-2)/24,5),АТС!$A$41:$F$784,4)+VLOOKUP($A743+ROUND((COLUMN()-2)/24,5),'Расчет сбытовых надбавок'!$B$1539:'Расчет сбытовых надбавок'!$G$2283,6)</f>
        <v>0</v>
      </c>
      <c r="Z743" s="106"/>
    </row>
    <row r="744" spans="1:26" x14ac:dyDescent="0.2">
      <c r="A744" s="86">
        <f t="shared" si="19"/>
        <v>41936</v>
      </c>
      <c r="B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C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D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E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F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G744" s="106">
        <f>VLOOKUP($A744+ROUND((COLUMN()-2)/24,5),АТС!$A$41:$F$784,4)+VLOOKUP($A744+ROUND((COLUMN()-2)/24,5),'Расчет сбытовых надбавок'!$B$1539:'Расчет сбытовых надбавок'!$G$2283,6)</f>
        <v>117.45</v>
      </c>
      <c r="H744" s="106">
        <f>VLOOKUP($A744+ROUND((COLUMN()-2)/24,5),АТС!$A$41:$F$784,4)+VLOOKUP($A744+ROUND((COLUMN()-2)/24,5),'Расчет сбытовых надбавок'!$B$1539:'Расчет сбытовых надбавок'!$G$2283,6)</f>
        <v>485.71999999999997</v>
      </c>
      <c r="I744" s="106">
        <f>VLOOKUP($A744+ROUND((COLUMN()-2)/24,5),АТС!$A$41:$F$784,4)+VLOOKUP($A744+ROUND((COLUMN()-2)/24,5),'Расчет сбытовых надбавок'!$B$1539:'Расчет сбытовых надбавок'!$G$2283,6)</f>
        <v>69.589999999999989</v>
      </c>
      <c r="J744" s="106">
        <f>VLOOKUP($A744+ROUND((COLUMN()-2)/24,5),АТС!$A$41:$F$784,4)+VLOOKUP($A744+ROUND((COLUMN()-2)/24,5),'Расчет сбытовых надбавок'!$B$1539:'Расчет сбытовых надбавок'!$G$2283,6)</f>
        <v>49.21</v>
      </c>
      <c r="K744" s="106">
        <f>VLOOKUP($A744+ROUND((COLUMN()-2)/24,5),АТС!$A$41:$F$784,4)+VLOOKUP($A744+ROUND((COLUMN()-2)/24,5),'Расчет сбытовых надбавок'!$B$1539:'Расчет сбытовых надбавок'!$G$2283,6)</f>
        <v>105.23</v>
      </c>
      <c r="L744" s="106">
        <f>VLOOKUP($A744+ROUND((COLUMN()-2)/24,5),АТС!$A$41:$F$784,4)+VLOOKUP($A744+ROUND((COLUMN()-2)/24,5),'Расчет сбытовых надбавок'!$B$1539:'Расчет сбытовых надбавок'!$G$2283,6)</f>
        <v>47.14</v>
      </c>
      <c r="M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N744" s="106">
        <f>VLOOKUP($A744+ROUND((COLUMN()-2)/24,5),АТС!$A$41:$F$784,4)+VLOOKUP($A744+ROUND((COLUMN()-2)/24,5),'Расчет сбытовых надбавок'!$B$1539:'Расчет сбытовых надбавок'!$G$2283,6)</f>
        <v>98.83</v>
      </c>
      <c r="O744" s="106">
        <f>VLOOKUP($A744+ROUND((COLUMN()-2)/24,5),АТС!$A$41:$F$784,4)+VLOOKUP($A744+ROUND((COLUMN()-2)/24,5),'Расчет сбытовых надбавок'!$B$1539:'Расчет сбытовых надбавок'!$G$2283,6)</f>
        <v>104.62</v>
      </c>
      <c r="P744" s="106">
        <f>VLOOKUP($A744+ROUND((COLUMN()-2)/24,5),АТС!$A$41:$F$784,4)+VLOOKUP($A744+ROUND((COLUMN()-2)/24,5),'Расчет сбытовых надбавок'!$B$1539:'Расчет сбытовых надбавок'!$G$2283,6)</f>
        <v>77.06</v>
      </c>
      <c r="Q744" s="106">
        <f>VLOOKUP($A744+ROUND((COLUMN()-2)/24,5),АТС!$A$41:$F$784,4)+VLOOKUP($A744+ROUND((COLUMN()-2)/24,5),'Расчет сбытовых надбавок'!$B$1539:'Расчет сбытовых надбавок'!$G$2283,6)</f>
        <v>90.57</v>
      </c>
      <c r="R744" s="106">
        <f>VLOOKUP($A744+ROUND((COLUMN()-2)/24,5),АТС!$A$41:$F$784,4)+VLOOKUP($A744+ROUND((COLUMN()-2)/24,5),'Расчет сбытовых надбавок'!$B$1539:'Расчет сбытовых надбавок'!$G$2283,6)</f>
        <v>3.03</v>
      </c>
      <c r="S744" s="106">
        <f>VLOOKUP($A744+ROUND((COLUMN()-2)/24,5),АТС!$A$41:$F$784,4)+VLOOKUP($A744+ROUND((COLUMN()-2)/24,5),'Расчет сбытовых надбавок'!$B$1539:'Расчет сбытовых надбавок'!$G$2283,6)</f>
        <v>65.66</v>
      </c>
      <c r="T744" s="106">
        <f>VLOOKUP($A744+ROUND((COLUMN()-2)/24,5),АТС!$A$41:$F$784,4)+VLOOKUP($A744+ROUND((COLUMN()-2)/24,5),'Расчет сбытовых надбавок'!$B$1539:'Расчет сбытовых надбавок'!$G$2283,6)</f>
        <v>511.72999999999996</v>
      </c>
      <c r="U744" s="106">
        <f>VLOOKUP($A744+ROUND((COLUMN()-2)/24,5),АТС!$A$41:$F$784,4)+VLOOKUP($A744+ROUND((COLUMN()-2)/24,5),'Расчет сбытовых надбавок'!$B$1539:'Расчет сбытовых надбавок'!$G$2283,6)</f>
        <v>266.95999999999998</v>
      </c>
      <c r="V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W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X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Y744" s="106">
        <f>VLOOKUP($A744+ROUND((COLUMN()-2)/24,5),АТС!$A$41:$F$784,4)+VLOOKUP($A744+ROUND((COLUMN()-2)/24,5),'Расчет сбытовых надбавок'!$B$1539:'Расчет сбытовых надбавок'!$G$2283,6)</f>
        <v>0</v>
      </c>
      <c r="Z744" s="106"/>
    </row>
    <row r="745" spans="1:26" x14ac:dyDescent="0.2">
      <c r="A745" s="86">
        <f t="shared" si="19"/>
        <v>41937</v>
      </c>
      <c r="B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C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D745" s="106">
        <f>VLOOKUP($A745+ROUND((COLUMN()-2)/24,5),АТС!$A$41:$F$784,4)+VLOOKUP($A745+ROUND((COLUMN()-2)/24,5),'Расчет сбытовых надбавок'!$B$1539:'Расчет сбытовых надбавок'!$G$2283,6)</f>
        <v>3.01</v>
      </c>
      <c r="E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F745" s="106">
        <f>VLOOKUP($A745+ROUND((COLUMN()-2)/24,5),АТС!$A$41:$F$784,4)+VLOOKUP($A745+ROUND((COLUMN()-2)/24,5),'Расчет сбытовых надбавок'!$B$1539:'Расчет сбытовых надбавок'!$G$2283,6)</f>
        <v>8.31</v>
      </c>
      <c r="G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H745" s="106">
        <f>VLOOKUP($A745+ROUND((COLUMN()-2)/24,5),АТС!$A$41:$F$784,4)+VLOOKUP($A745+ROUND((COLUMN()-2)/24,5),'Расчет сбытовых надбавок'!$B$1539:'Расчет сбытовых надбавок'!$G$2283,6)</f>
        <v>711.05</v>
      </c>
      <c r="I745" s="106">
        <f>VLOOKUP($A745+ROUND((COLUMN()-2)/24,5),АТС!$A$41:$F$784,4)+VLOOKUP($A745+ROUND((COLUMN()-2)/24,5),'Расчет сбытовых надбавок'!$B$1539:'Расчет сбытовых надбавок'!$G$2283,6)</f>
        <v>277.44</v>
      </c>
      <c r="J745" s="106">
        <f>VLOOKUP($A745+ROUND((COLUMN()-2)/24,5),АТС!$A$41:$F$784,4)+VLOOKUP($A745+ROUND((COLUMN()-2)/24,5),'Расчет сбытовых надбавок'!$B$1539:'Расчет сбытовых надбавок'!$G$2283,6)</f>
        <v>228.03</v>
      </c>
      <c r="K745" s="106">
        <f>VLOOKUP($A745+ROUND((COLUMN()-2)/24,5),АТС!$A$41:$F$784,4)+VLOOKUP($A745+ROUND((COLUMN()-2)/24,5),'Расчет сбытовых надбавок'!$B$1539:'Расчет сбытовых надбавок'!$G$2283,6)</f>
        <v>159.07</v>
      </c>
      <c r="L745" s="106">
        <f>VLOOKUP($A745+ROUND((COLUMN()-2)/24,5),АТС!$A$41:$F$784,4)+VLOOKUP($A745+ROUND((COLUMN()-2)/24,5),'Расчет сбытовых надбавок'!$B$1539:'Расчет сбытовых надбавок'!$G$2283,6)</f>
        <v>169.77</v>
      </c>
      <c r="M745" s="106">
        <f>VLOOKUP($A745+ROUND((COLUMN()-2)/24,5),АТС!$A$41:$F$784,4)+VLOOKUP($A745+ROUND((COLUMN()-2)/24,5),'Расчет сбытовых надбавок'!$B$1539:'Расчет сбытовых надбавок'!$G$2283,6)</f>
        <v>176.73000000000002</v>
      </c>
      <c r="N745" s="106">
        <f>VLOOKUP($A745+ROUND((COLUMN()-2)/24,5),АТС!$A$41:$F$784,4)+VLOOKUP($A745+ROUND((COLUMN()-2)/24,5),'Расчет сбытовых надбавок'!$B$1539:'Расчет сбытовых надбавок'!$G$2283,6)</f>
        <v>49.71</v>
      </c>
      <c r="O745" s="106">
        <f>VLOOKUP($A745+ROUND((COLUMN()-2)/24,5),АТС!$A$41:$F$784,4)+VLOOKUP($A745+ROUND((COLUMN()-2)/24,5),'Расчет сбытовых надбавок'!$B$1539:'Расчет сбытовых надбавок'!$G$2283,6)</f>
        <v>21.080000000000002</v>
      </c>
      <c r="P745" s="106">
        <f>VLOOKUP($A745+ROUND((COLUMN()-2)/24,5),АТС!$A$41:$F$784,4)+VLOOKUP($A745+ROUND((COLUMN()-2)/24,5),'Расчет сбытовых надбавок'!$B$1539:'Расчет сбытовых надбавок'!$G$2283,6)</f>
        <v>70.86</v>
      </c>
      <c r="Q745" s="106">
        <f>VLOOKUP($A745+ROUND((COLUMN()-2)/24,5),АТС!$A$41:$F$784,4)+VLOOKUP($A745+ROUND((COLUMN()-2)/24,5),'Расчет сбытовых надбавок'!$B$1539:'Расчет сбытовых надбавок'!$G$2283,6)</f>
        <v>87.5</v>
      </c>
      <c r="R745" s="106">
        <f>VLOOKUP($A745+ROUND((COLUMN()-2)/24,5),АТС!$A$41:$F$784,4)+VLOOKUP($A745+ROUND((COLUMN()-2)/24,5),'Расчет сбытовых надбавок'!$B$1539:'Расчет сбытовых надбавок'!$G$2283,6)</f>
        <v>117.35</v>
      </c>
      <c r="S745" s="106">
        <f>VLOOKUP($A745+ROUND((COLUMN()-2)/24,5),АТС!$A$41:$F$784,4)+VLOOKUP($A745+ROUND((COLUMN()-2)/24,5),'Расчет сбытовых надбавок'!$B$1539:'Расчет сбытовых надбавок'!$G$2283,6)</f>
        <v>236.55</v>
      </c>
      <c r="T745" s="106">
        <f>VLOOKUP($A745+ROUND((COLUMN()-2)/24,5),АТС!$A$41:$F$784,4)+VLOOKUP($A745+ROUND((COLUMN()-2)/24,5),'Расчет сбытовых надбавок'!$B$1539:'Расчет сбытовых надбавок'!$G$2283,6)</f>
        <v>188.67</v>
      </c>
      <c r="U745" s="106">
        <f>VLOOKUP($A745+ROUND((COLUMN()-2)/24,5),АТС!$A$41:$F$784,4)+VLOOKUP($A745+ROUND((COLUMN()-2)/24,5),'Расчет сбытовых надбавок'!$B$1539:'Расчет сбытовых надбавок'!$G$2283,6)</f>
        <v>114.53</v>
      </c>
      <c r="V745" s="106">
        <f>VLOOKUP($A745+ROUND((COLUMN()-2)/24,5),АТС!$A$41:$F$784,4)+VLOOKUP($A745+ROUND((COLUMN()-2)/24,5),'Расчет сбытовых надбавок'!$B$1539:'Расчет сбытовых надбавок'!$G$2283,6)</f>
        <v>44.1</v>
      </c>
      <c r="W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X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Y745" s="106">
        <f>VLOOKUP($A745+ROUND((COLUMN()-2)/24,5),АТС!$A$41:$F$784,4)+VLOOKUP($A745+ROUND((COLUMN()-2)/24,5),'Расчет сбытовых надбавок'!$B$1539:'Расчет сбытовых надбавок'!$G$2283,6)</f>
        <v>0</v>
      </c>
      <c r="Z745" s="106"/>
    </row>
    <row r="746" spans="1:26" x14ac:dyDescent="0.2">
      <c r="A746" s="86">
        <f t="shared" si="19"/>
        <v>41938</v>
      </c>
      <c r="B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C746" s="106">
        <f>VLOOKUP($A746+ROUND((COLUMN()-2)/24,5),АТС!$A$41:$F$784,4)+VLOOKUP($A746+ROUND((COLUMN()-2)/24,5),'Расчет сбытовых надбавок'!$B$1539:'Расчет сбытовых надбавок'!$G$2283,6)</f>
        <v>14.11</v>
      </c>
      <c r="D746" s="106">
        <f>VLOOKUP($A746+ROUND((COLUMN()-2)/24,5),АТС!$A$41:$F$784,4)+VLOOKUP($A746+ROUND((COLUMN()-2)/24,5),'Расчет сбытовых надбавок'!$B$1539:'Расчет сбытовых надбавок'!$G$2283,6)</f>
        <v>25.33</v>
      </c>
      <c r="E746" s="106">
        <f>VLOOKUP($A746+ROUND((COLUMN()-2)/24,5),АТС!$A$41:$F$784,4)+VLOOKUP($A746+ROUND((COLUMN()-2)/24,5),'Расчет сбытовых надбавок'!$B$1539:'Расчет сбытовых надбавок'!$G$2283,6)</f>
        <v>111.44</v>
      </c>
      <c r="F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G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H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I746" s="106">
        <f>VLOOKUP($A746+ROUND((COLUMN()-2)/24,5),АТС!$A$41:$F$784,4)+VLOOKUP($A746+ROUND((COLUMN()-2)/24,5),'Расчет сбытовых надбавок'!$B$1539:'Расчет сбытовых надбавок'!$G$2283,6)</f>
        <v>0.43000000000000005</v>
      </c>
      <c r="J746" s="106">
        <f>VLOOKUP($A746+ROUND((COLUMN()-2)/24,5),АТС!$A$41:$F$784,4)+VLOOKUP($A746+ROUND((COLUMN()-2)/24,5),'Расчет сбытовых надбавок'!$B$1539:'Расчет сбытовых надбавок'!$G$2283,6)</f>
        <v>47.569999999999993</v>
      </c>
      <c r="K746" s="106">
        <f>VLOOKUP($A746+ROUND((COLUMN()-2)/24,5),АТС!$A$41:$F$784,4)+VLOOKUP($A746+ROUND((COLUMN()-2)/24,5),'Расчет сбытовых надбавок'!$B$1539:'Расчет сбытовых надбавок'!$G$2283,6)</f>
        <v>73.259999999999991</v>
      </c>
      <c r="L746" s="106">
        <f>VLOOKUP($A746+ROUND((COLUMN()-2)/24,5),АТС!$A$41:$F$784,4)+VLOOKUP($A746+ROUND((COLUMN()-2)/24,5),'Расчет сбытовых надбавок'!$B$1539:'Расчет сбытовых надбавок'!$G$2283,6)</f>
        <v>8.9499999999999993</v>
      </c>
      <c r="M746" s="106">
        <f>VLOOKUP($A746+ROUND((COLUMN()-2)/24,5),АТС!$A$41:$F$784,4)+VLOOKUP($A746+ROUND((COLUMN()-2)/24,5),'Расчет сбытовых надбавок'!$B$1539:'Расчет сбытовых надбавок'!$G$2283,6)</f>
        <v>3.53</v>
      </c>
      <c r="N746" s="106">
        <f>VLOOKUP($A746+ROUND((COLUMN()-2)/24,5),АТС!$A$41:$F$784,4)+VLOOKUP($A746+ROUND((COLUMN()-2)/24,5),'Расчет сбытовых надбавок'!$B$1539:'Расчет сбытовых надбавок'!$G$2283,6)</f>
        <v>2.56</v>
      </c>
      <c r="O746" s="106">
        <f>VLOOKUP($A746+ROUND((COLUMN()-2)/24,5),АТС!$A$41:$F$784,4)+VLOOKUP($A746+ROUND((COLUMN()-2)/24,5),'Расчет сбытовых надбавок'!$B$1539:'Расчет сбытовых надбавок'!$G$2283,6)</f>
        <v>2.5900000000000003</v>
      </c>
      <c r="P746" s="106">
        <f>VLOOKUP($A746+ROUND((COLUMN()-2)/24,5),АТС!$A$41:$F$784,4)+VLOOKUP($A746+ROUND((COLUMN()-2)/24,5),'Расчет сбытовых надбавок'!$B$1539:'Расчет сбытовых надбавок'!$G$2283,6)</f>
        <v>4.13</v>
      </c>
      <c r="Q746" s="106">
        <f>VLOOKUP($A746+ROUND((COLUMN()-2)/24,5),АТС!$A$41:$F$784,4)+VLOOKUP($A746+ROUND((COLUMN()-2)/24,5),'Расчет сбытовых надбавок'!$B$1539:'Расчет сбытовых надбавок'!$G$2283,6)</f>
        <v>2.35</v>
      </c>
      <c r="R746" s="106">
        <f>VLOOKUP($A746+ROUND((COLUMN()-2)/24,5),АТС!$A$41:$F$784,4)+VLOOKUP($A746+ROUND((COLUMN()-2)/24,5),'Расчет сбытовых надбавок'!$B$1539:'Расчет сбытовых надбавок'!$G$2283,6)</f>
        <v>96.1</v>
      </c>
      <c r="S746" s="106">
        <f>VLOOKUP($A746+ROUND((COLUMN()-2)/24,5),АТС!$A$41:$F$784,4)+VLOOKUP($A746+ROUND((COLUMN()-2)/24,5),'Расчет сбытовых надбавок'!$B$1539:'Расчет сбытовых надбавок'!$G$2283,6)</f>
        <v>2055.48</v>
      </c>
      <c r="T746" s="106">
        <f>VLOOKUP($A746+ROUND((COLUMN()-2)/24,5),АТС!$A$41:$F$784,4)+VLOOKUP($A746+ROUND((COLUMN()-2)/24,5),'Расчет сбытовых надбавок'!$B$1539:'Расчет сбытовых надбавок'!$G$2283,6)</f>
        <v>90.13</v>
      </c>
      <c r="U746" s="106">
        <f>VLOOKUP($A746+ROUND((COLUMN()-2)/24,5),АТС!$A$41:$F$784,4)+VLOOKUP($A746+ROUND((COLUMN()-2)/24,5),'Расчет сбытовых надбавок'!$B$1539:'Расчет сбытовых надбавок'!$G$2283,6)</f>
        <v>47.93</v>
      </c>
      <c r="V746" s="106">
        <f>VLOOKUP($A746+ROUND((COLUMN()-2)/24,5),АТС!$A$41:$F$784,4)+VLOOKUP($A746+ROUND((COLUMN()-2)/24,5),'Расчет сбытовых надбавок'!$B$1539:'Расчет сбытовых надбавок'!$G$2283,6)</f>
        <v>26.93</v>
      </c>
      <c r="W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X746" s="106">
        <f>VLOOKUP($A746+ROUND((COLUMN()-2)/24,5),АТС!$A$41:$F$784,4)+VLOOKUP($A746+ROUND((COLUMN()-2)/24,5),'Расчет сбытовых надбавок'!$B$1539:'Расчет сбытовых надбавок'!$G$2283,6)</f>
        <v>0</v>
      </c>
      <c r="Y746" s="106">
        <v>0</v>
      </c>
      <c r="Z746" s="106">
        <v>14.129999999999999</v>
      </c>
    </row>
    <row r="747" spans="1:26" x14ac:dyDescent="0.2">
      <c r="A747" s="86">
        <f t="shared" si="19"/>
        <v>41939</v>
      </c>
      <c r="B747" s="106">
        <f>VLOOKUP($A747+ROUND((COLUMN()-2)/24,5),АТС!$A$41:$F$784,4)+VLOOKUP($A747+ROUND((COLUMN()-2)/24,5),'Расчет сбытовых надбавок'!$B$1539:'Расчет сбытовых надбавок'!$G$2283,6)</f>
        <v>4.5299999999999994</v>
      </c>
      <c r="C747" s="106">
        <f>VLOOKUP($A747+ROUND((COLUMN()-2)/24,5),АТС!$A$41:$F$784,4)+VLOOKUP($A747+ROUND((COLUMN()-2)/24,5),'Расчет сбытовых надбавок'!$B$1539:'Расчет сбытовых надбавок'!$G$2283,6)</f>
        <v>25.37</v>
      </c>
      <c r="D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E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F747" s="106">
        <f>VLOOKUP($A747+ROUND((COLUMN()-2)/24,5),АТС!$A$41:$F$784,4)+VLOOKUP($A747+ROUND((COLUMN()-2)/24,5),'Расчет сбытовых надбавок'!$B$1539:'Расчет сбытовых надбавок'!$G$2283,6)</f>
        <v>488.37</v>
      </c>
      <c r="G747" s="106">
        <f>VLOOKUP($A747+ROUND((COLUMN()-2)/24,5),АТС!$A$41:$F$784,4)+VLOOKUP($A747+ROUND((COLUMN()-2)/24,5),'Расчет сбытовых надбавок'!$B$1539:'Расчет сбытовых надбавок'!$G$2283,6)</f>
        <v>440.01</v>
      </c>
      <c r="H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I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J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K747" s="106">
        <f>VLOOKUP($A747+ROUND((COLUMN()-2)/24,5),АТС!$A$41:$F$784,4)+VLOOKUP($A747+ROUND((COLUMN()-2)/24,5),'Расчет сбытовых надбавок'!$B$1539:'Расчет сбытовых надбавок'!$G$2283,6)</f>
        <v>654.81000000000006</v>
      </c>
      <c r="L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M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N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O747" s="106">
        <f>VLOOKUP($A747+ROUND((COLUMN()-2)/24,5),АТС!$A$41:$F$784,4)+VLOOKUP($A747+ROUND((COLUMN()-2)/24,5),'Расчет сбытовых надбавок'!$B$1539:'Расчет сбытовых надбавок'!$G$2283,6)</f>
        <v>1.23</v>
      </c>
      <c r="P747" s="106">
        <f>VLOOKUP($A747+ROUND((COLUMN()-2)/24,5),АТС!$A$41:$F$784,4)+VLOOKUP($A747+ROUND((COLUMN()-2)/24,5),'Расчет сбытовых надбавок'!$B$1539:'Расчет сбытовых надбавок'!$G$2283,6)</f>
        <v>1.1700000000000002</v>
      </c>
      <c r="Q747" s="106">
        <f>VLOOKUP($A747+ROUND((COLUMN()-2)/24,5),АТС!$A$41:$F$784,4)+VLOOKUP($A747+ROUND((COLUMN()-2)/24,5),'Расчет сбытовых надбавок'!$B$1539:'Расчет сбытовых надбавок'!$G$2283,6)</f>
        <v>47.650000000000006</v>
      </c>
      <c r="R747" s="106">
        <f>VLOOKUP($A747+ROUND((COLUMN()-2)/24,5),АТС!$A$41:$F$784,4)+VLOOKUP($A747+ROUND((COLUMN()-2)/24,5),'Расчет сбытовых надбавок'!$B$1539:'Расчет сбытовых надбавок'!$G$2283,6)</f>
        <v>69.099999999999994</v>
      </c>
      <c r="S747" s="106">
        <f>VLOOKUP($A747+ROUND((COLUMN()-2)/24,5),АТС!$A$41:$F$784,4)+VLOOKUP($A747+ROUND((COLUMN()-2)/24,5),'Расчет сбытовых надбавок'!$B$1539:'Расчет сбытовых надбавок'!$G$2283,6)</f>
        <v>243.64</v>
      </c>
      <c r="T747" s="106">
        <f>VLOOKUP($A747+ROUND((COLUMN()-2)/24,5),АТС!$A$41:$F$784,4)+VLOOKUP($A747+ROUND((COLUMN()-2)/24,5),'Расчет сбытовых надбавок'!$B$1539:'Расчет сбытовых надбавок'!$G$2283,6)</f>
        <v>120.39</v>
      </c>
      <c r="U747" s="106">
        <f>VLOOKUP($A747+ROUND((COLUMN()-2)/24,5),АТС!$A$41:$F$784,4)+VLOOKUP($A747+ROUND((COLUMN()-2)/24,5),'Расчет сбытовых надбавок'!$B$1539:'Расчет сбытовых надбавок'!$G$2283,6)</f>
        <v>32.76</v>
      </c>
      <c r="V747" s="106">
        <f>VLOOKUP($A747+ROUND((COLUMN()-2)/24,5),АТС!$A$41:$F$784,4)+VLOOKUP($A747+ROUND((COLUMN()-2)/24,5),'Расчет сбытовых надбавок'!$B$1539:'Расчет сбытовых надбавок'!$G$2283,6)</f>
        <v>38.96</v>
      </c>
      <c r="W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X747" s="106">
        <f>VLOOKUP($A747+ROUND((COLUMN()-2)/24,5),АТС!$A$41:$F$784,4)+VLOOKUP($A747+ROUND((COLUMN()-2)/24,5),'Расчет сбытовых надбавок'!$B$1539:'Расчет сбытовых надбавок'!$G$2283,6)</f>
        <v>0</v>
      </c>
      <c r="Y747" s="106">
        <f>VLOOKUP($A747+ROUND((COLUMN()-2)/24,5),АТС!$A$41:$F$784,4)+VLOOKUP($A747+ROUND((COLUMN()-2)/24,5),'Расчет сбытовых надбавок'!$B$1539:'Расчет сбытовых надбавок'!$G$2283,6)</f>
        <v>180.42000000000002</v>
      </c>
      <c r="Z747" s="106"/>
    </row>
    <row r="748" spans="1:26" x14ac:dyDescent="0.2">
      <c r="A748" s="86">
        <f t="shared" si="19"/>
        <v>41940</v>
      </c>
      <c r="B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C748" s="106">
        <f>VLOOKUP($A748+ROUND((COLUMN()-2)/24,5),АТС!$A$41:$F$784,4)+VLOOKUP($A748+ROUND((COLUMN()-2)/24,5),'Расчет сбытовых надбавок'!$B$1539:'Расчет сбытовых надбавок'!$G$2283,6)</f>
        <v>0.33999999999999997</v>
      </c>
      <c r="D748" s="106">
        <f>VLOOKUP($A748+ROUND((COLUMN()-2)/24,5),АТС!$A$41:$F$784,4)+VLOOKUP($A748+ROUND((COLUMN()-2)/24,5),'Расчет сбытовых надбавок'!$B$1539:'Расчет сбытовых надбавок'!$G$2283,6)</f>
        <v>11.65</v>
      </c>
      <c r="E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F748" s="106">
        <f>VLOOKUP($A748+ROUND((COLUMN()-2)/24,5),АТС!$A$41:$F$784,4)+VLOOKUP($A748+ROUND((COLUMN()-2)/24,5),'Расчет сбытовых надбавок'!$B$1539:'Расчет сбытовых надбавок'!$G$2283,6)</f>
        <v>59.28</v>
      </c>
      <c r="G748" s="106">
        <f>VLOOKUP($A748+ROUND((COLUMN()-2)/24,5),АТС!$A$41:$F$784,4)+VLOOKUP($A748+ROUND((COLUMN()-2)/24,5),'Расчет сбытовых надбавок'!$B$1539:'Расчет сбытовых надбавок'!$G$2283,6)</f>
        <v>495</v>
      </c>
      <c r="H748" s="106">
        <f>VLOOKUP($A748+ROUND((COLUMN()-2)/24,5),АТС!$A$41:$F$784,4)+VLOOKUP($A748+ROUND((COLUMN()-2)/24,5),'Расчет сбытовых надбавок'!$B$1539:'Расчет сбытовых надбавок'!$G$2283,6)</f>
        <v>353.8</v>
      </c>
      <c r="I748" s="106">
        <f>VLOOKUP($A748+ROUND((COLUMN()-2)/24,5),АТС!$A$41:$F$784,4)+VLOOKUP($A748+ROUND((COLUMN()-2)/24,5),'Расчет сбытовых надбавок'!$B$1539:'Расчет сбытовых надбавок'!$G$2283,6)</f>
        <v>0.49</v>
      </c>
      <c r="J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K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L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M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N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O748" s="106">
        <f>VLOOKUP($A748+ROUND((COLUMN()-2)/24,5),АТС!$A$41:$F$784,4)+VLOOKUP($A748+ROUND((COLUMN()-2)/24,5),'Расчет сбытовых надбавок'!$B$1539:'Расчет сбытовых надбавок'!$G$2283,6)</f>
        <v>0.01</v>
      </c>
      <c r="P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Q748" s="106">
        <f>VLOOKUP($A748+ROUND((COLUMN()-2)/24,5),АТС!$A$41:$F$784,4)+VLOOKUP($A748+ROUND((COLUMN()-2)/24,5),'Расчет сбытовых надбавок'!$B$1539:'Расчет сбытовых надбавок'!$G$2283,6)</f>
        <v>2.77</v>
      </c>
      <c r="R748" s="106">
        <f>VLOOKUP($A748+ROUND((COLUMN()-2)/24,5),АТС!$A$41:$F$784,4)+VLOOKUP($A748+ROUND((COLUMN()-2)/24,5),'Расчет сбытовых надбавок'!$B$1539:'Расчет сбытовых надбавок'!$G$2283,6)</f>
        <v>20.220000000000002</v>
      </c>
      <c r="S748" s="106">
        <f>VLOOKUP($A748+ROUND((COLUMN()-2)/24,5),АТС!$A$41:$F$784,4)+VLOOKUP($A748+ROUND((COLUMN()-2)/24,5),'Расчет сбытовых надбавок'!$B$1539:'Расчет сбытовых надбавок'!$G$2283,6)</f>
        <v>182.36</v>
      </c>
      <c r="T748" s="106">
        <f>VLOOKUP($A748+ROUND((COLUMN()-2)/24,5),АТС!$A$41:$F$784,4)+VLOOKUP($A748+ROUND((COLUMN()-2)/24,5),'Расчет сбытовых надбавок'!$B$1539:'Расчет сбытовых надбавок'!$G$2283,6)</f>
        <v>70.53</v>
      </c>
      <c r="U748" s="106">
        <f>VLOOKUP($A748+ROUND((COLUMN()-2)/24,5),АТС!$A$41:$F$784,4)+VLOOKUP($A748+ROUND((COLUMN()-2)/24,5),'Расчет сбытовых надбавок'!$B$1539:'Расчет сбытовых надбавок'!$G$2283,6)</f>
        <v>33.69</v>
      </c>
      <c r="V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W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X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Y748" s="106">
        <f>VLOOKUP($A748+ROUND((COLUMN()-2)/24,5),АТС!$A$41:$F$784,4)+VLOOKUP($A748+ROUND((COLUMN()-2)/24,5),'Расчет сбытовых надбавок'!$B$1539:'Расчет сбытовых надбавок'!$G$2283,6)</f>
        <v>0</v>
      </c>
      <c r="Z748" s="106"/>
    </row>
    <row r="749" spans="1:26" x14ac:dyDescent="0.2">
      <c r="A749" s="86">
        <f t="shared" si="19"/>
        <v>41941</v>
      </c>
      <c r="B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C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D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E749" s="106">
        <f>VLOOKUP($A749+ROUND((COLUMN()-2)/24,5),АТС!$A$41:$F$784,4)+VLOOKUP($A749+ROUND((COLUMN()-2)/24,5),'Расчет сбытовых надбавок'!$B$1539:'Расчет сбытовых надбавок'!$G$2283,6)</f>
        <v>0.90999999999999992</v>
      </c>
      <c r="F749" s="106">
        <f>VLOOKUP($A749+ROUND((COLUMN()-2)/24,5),АТС!$A$41:$F$784,4)+VLOOKUP($A749+ROUND((COLUMN()-2)/24,5),'Расчет сбытовых надбавок'!$B$1539:'Расчет сбытовых надбавок'!$G$2283,6)</f>
        <v>513.47</v>
      </c>
      <c r="G749" s="106">
        <f>VLOOKUP($A749+ROUND((COLUMN()-2)/24,5),АТС!$A$41:$F$784,4)+VLOOKUP($A749+ROUND((COLUMN()-2)/24,5),'Расчет сбытовых надбавок'!$B$1539:'Расчет сбытовых надбавок'!$G$2283,6)</f>
        <v>81.61</v>
      </c>
      <c r="H749" s="106">
        <f>VLOOKUP($A749+ROUND((COLUMN()-2)/24,5),АТС!$A$41:$F$784,4)+VLOOKUP($A749+ROUND((COLUMN()-2)/24,5),'Расчет сбытовых надбавок'!$B$1539:'Расчет сбытовых надбавок'!$G$2283,6)</f>
        <v>142.98000000000002</v>
      </c>
      <c r="I749" s="106">
        <f>VLOOKUP($A749+ROUND((COLUMN()-2)/24,5),АТС!$A$41:$F$784,4)+VLOOKUP($A749+ROUND((COLUMN()-2)/24,5),'Расчет сбытовых надбавок'!$B$1539:'Расчет сбытовых надбавок'!$G$2283,6)</f>
        <v>100.05</v>
      </c>
      <c r="J749" s="106">
        <f>VLOOKUP($A749+ROUND((COLUMN()-2)/24,5),АТС!$A$41:$F$784,4)+VLOOKUP($A749+ROUND((COLUMN()-2)/24,5),'Расчет сбытовых надбавок'!$B$1539:'Расчет сбытовых надбавок'!$G$2283,6)</f>
        <v>38.480000000000004</v>
      </c>
      <c r="K749" s="106">
        <f>VLOOKUP($A749+ROUND((COLUMN()-2)/24,5),АТС!$A$41:$F$784,4)+VLOOKUP($A749+ROUND((COLUMN()-2)/24,5),'Расчет сбытовых надбавок'!$B$1539:'Расчет сбытовых надбавок'!$G$2283,6)</f>
        <v>31.6</v>
      </c>
      <c r="L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M749" s="106">
        <f>VLOOKUP($A749+ROUND((COLUMN()-2)/24,5),АТС!$A$41:$F$784,4)+VLOOKUP($A749+ROUND((COLUMN()-2)/24,5),'Расчет сбытовых надбавок'!$B$1539:'Расчет сбытовых надбавок'!$G$2283,6)</f>
        <v>0.01</v>
      </c>
      <c r="N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O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P749" s="106">
        <f>VLOOKUP($A749+ROUND((COLUMN()-2)/24,5),АТС!$A$41:$F$784,4)+VLOOKUP($A749+ROUND((COLUMN()-2)/24,5),'Расчет сбытовых надбавок'!$B$1539:'Расчет сбытовых надбавок'!$G$2283,6)</f>
        <v>88.4</v>
      </c>
      <c r="Q749" s="106">
        <f>VLOOKUP($A749+ROUND((COLUMN()-2)/24,5),АТС!$A$41:$F$784,4)+VLOOKUP($A749+ROUND((COLUMN()-2)/24,5),'Расчет сбытовых надбавок'!$B$1539:'Расчет сбытовых надбавок'!$G$2283,6)</f>
        <v>102.26</v>
      </c>
      <c r="R749" s="106">
        <f>VLOOKUP($A749+ROUND((COLUMN()-2)/24,5),АТС!$A$41:$F$784,4)+VLOOKUP($A749+ROUND((COLUMN()-2)/24,5),'Расчет сбытовых надбавок'!$B$1539:'Расчет сбытовых надбавок'!$G$2283,6)</f>
        <v>201.82999999999998</v>
      </c>
      <c r="S749" s="106">
        <f>VLOOKUP($A749+ROUND((COLUMN()-2)/24,5),АТС!$A$41:$F$784,4)+VLOOKUP($A749+ROUND((COLUMN()-2)/24,5),'Расчет сбытовых надбавок'!$B$1539:'Расчет сбытовых надбавок'!$G$2283,6)</f>
        <v>197.73</v>
      </c>
      <c r="T749" s="106">
        <f>VLOOKUP($A749+ROUND((COLUMN()-2)/24,5),АТС!$A$41:$F$784,4)+VLOOKUP($A749+ROUND((COLUMN()-2)/24,5),'Расчет сбытовых надбавок'!$B$1539:'Расчет сбытовых надбавок'!$G$2283,6)</f>
        <v>37.819999999999993</v>
      </c>
      <c r="U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V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W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X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Y749" s="106">
        <f>VLOOKUP($A749+ROUND((COLUMN()-2)/24,5),АТС!$A$41:$F$784,4)+VLOOKUP($A749+ROUND((COLUMN()-2)/24,5),'Расчет сбытовых надбавок'!$B$1539:'Расчет сбытовых надбавок'!$G$2283,6)</f>
        <v>0</v>
      </c>
      <c r="Z749" s="106"/>
    </row>
    <row r="750" spans="1:26" x14ac:dyDescent="0.2">
      <c r="A750" s="86">
        <f t="shared" si="19"/>
        <v>41942</v>
      </c>
      <c r="B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C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D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E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F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G750" s="106">
        <f>VLOOKUP($A750+ROUND((COLUMN()-2)/24,5),АТС!$A$41:$F$784,4)+VLOOKUP($A750+ROUND((COLUMN()-2)/24,5),'Расчет сбытовых надбавок'!$B$1539:'Расчет сбытовых надбавок'!$G$2283,6)</f>
        <v>5.49</v>
      </c>
      <c r="H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I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J750" s="106">
        <f>VLOOKUP($A750+ROUND((COLUMN()-2)/24,5),АТС!$A$41:$F$784,4)+VLOOKUP($A750+ROUND((COLUMN()-2)/24,5),'Расчет сбытовых надбавок'!$B$1539:'Расчет сбытовых надбавок'!$G$2283,6)</f>
        <v>9.9999999999999992E-2</v>
      </c>
      <c r="K750" s="106">
        <f>VLOOKUP($A750+ROUND((COLUMN()-2)/24,5),АТС!$A$41:$F$784,4)+VLOOKUP($A750+ROUND((COLUMN()-2)/24,5),'Расчет сбытовых надбавок'!$B$1539:'Расчет сбытовых надбавок'!$G$2283,6)</f>
        <v>0.01</v>
      </c>
      <c r="L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M750" s="106">
        <f>VLOOKUP($A750+ROUND((COLUMN()-2)/24,5),АТС!$A$41:$F$784,4)+VLOOKUP($A750+ROUND((COLUMN()-2)/24,5),'Расчет сбытовых надбавок'!$B$1539:'Расчет сбытовых надбавок'!$G$2283,6)</f>
        <v>0.01</v>
      </c>
      <c r="N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O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P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Q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R750" s="106">
        <f>VLOOKUP($A750+ROUND((COLUMN()-2)/24,5),АТС!$A$41:$F$784,4)+VLOOKUP($A750+ROUND((COLUMN()-2)/24,5),'Расчет сбытовых надбавок'!$B$1539:'Расчет сбытовых надбавок'!$G$2283,6)</f>
        <v>10.58</v>
      </c>
      <c r="S750" s="106">
        <f>VLOOKUP($A750+ROUND((COLUMN()-2)/24,5),АТС!$A$41:$F$784,4)+VLOOKUP($A750+ROUND((COLUMN()-2)/24,5),'Расчет сбытовых надбавок'!$B$1539:'Расчет сбытовых надбавок'!$G$2283,6)</f>
        <v>39.199999999999996</v>
      </c>
      <c r="T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U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V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W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X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Y750" s="106">
        <f>VLOOKUP($A750+ROUND((COLUMN()-2)/24,5),АТС!$A$41:$F$784,4)+VLOOKUP($A750+ROUND((COLUMN()-2)/24,5),'Расчет сбытовых надбавок'!$B$1539:'Расчет сбытовых надбавок'!$G$2283,6)</f>
        <v>0</v>
      </c>
      <c r="Z750" s="106"/>
    </row>
    <row r="751" spans="1:26" x14ac:dyDescent="0.2">
      <c r="A751" s="86">
        <f t="shared" si="19"/>
        <v>41943</v>
      </c>
      <c r="B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C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D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E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F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G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H751" s="106">
        <f>VLOOKUP($A751+ROUND((COLUMN()-2)/24,5),АТС!$A$41:$F$784,4)+VLOOKUP($A751+ROUND((COLUMN()-2)/24,5),'Расчет сбытовых надбавок'!$B$1539:'Расчет сбытовых надбавок'!$G$2283,6)</f>
        <v>459.37</v>
      </c>
      <c r="I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J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K751" s="106">
        <f>VLOOKUP($A751+ROUND((COLUMN()-2)/24,5),АТС!$A$41:$F$784,4)+VLOOKUP($A751+ROUND((COLUMN()-2)/24,5),'Расчет сбытовых надбавок'!$B$1539:'Расчет сбытовых надбавок'!$G$2283,6)</f>
        <v>8.4700000000000006</v>
      </c>
      <c r="L751" s="106">
        <f>VLOOKUP($A751+ROUND((COLUMN()-2)/24,5),АТС!$A$41:$F$784,4)+VLOOKUP($A751+ROUND((COLUMN()-2)/24,5),'Расчет сбытовых надбавок'!$B$1539:'Расчет сбытовых надбавок'!$G$2283,6)</f>
        <v>0.01</v>
      </c>
      <c r="M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N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O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P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Q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R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S751" s="106">
        <f>VLOOKUP($A751+ROUND((COLUMN()-2)/24,5),АТС!$A$41:$F$784,4)+VLOOKUP($A751+ROUND((COLUMN()-2)/24,5),'Расчет сбытовых надбавок'!$B$1539:'Расчет сбытовых надбавок'!$G$2283,6)</f>
        <v>55.7</v>
      </c>
      <c r="T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U751" s="106">
        <f>VLOOKUP($A751+ROUND((COLUMN()-2)/24,5),АТС!$A$41:$F$784,4)+VLOOKUP($A751+ROUND((COLUMN()-2)/24,5),'Расчет сбытовых надбавок'!$B$1539:'Расчет сбытовых надбавок'!$G$2283,6)</f>
        <v>0.01</v>
      </c>
      <c r="V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W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X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Y751" s="106">
        <f>VLOOKUP($A751+ROUND((COLUMN()-2)/24,5),АТС!$A$41:$F$784,4)+VLOOKUP($A751+ROUND((COLUMN()-2)/24,5),'Расчет сбытовых надбавок'!$B$1539:'Расчет сбытовых надбавок'!$G$2283,6)</f>
        <v>0</v>
      </c>
      <c r="Z751" s="106"/>
    </row>
    <row r="752" spans="1:26" x14ac:dyDescent="0.2">
      <c r="A752" s="92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</row>
    <row r="753" spans="1:27" x14ac:dyDescent="0.25">
      <c r="A753" s="94" t="s">
        <v>156</v>
      </c>
      <c r="B753" s="85"/>
      <c r="C753" s="85"/>
      <c r="D753" s="85"/>
    </row>
    <row r="754" spans="1:27" ht="12.75" customHeight="1" x14ac:dyDescent="0.2">
      <c r="A754" s="184" t="s">
        <v>49</v>
      </c>
      <c r="B754" s="172" t="s">
        <v>161</v>
      </c>
      <c r="C754" s="172"/>
      <c r="D754" s="172"/>
      <c r="E754" s="172"/>
      <c r="F754" s="172"/>
      <c r="G754" s="172"/>
      <c r="H754" s="172"/>
      <c r="I754" s="172"/>
      <c r="J754" s="172"/>
      <c r="K754" s="172"/>
      <c r="L754" s="172"/>
      <c r="M754" s="172"/>
      <c r="N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</row>
    <row r="755" spans="1:27" ht="12.75" customHeight="1" x14ac:dyDescent="0.2">
      <c r="A755" s="185"/>
      <c r="B755" s="172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</row>
    <row r="756" spans="1:27" s="119" customFormat="1" ht="12.75" customHeight="1" x14ac:dyDescent="0.2">
      <c r="A756" s="185"/>
      <c r="B756" s="236" t="s">
        <v>129</v>
      </c>
      <c r="C756" s="234" t="s">
        <v>130</v>
      </c>
      <c r="D756" s="234" t="s">
        <v>131</v>
      </c>
      <c r="E756" s="234" t="s">
        <v>132</v>
      </c>
      <c r="F756" s="234" t="s">
        <v>133</v>
      </c>
      <c r="G756" s="234" t="s">
        <v>134</v>
      </c>
      <c r="H756" s="234" t="s">
        <v>135</v>
      </c>
      <c r="I756" s="234" t="s">
        <v>136</v>
      </c>
      <c r="J756" s="234" t="s">
        <v>137</v>
      </c>
      <c r="K756" s="234" t="s">
        <v>138</v>
      </c>
      <c r="L756" s="234" t="s">
        <v>139</v>
      </c>
      <c r="M756" s="234" t="s">
        <v>140</v>
      </c>
      <c r="N756" s="235" t="s">
        <v>141</v>
      </c>
      <c r="O756" s="234" t="s">
        <v>142</v>
      </c>
      <c r="P756" s="234" t="s">
        <v>143</v>
      </c>
      <c r="Q756" s="234" t="s">
        <v>144</v>
      </c>
      <c r="R756" s="234" t="s">
        <v>145</v>
      </c>
      <c r="S756" s="234" t="s">
        <v>146</v>
      </c>
      <c r="T756" s="234" t="s">
        <v>147</v>
      </c>
      <c r="U756" s="234" t="s">
        <v>148</v>
      </c>
      <c r="V756" s="234" t="s">
        <v>149</v>
      </c>
      <c r="W756" s="234" t="s">
        <v>150</v>
      </c>
      <c r="X756" s="234" t="s">
        <v>151</v>
      </c>
      <c r="Y756" s="234" t="s">
        <v>152</v>
      </c>
      <c r="Z756" s="234" t="s">
        <v>152</v>
      </c>
    </row>
    <row r="757" spans="1:27" s="119" customFormat="1" ht="11.25" customHeight="1" x14ac:dyDescent="0.2">
      <c r="A757" s="186"/>
      <c r="B757" s="226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4"/>
      <c r="N757" s="224"/>
      <c r="O757" s="214"/>
      <c r="P757" s="214"/>
      <c r="Q757" s="214"/>
      <c r="R757" s="214"/>
      <c r="S757" s="214"/>
      <c r="T757" s="214"/>
      <c r="U757" s="214"/>
      <c r="V757" s="214"/>
      <c r="W757" s="214"/>
      <c r="X757" s="214"/>
      <c r="Y757" s="214"/>
      <c r="Z757" s="214"/>
    </row>
    <row r="758" spans="1:27" ht="15.75" customHeight="1" x14ac:dyDescent="0.2">
      <c r="A758" s="86">
        <f>A721</f>
        <v>41913</v>
      </c>
      <c r="B758" s="106">
        <f>VLOOKUP($A758+ROUND((COLUMN()-2)/24,5),АТС!$A$41:$F$784,5)+VLOOKUP($A758+ROUND((COLUMN()-2)/24,5),'Расчет сбытовых надбавок'!$B$2284:'Расчет сбытовых надбавок'!$G$3028,3)</f>
        <v>593.48</v>
      </c>
      <c r="C758" s="106">
        <f>VLOOKUP($A758+ROUND((COLUMN()-2)/24,5),АТС!$A$41:$F$784,5)+VLOOKUP($A758+ROUND((COLUMN()-2)/24,5),'Расчет сбытовых надбавок'!$B$2284:'Расчет сбытовых надбавок'!$G$3028,3)</f>
        <v>327.91</v>
      </c>
      <c r="D758" s="106">
        <f>VLOOKUP($A758+ROUND((COLUMN()-2)/24,5),АТС!$A$41:$F$784,5)+VLOOKUP($A758+ROUND((COLUMN()-2)/24,5),'Расчет сбытовых надбавок'!$B$2284:'Расчет сбытовых надбавок'!$G$3028,3)</f>
        <v>141.94</v>
      </c>
      <c r="E758" s="106">
        <f>VLOOKUP($A758+ROUND((COLUMN()-2)/24,5),АТС!$A$41:$F$784,5)+VLOOKUP($A758+ROUND((COLUMN()-2)/24,5),'Расчет сбытовых надбавок'!$B$2284:'Расчет сбытовых надбавок'!$G$3028,3)</f>
        <v>105.11</v>
      </c>
      <c r="F758" s="106">
        <f>VLOOKUP($A758+ROUND((COLUMN()-2)/24,5),АТС!$A$41:$F$784,5)+VLOOKUP($A758+ROUND((COLUMN()-2)/24,5),'Расчет сбытовых надбавок'!$B$2284:'Расчет сбытовых надбавок'!$G$3028,3)</f>
        <v>0.01</v>
      </c>
      <c r="G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H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I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J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K758" s="106">
        <f>VLOOKUP($A758+ROUND((COLUMN()-2)/24,5),АТС!$A$41:$F$784,5)+VLOOKUP($A758+ROUND((COLUMN()-2)/24,5),'Расчет сбытовых надбавок'!$B$2284:'Расчет сбытовых надбавок'!$G$3028,3)</f>
        <v>76.81</v>
      </c>
      <c r="L758" s="106">
        <f>VLOOKUP($A758+ROUND((COLUMN()-2)/24,5),АТС!$A$41:$F$784,5)+VLOOKUP($A758+ROUND((COLUMN()-2)/24,5),'Расчет сбытовых надбавок'!$B$2284:'Расчет сбытовых надбавок'!$G$3028,3)</f>
        <v>130.79</v>
      </c>
      <c r="M758" s="106">
        <f>VLOOKUP($A758+ROUND((COLUMN()-2)/24,5),АТС!$A$41:$F$784,5)+VLOOKUP($A758+ROUND((COLUMN()-2)/24,5),'Расчет сбытовых надбавок'!$B$2284:'Расчет сбытовых надбавок'!$G$3028,3)</f>
        <v>119.37</v>
      </c>
      <c r="N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O758" s="106">
        <f>VLOOKUP($A758+ROUND((COLUMN()-2)/24,5),АТС!$A$41:$F$784,5)+VLOOKUP($A758+ROUND((COLUMN()-2)/24,5),'Расчет сбытовых надбавок'!$B$2284:'Расчет сбытовых надбавок'!$G$3028,3)</f>
        <v>0.02</v>
      </c>
      <c r="P758" s="106">
        <f>VLOOKUP($A758+ROUND((COLUMN()-2)/24,5),АТС!$A$41:$F$784,5)+VLOOKUP($A758+ROUND((COLUMN()-2)/24,5),'Расчет сбытовых надбавок'!$B$2284:'Расчет сбытовых надбавок'!$G$3028,3)</f>
        <v>9.09</v>
      </c>
      <c r="Q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R758" s="106">
        <f>VLOOKUP($A758+ROUND((COLUMN()-2)/24,5),АТС!$A$41:$F$784,5)+VLOOKUP($A758+ROUND((COLUMN()-2)/24,5),'Расчет сбытовых надбавок'!$B$2284:'Расчет сбытовых надбавок'!$G$3028,3)</f>
        <v>255.02</v>
      </c>
      <c r="S758" s="106">
        <f>VLOOKUP($A758+ROUND((COLUMN()-2)/24,5),АТС!$A$41:$F$784,5)+VLOOKUP($A758+ROUND((COLUMN()-2)/24,5),'Расчет сбытовых надбавок'!$B$2284:'Расчет сбытовых надбавок'!$G$3028,3)</f>
        <v>1.0900000000000001</v>
      </c>
      <c r="T758" s="106">
        <f>VLOOKUP($A758+ROUND((COLUMN()-2)/24,5),АТС!$A$41:$F$784,5)+VLOOKUP($A758+ROUND((COLUMN()-2)/24,5),'Расчет сбытовых надбавок'!$B$2284:'Расчет сбытовых надбавок'!$G$3028,3)</f>
        <v>0</v>
      </c>
      <c r="U758" s="106">
        <f>VLOOKUP($A758+ROUND((COLUMN()-2)/24,5),АТС!$A$41:$F$784,5)+VLOOKUP($A758+ROUND((COLUMN()-2)/24,5),'Расчет сбытовых надбавок'!$B$2284:'Расчет сбытовых надбавок'!$G$3028,3)</f>
        <v>0.48</v>
      </c>
      <c r="V758" s="106">
        <f>VLOOKUP($A758+ROUND((COLUMN()-2)/24,5),АТС!$A$41:$F$784,5)+VLOOKUP($A758+ROUND((COLUMN()-2)/24,5),'Расчет сбытовых надбавок'!$B$2284:'Расчет сбытовых надбавок'!$G$3028,3)</f>
        <v>156.96</v>
      </c>
      <c r="W758" s="106">
        <f>VLOOKUP($A758+ROUND((COLUMN()-2)/24,5),АТС!$A$41:$F$784,5)+VLOOKUP($A758+ROUND((COLUMN()-2)/24,5),'Расчет сбытовых надбавок'!$B$2284:'Расчет сбытовых надбавок'!$G$3028,3)</f>
        <v>254.06</v>
      </c>
      <c r="X758" s="106">
        <f>VLOOKUP($A758+ROUND((COLUMN()-2)/24,5),АТС!$A$41:$F$784,5)+VLOOKUP($A758+ROUND((COLUMN()-2)/24,5),'Расчет сбытовых надбавок'!$B$2284:'Расчет сбытовых надбавок'!$G$3028,3)</f>
        <v>282.67</v>
      </c>
      <c r="Y758" s="106">
        <f>VLOOKUP($A758+ROUND((COLUMN()-2)/24,5),АТС!$A$41:$F$784,5)+VLOOKUP($A758+ROUND((COLUMN()-2)/24,5),'Расчет сбытовых надбавок'!$B$2284:'Расчет сбытовых надбавок'!$G$3028,3)</f>
        <v>530.28</v>
      </c>
      <c r="Z758" s="106"/>
      <c r="AA758" s="87"/>
    </row>
    <row r="759" spans="1:27" x14ac:dyDescent="0.2">
      <c r="A759" s="86">
        <f>A758+1</f>
        <v>41914</v>
      </c>
      <c r="B759" s="106">
        <f>VLOOKUP($A759+ROUND((COLUMN()-2)/24,5),АТС!$A$41:$F$784,5)+VLOOKUP($A759+ROUND((COLUMN()-2)/24,5),'Расчет сбытовых надбавок'!$B$2284:'Расчет сбытовых надбавок'!$G$3028,3)</f>
        <v>581.19000000000005</v>
      </c>
      <c r="C759" s="106">
        <f>VLOOKUP($A759+ROUND((COLUMN()-2)/24,5),АТС!$A$41:$F$784,5)+VLOOKUP($A759+ROUND((COLUMN()-2)/24,5),'Расчет сбытовых надбавок'!$B$2284:'Расчет сбытовых надбавок'!$G$3028,3)</f>
        <v>702.71999999999991</v>
      </c>
      <c r="D759" s="106">
        <f>VLOOKUP($A759+ROUND((COLUMN()-2)/24,5),АТС!$A$41:$F$784,5)+VLOOKUP($A759+ROUND((COLUMN()-2)/24,5),'Расчет сбытовых надбавок'!$B$2284:'Расчет сбытовых надбавок'!$G$3028,3)</f>
        <v>581.89</v>
      </c>
      <c r="E759" s="106">
        <f>VLOOKUP($A759+ROUND((COLUMN()-2)/24,5),АТС!$A$41:$F$784,5)+VLOOKUP($A759+ROUND((COLUMN()-2)/24,5),'Расчет сбытовых надбавок'!$B$2284:'Расчет сбытовых надбавок'!$G$3028,3)</f>
        <v>368.43</v>
      </c>
      <c r="F759" s="106">
        <f>VLOOKUP($A759+ROUND((COLUMN()-2)/24,5),АТС!$A$41:$F$784,5)+VLOOKUP($A759+ROUND((COLUMN()-2)/24,5),'Расчет сбытовых надбавок'!$B$2284:'Расчет сбытовых надбавок'!$G$3028,3)</f>
        <v>66.740000000000009</v>
      </c>
      <c r="G759" s="106">
        <f>VLOOKUP($A759+ROUND((COLUMN()-2)/24,5),АТС!$A$41:$F$784,5)+VLOOKUP($A759+ROUND((COLUMN()-2)/24,5),'Расчет сбытовых надбавок'!$B$2284:'Расчет сбытовых надбавок'!$G$3028,3)</f>
        <v>497.7</v>
      </c>
      <c r="H759" s="106">
        <f>VLOOKUP($A759+ROUND((COLUMN()-2)/24,5),АТС!$A$41:$F$784,5)+VLOOKUP($A759+ROUND((COLUMN()-2)/24,5),'Расчет сбытовых надбавок'!$B$2284:'Расчет сбытовых надбавок'!$G$3028,3)</f>
        <v>243.1</v>
      </c>
      <c r="I759" s="106">
        <f>VLOOKUP($A759+ROUND((COLUMN()-2)/24,5),АТС!$A$41:$F$784,5)+VLOOKUP($A759+ROUND((COLUMN()-2)/24,5),'Расчет сбытовых надбавок'!$B$2284:'Расчет сбытовых надбавок'!$G$3028,3)</f>
        <v>147.85</v>
      </c>
      <c r="J759" s="106">
        <f>VLOOKUP($A759+ROUND((COLUMN()-2)/24,5),АТС!$A$41:$F$784,5)+VLOOKUP($A759+ROUND((COLUMN()-2)/24,5),'Расчет сбытовых надбавок'!$B$2284:'Расчет сбытовых надбавок'!$G$3028,3)</f>
        <v>296.32</v>
      </c>
      <c r="K759" s="106">
        <f>VLOOKUP($A759+ROUND((COLUMN()-2)/24,5),АТС!$A$41:$F$784,5)+VLOOKUP($A759+ROUND((COLUMN()-2)/24,5),'Расчет сбытовых надбавок'!$B$2284:'Расчет сбытовых надбавок'!$G$3028,3)</f>
        <v>403.83</v>
      </c>
      <c r="L759" s="106">
        <f>VLOOKUP($A759+ROUND((COLUMN()-2)/24,5),АТС!$A$41:$F$784,5)+VLOOKUP($A759+ROUND((COLUMN()-2)/24,5),'Расчет сбытовых надбавок'!$B$2284:'Расчет сбытовых надбавок'!$G$3028,3)</f>
        <v>487.3</v>
      </c>
      <c r="M759" s="106">
        <f>VLOOKUP($A759+ROUND((COLUMN()-2)/24,5),АТС!$A$41:$F$784,5)+VLOOKUP($A759+ROUND((COLUMN()-2)/24,5),'Расчет сбытовых надбавок'!$B$2284:'Расчет сбытовых надбавок'!$G$3028,3)</f>
        <v>439.89000000000004</v>
      </c>
      <c r="N759" s="106">
        <f>VLOOKUP($A759+ROUND((COLUMN()-2)/24,5),АТС!$A$41:$F$784,5)+VLOOKUP($A759+ROUND((COLUMN()-2)/24,5),'Расчет сбытовых надбавок'!$B$2284:'Расчет сбытовых надбавок'!$G$3028,3)</f>
        <v>300.66999999999996</v>
      </c>
      <c r="O759" s="106">
        <f>VLOOKUP($A759+ROUND((COLUMN()-2)/24,5),АТС!$A$41:$F$784,5)+VLOOKUP($A759+ROUND((COLUMN()-2)/24,5),'Расчет сбытовых надбавок'!$B$2284:'Расчет сбытовых надбавок'!$G$3028,3)</f>
        <v>181.09</v>
      </c>
      <c r="P759" s="106">
        <f>VLOOKUP($A759+ROUND((COLUMN()-2)/24,5),АТС!$A$41:$F$784,5)+VLOOKUP($A759+ROUND((COLUMN()-2)/24,5),'Расчет сбытовых надбавок'!$B$2284:'Расчет сбытовых надбавок'!$G$3028,3)</f>
        <v>173.29</v>
      </c>
      <c r="Q759" s="106">
        <f>VLOOKUP($A759+ROUND((COLUMN()-2)/24,5),АТС!$A$41:$F$784,5)+VLOOKUP($A759+ROUND((COLUMN()-2)/24,5),'Расчет сбытовых надбавок'!$B$2284:'Расчет сбытовых надбавок'!$G$3028,3)</f>
        <v>224.45999999999998</v>
      </c>
      <c r="R759" s="106">
        <f>VLOOKUP($A759+ROUND((COLUMN()-2)/24,5),АТС!$A$41:$F$784,5)+VLOOKUP($A759+ROUND((COLUMN()-2)/24,5),'Расчет сбытовых надбавок'!$B$2284:'Расчет сбытовых надбавок'!$G$3028,3)</f>
        <v>268.64</v>
      </c>
      <c r="S759" s="106">
        <f>VLOOKUP($A759+ROUND((COLUMN()-2)/24,5),АТС!$A$41:$F$784,5)+VLOOKUP($A759+ROUND((COLUMN()-2)/24,5),'Расчет сбытовых надбавок'!$B$2284:'Расчет сбытовых надбавок'!$G$3028,3)</f>
        <v>0.01</v>
      </c>
      <c r="T759" s="106">
        <f>VLOOKUP($A759+ROUND((COLUMN()-2)/24,5),АТС!$A$41:$F$784,5)+VLOOKUP($A759+ROUND((COLUMN()-2)/24,5),'Расчет сбытовых надбавок'!$B$2284:'Расчет сбытовых надбавок'!$G$3028,3)</f>
        <v>2.0299999999999998</v>
      </c>
      <c r="U759" s="106">
        <f>VLOOKUP($A759+ROUND((COLUMN()-2)/24,5),АТС!$A$41:$F$784,5)+VLOOKUP($A759+ROUND((COLUMN()-2)/24,5),'Расчет сбытовых надбавок'!$B$2284:'Расчет сбытовых надбавок'!$G$3028,3)</f>
        <v>0</v>
      </c>
      <c r="V759" s="106">
        <f>VLOOKUP($A759+ROUND((COLUMN()-2)/24,5),АТС!$A$41:$F$784,5)+VLOOKUP($A759+ROUND((COLUMN()-2)/24,5),'Расчет сбытовых надбавок'!$B$2284:'Расчет сбытовых надбавок'!$G$3028,3)</f>
        <v>259.14999999999998</v>
      </c>
      <c r="W759" s="106">
        <f>VLOOKUP($A759+ROUND((COLUMN()-2)/24,5),АТС!$A$41:$F$784,5)+VLOOKUP($A759+ROUND((COLUMN()-2)/24,5),'Расчет сбытовых надбавок'!$B$2284:'Расчет сбытовых надбавок'!$G$3028,3)</f>
        <v>393.92999999999995</v>
      </c>
      <c r="X759" s="106">
        <f>VLOOKUP($A759+ROUND((COLUMN()-2)/24,5),АТС!$A$41:$F$784,5)+VLOOKUP($A759+ROUND((COLUMN()-2)/24,5),'Расчет сбытовых надбавок'!$B$2284:'Расчет сбытовых надбавок'!$G$3028,3)</f>
        <v>796.2</v>
      </c>
      <c r="Y759" s="106">
        <f>VLOOKUP($A759+ROUND((COLUMN()-2)/24,5),АТС!$A$41:$F$784,5)+VLOOKUP($A759+ROUND((COLUMN()-2)/24,5),'Расчет сбытовых надбавок'!$B$2284:'Расчет сбытовых надбавок'!$G$3028,3)</f>
        <v>1006.93</v>
      </c>
      <c r="Z759" s="106"/>
    </row>
    <row r="760" spans="1:27" x14ac:dyDescent="0.2">
      <c r="A760" s="86">
        <f t="shared" ref="A760:A788" si="20">A759+1</f>
        <v>41915</v>
      </c>
      <c r="B760" s="106">
        <f>VLOOKUP($A760+ROUND((COLUMN()-2)/24,5),АТС!$A$41:$F$784,5)+VLOOKUP($A760+ROUND((COLUMN()-2)/24,5),'Расчет сбытовых надбавок'!$B$2284:'Расчет сбытовых надбавок'!$G$3028,3)</f>
        <v>677.39</v>
      </c>
      <c r="C760" s="106">
        <f>VLOOKUP($A760+ROUND((COLUMN()-2)/24,5),АТС!$A$41:$F$784,5)+VLOOKUP($A760+ROUND((COLUMN()-2)/24,5),'Расчет сбытовых надбавок'!$B$2284:'Расчет сбытовых надбавок'!$G$3028,3)</f>
        <v>800.7</v>
      </c>
      <c r="D760" s="106">
        <f>VLOOKUP($A760+ROUND((COLUMN()-2)/24,5),АТС!$A$41:$F$784,5)+VLOOKUP($A760+ROUND((COLUMN()-2)/24,5),'Расчет сбытовых надбавок'!$B$2284:'Расчет сбытовых надбавок'!$G$3028,3)</f>
        <v>194.86</v>
      </c>
      <c r="E760" s="106">
        <f>VLOOKUP($A760+ROUND((COLUMN()-2)/24,5),АТС!$A$41:$F$784,5)+VLOOKUP($A760+ROUND((COLUMN()-2)/24,5),'Расчет сбытовых надбавок'!$B$2284:'Расчет сбытовых надбавок'!$G$3028,3)</f>
        <v>196.66</v>
      </c>
      <c r="F760" s="106">
        <f>VLOOKUP($A760+ROUND((COLUMN()-2)/24,5),АТС!$A$41:$F$784,5)+VLOOKUP($A760+ROUND((COLUMN()-2)/24,5),'Расчет сбытовых надбавок'!$B$2284:'Расчет сбытовых надбавок'!$G$3028,3)</f>
        <v>126.05000000000001</v>
      </c>
      <c r="G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H760" s="106">
        <f>VLOOKUP($A760+ROUND((COLUMN()-2)/24,5),АТС!$A$41:$F$784,5)+VLOOKUP($A760+ROUND((COLUMN()-2)/24,5),'Расчет сбытовых надбавок'!$B$2284:'Расчет сбытовых надбавок'!$G$3028,3)</f>
        <v>303.26</v>
      </c>
      <c r="I760" s="106">
        <f>VLOOKUP($A760+ROUND((COLUMN()-2)/24,5),АТС!$A$41:$F$784,5)+VLOOKUP($A760+ROUND((COLUMN()-2)/24,5),'Расчет сбытовых надбавок'!$B$2284:'Расчет сбытовых надбавок'!$G$3028,3)</f>
        <v>0.15</v>
      </c>
      <c r="J760" s="106">
        <f>VLOOKUP($A760+ROUND((COLUMN()-2)/24,5),АТС!$A$41:$F$784,5)+VLOOKUP($A760+ROUND((COLUMN()-2)/24,5),'Расчет сбытовых надбавок'!$B$2284:'Расчет сбытовых надбавок'!$G$3028,3)</f>
        <v>70.33</v>
      </c>
      <c r="K760" s="106">
        <f>VLOOKUP($A760+ROUND((COLUMN()-2)/24,5),АТС!$A$41:$F$784,5)+VLOOKUP($A760+ROUND((COLUMN()-2)/24,5),'Расчет сбытовых надбавок'!$B$2284:'Расчет сбытовых надбавок'!$G$3028,3)</f>
        <v>482.48</v>
      </c>
      <c r="L760" s="106">
        <f>VLOOKUP($A760+ROUND((COLUMN()-2)/24,5),АТС!$A$41:$F$784,5)+VLOOKUP($A760+ROUND((COLUMN()-2)/24,5),'Расчет сбытовых надбавок'!$B$2284:'Расчет сбытовых надбавок'!$G$3028,3)</f>
        <v>642.35</v>
      </c>
      <c r="M760" s="106">
        <f>VLOOKUP($A760+ROUND((COLUMN()-2)/24,5),АТС!$A$41:$F$784,5)+VLOOKUP($A760+ROUND((COLUMN()-2)/24,5),'Расчет сбытовых надбавок'!$B$2284:'Расчет сбытовых надбавок'!$G$3028,3)</f>
        <v>401.62</v>
      </c>
      <c r="N760" s="106">
        <f>VLOOKUP($A760+ROUND((COLUMN()-2)/24,5),АТС!$A$41:$F$784,5)+VLOOKUP($A760+ROUND((COLUMN()-2)/24,5),'Расчет сбытовых надбавок'!$B$2284:'Расчет сбытовых надбавок'!$G$3028,3)</f>
        <v>390.46999999999997</v>
      </c>
      <c r="O760" s="106">
        <f>VLOOKUP($A760+ROUND((COLUMN()-2)/24,5),АТС!$A$41:$F$784,5)+VLOOKUP($A760+ROUND((COLUMN()-2)/24,5),'Расчет сбытовых надбавок'!$B$2284:'Расчет сбытовых надбавок'!$G$3028,3)</f>
        <v>396.65999999999997</v>
      </c>
      <c r="P760" s="106">
        <f>VLOOKUP($A760+ROUND((COLUMN()-2)/24,5),АТС!$A$41:$F$784,5)+VLOOKUP($A760+ROUND((COLUMN()-2)/24,5),'Расчет сбытовых надбавок'!$B$2284:'Расчет сбытовых надбавок'!$G$3028,3)</f>
        <v>256.35000000000002</v>
      </c>
      <c r="Q760" s="106">
        <f>VLOOKUP($A760+ROUND((COLUMN()-2)/24,5),АТС!$A$41:$F$784,5)+VLOOKUP($A760+ROUND((COLUMN()-2)/24,5),'Расчет сбытовых надбавок'!$B$2284:'Расчет сбытовых надбавок'!$G$3028,3)</f>
        <v>281.51</v>
      </c>
      <c r="R760" s="106">
        <f>VLOOKUP($A760+ROUND((COLUMN()-2)/24,5),АТС!$A$41:$F$784,5)+VLOOKUP($A760+ROUND((COLUMN()-2)/24,5),'Расчет сбытовых надбавок'!$B$2284:'Расчет сбытовых надбавок'!$G$3028,3)</f>
        <v>287.99</v>
      </c>
      <c r="S760" s="106">
        <f>VLOOKUP($A760+ROUND((COLUMN()-2)/24,5),АТС!$A$41:$F$784,5)+VLOOKUP($A760+ROUND((COLUMN()-2)/24,5),'Расчет сбытовых надбавок'!$B$2284:'Расчет сбытовых надбавок'!$G$3028,3)</f>
        <v>245.1</v>
      </c>
      <c r="T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U760" s="106">
        <f>VLOOKUP($A760+ROUND((COLUMN()-2)/24,5),АТС!$A$41:$F$784,5)+VLOOKUP($A760+ROUND((COLUMN()-2)/24,5),'Расчет сбытовых надбавок'!$B$2284:'Расчет сбытовых надбавок'!$G$3028,3)</f>
        <v>0</v>
      </c>
      <c r="V760" s="106">
        <f>VLOOKUP($A760+ROUND((COLUMN()-2)/24,5),АТС!$A$41:$F$784,5)+VLOOKUP($A760+ROUND((COLUMN()-2)/24,5),'Расчет сбытовых надбавок'!$B$2284:'Расчет сбытовых надбавок'!$G$3028,3)</f>
        <v>427.70000000000005</v>
      </c>
      <c r="W760" s="106">
        <f>VLOOKUP($A760+ROUND((COLUMN()-2)/24,5),АТС!$A$41:$F$784,5)+VLOOKUP($A760+ROUND((COLUMN()-2)/24,5),'Расчет сбытовых надбавок'!$B$2284:'Расчет сбытовых надбавок'!$G$3028,3)</f>
        <v>477.84999999999997</v>
      </c>
      <c r="X760" s="106">
        <f>VLOOKUP($A760+ROUND((COLUMN()-2)/24,5),АТС!$A$41:$F$784,5)+VLOOKUP($A760+ROUND((COLUMN()-2)/24,5),'Расчет сбытовых надбавок'!$B$2284:'Расчет сбытовых надбавок'!$G$3028,3)</f>
        <v>515.66999999999996</v>
      </c>
      <c r="Y760" s="106">
        <f>VLOOKUP($A760+ROUND((COLUMN()-2)/24,5),АТС!$A$41:$F$784,5)+VLOOKUP($A760+ROUND((COLUMN()-2)/24,5),'Расчет сбытовых надбавок'!$B$2284:'Расчет сбытовых надбавок'!$G$3028,3)</f>
        <v>1001.8</v>
      </c>
      <c r="Z760" s="106"/>
    </row>
    <row r="761" spans="1:27" x14ac:dyDescent="0.2">
      <c r="A761" s="86">
        <f t="shared" si="20"/>
        <v>41916</v>
      </c>
      <c r="B761" s="106">
        <f>VLOOKUP($A761+ROUND((COLUMN()-2)/24,5),АТС!$A$41:$F$784,5)+VLOOKUP($A761+ROUND((COLUMN()-2)/24,5),'Расчет сбытовых надбавок'!$B$2284:'Расчет сбытовых надбавок'!$G$3028,3)</f>
        <v>259.45</v>
      </c>
      <c r="C761" s="106">
        <f>VLOOKUP($A761+ROUND((COLUMN()-2)/24,5),АТС!$A$41:$F$784,5)+VLOOKUP($A761+ROUND((COLUMN()-2)/24,5),'Расчет сбытовых надбавок'!$B$2284:'Расчет сбытовых надбавок'!$G$3028,3)</f>
        <v>1297.5</v>
      </c>
      <c r="D761" s="106">
        <f>VLOOKUP($A761+ROUND((COLUMN()-2)/24,5),АТС!$A$41:$F$784,5)+VLOOKUP($A761+ROUND((COLUMN()-2)/24,5),'Расчет сбытовых надбавок'!$B$2284:'Расчет сбытовых надбавок'!$G$3028,3)</f>
        <v>258.10000000000002</v>
      </c>
      <c r="E761" s="106">
        <f>VLOOKUP($A761+ROUND((COLUMN()-2)/24,5),АТС!$A$41:$F$784,5)+VLOOKUP($A761+ROUND((COLUMN()-2)/24,5),'Расчет сбытовых надбавок'!$B$2284:'Расчет сбытовых надбавок'!$G$3028,3)</f>
        <v>172.38</v>
      </c>
      <c r="F761" s="106">
        <f>VLOOKUP($A761+ROUND((COLUMN()-2)/24,5),АТС!$A$41:$F$784,5)+VLOOKUP($A761+ROUND((COLUMN()-2)/24,5),'Расчет сбытовых надбавок'!$B$2284:'Расчет сбытовых надбавок'!$G$3028,3)</f>
        <v>44.61</v>
      </c>
      <c r="G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H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I761" s="106">
        <f>VLOOKUP($A761+ROUND((COLUMN()-2)/24,5),АТС!$A$41:$F$784,5)+VLOOKUP($A761+ROUND((COLUMN()-2)/24,5),'Расчет сбытовых надбавок'!$B$2284:'Расчет сбытовых надбавок'!$G$3028,3)</f>
        <v>0.01</v>
      </c>
      <c r="J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K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L761" s="106">
        <f>VLOOKUP($A761+ROUND((COLUMN()-2)/24,5),АТС!$A$41:$F$784,5)+VLOOKUP($A761+ROUND((COLUMN()-2)/24,5),'Расчет сбытовых надбавок'!$B$2284:'Расчет сбытовых надбавок'!$G$3028,3)</f>
        <v>83.35</v>
      </c>
      <c r="M761" s="106">
        <f>VLOOKUP($A761+ROUND((COLUMN()-2)/24,5),АТС!$A$41:$F$784,5)+VLOOKUP($A761+ROUND((COLUMN()-2)/24,5),'Расчет сбытовых надбавок'!$B$2284:'Расчет сбытовых надбавок'!$G$3028,3)</f>
        <v>139.38</v>
      </c>
      <c r="N761" s="106">
        <f>VLOOKUP($A761+ROUND((COLUMN()-2)/24,5),АТС!$A$41:$F$784,5)+VLOOKUP($A761+ROUND((COLUMN()-2)/24,5),'Расчет сбытовых надбавок'!$B$2284:'Расчет сбытовых надбавок'!$G$3028,3)</f>
        <v>531.54</v>
      </c>
      <c r="O761" s="106">
        <f>VLOOKUP($A761+ROUND((COLUMN()-2)/24,5),АТС!$A$41:$F$784,5)+VLOOKUP($A761+ROUND((COLUMN()-2)/24,5),'Расчет сбытовых надбавок'!$B$2284:'Расчет сбытовых надбавок'!$G$3028,3)</f>
        <v>594.38</v>
      </c>
      <c r="P761" s="106">
        <f>VLOOKUP($A761+ROUND((COLUMN()-2)/24,5),АТС!$A$41:$F$784,5)+VLOOKUP($A761+ROUND((COLUMN()-2)/24,5),'Расчет сбытовых надбавок'!$B$2284:'Расчет сбытовых надбавок'!$G$3028,3)</f>
        <v>393.94000000000005</v>
      </c>
      <c r="Q761" s="106">
        <f>VLOOKUP($A761+ROUND((COLUMN()-2)/24,5),АТС!$A$41:$F$784,5)+VLOOKUP($A761+ROUND((COLUMN()-2)/24,5),'Расчет сбытовых надбавок'!$B$2284:'Расчет сбытовых надбавок'!$G$3028,3)</f>
        <v>546.07000000000005</v>
      </c>
      <c r="R761" s="106">
        <f>VLOOKUP($A761+ROUND((COLUMN()-2)/24,5),АТС!$A$41:$F$784,5)+VLOOKUP($A761+ROUND((COLUMN()-2)/24,5),'Расчет сбытовых надбавок'!$B$2284:'Расчет сбытовых надбавок'!$G$3028,3)</f>
        <v>270.24</v>
      </c>
      <c r="S761" s="106">
        <f>VLOOKUP($A761+ROUND((COLUMN()-2)/24,5),АТС!$A$41:$F$784,5)+VLOOKUP($A761+ROUND((COLUMN()-2)/24,5),'Расчет сбытовых надбавок'!$B$2284:'Расчет сбытовых надбавок'!$G$3028,3)</f>
        <v>240.03</v>
      </c>
      <c r="T761" s="106">
        <f>VLOOKUP($A761+ROUND((COLUMN()-2)/24,5),АТС!$A$41:$F$784,5)+VLOOKUP($A761+ROUND((COLUMN()-2)/24,5),'Расчет сбытовых надбавок'!$B$2284:'Расчет сбытовых надбавок'!$G$3028,3)</f>
        <v>55.4</v>
      </c>
      <c r="U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V761" s="106">
        <f>VLOOKUP($A761+ROUND((COLUMN()-2)/24,5),АТС!$A$41:$F$784,5)+VLOOKUP($A761+ROUND((COLUMN()-2)/24,5),'Расчет сбытовых надбавок'!$B$2284:'Расчет сбытовых надбавок'!$G$3028,3)</f>
        <v>0</v>
      </c>
      <c r="W761" s="106">
        <f>VLOOKUP($A761+ROUND((COLUMN()-2)/24,5),АТС!$A$41:$F$784,5)+VLOOKUP($A761+ROUND((COLUMN()-2)/24,5),'Расчет сбытовых надбавок'!$B$2284:'Расчет сбытовых надбавок'!$G$3028,3)</f>
        <v>118.08</v>
      </c>
      <c r="X761" s="106">
        <f>VLOOKUP($A761+ROUND((COLUMN()-2)/24,5),АТС!$A$41:$F$784,5)+VLOOKUP($A761+ROUND((COLUMN()-2)/24,5),'Расчет сбытовых надбавок'!$B$2284:'Расчет сбытовых надбавок'!$G$3028,3)</f>
        <v>256.57</v>
      </c>
      <c r="Y761" s="106">
        <f>VLOOKUP($A761+ROUND((COLUMN()-2)/24,5),АТС!$A$41:$F$784,5)+VLOOKUP($A761+ROUND((COLUMN()-2)/24,5),'Расчет сбытовых надбавок'!$B$2284:'Расчет сбытовых надбавок'!$G$3028,3)</f>
        <v>807.21</v>
      </c>
      <c r="Z761" s="106"/>
    </row>
    <row r="762" spans="1:27" x14ac:dyDescent="0.2">
      <c r="A762" s="86">
        <f t="shared" si="20"/>
        <v>41917</v>
      </c>
      <c r="B762" s="106">
        <f>VLOOKUP($A762+ROUND((COLUMN()-2)/24,5),АТС!$A$41:$F$784,5)+VLOOKUP($A762+ROUND((COLUMN()-2)/24,5),'Расчет сбытовых надбавок'!$B$2284:'Расчет сбытовых надбавок'!$G$3028,3)</f>
        <v>101.87</v>
      </c>
      <c r="C762" s="106">
        <f>VLOOKUP($A762+ROUND((COLUMN()-2)/24,5),АТС!$A$41:$F$784,5)+VLOOKUP($A762+ROUND((COLUMN()-2)/24,5),'Расчет сбытовых надбавок'!$B$2284:'Расчет сбытовых надбавок'!$G$3028,3)</f>
        <v>157.32999999999998</v>
      </c>
      <c r="D762" s="106">
        <f>VLOOKUP($A762+ROUND((COLUMN()-2)/24,5),АТС!$A$41:$F$784,5)+VLOOKUP($A762+ROUND((COLUMN()-2)/24,5),'Расчет сбытовых надбавок'!$B$2284:'Расчет сбытовых надбавок'!$G$3028,3)</f>
        <v>111.67999999999999</v>
      </c>
      <c r="E762" s="106">
        <f>VLOOKUP($A762+ROUND((COLUMN()-2)/24,5),АТС!$A$41:$F$784,5)+VLOOKUP($A762+ROUND((COLUMN()-2)/24,5),'Расчет сбытовых надбавок'!$B$2284:'Расчет сбытовых надбавок'!$G$3028,3)</f>
        <v>227.82999999999998</v>
      </c>
      <c r="F762" s="106">
        <f>VLOOKUP($A762+ROUND((COLUMN()-2)/24,5),АТС!$A$41:$F$784,5)+VLOOKUP($A762+ROUND((COLUMN()-2)/24,5),'Расчет сбытовых надбавок'!$B$2284:'Расчет сбытовых надбавок'!$G$3028,3)</f>
        <v>179.3</v>
      </c>
      <c r="G762" s="106">
        <f>VLOOKUP($A762+ROUND((COLUMN()-2)/24,5),АТС!$A$41:$F$784,5)+VLOOKUP($A762+ROUND((COLUMN()-2)/24,5),'Расчет сбытовых надбавок'!$B$2284:'Расчет сбытовых надбавок'!$G$3028,3)</f>
        <v>65.790000000000006</v>
      </c>
      <c r="H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I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J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K762" s="106">
        <f>VLOOKUP($A762+ROUND((COLUMN()-2)/24,5),АТС!$A$41:$F$784,5)+VLOOKUP($A762+ROUND((COLUMN()-2)/24,5),'Расчет сбытовых надбавок'!$B$2284:'Расчет сбытовых надбавок'!$G$3028,3)</f>
        <v>0.01</v>
      </c>
      <c r="L762" s="106">
        <f>VLOOKUP($A762+ROUND((COLUMN()-2)/24,5),АТС!$A$41:$F$784,5)+VLOOKUP($A762+ROUND((COLUMN()-2)/24,5),'Расчет сбытовых надбавок'!$B$2284:'Расчет сбытовых надбавок'!$G$3028,3)</f>
        <v>168.07999999999998</v>
      </c>
      <c r="M762" s="106">
        <f>VLOOKUP($A762+ROUND((COLUMN()-2)/24,5),АТС!$A$41:$F$784,5)+VLOOKUP($A762+ROUND((COLUMN()-2)/24,5),'Расчет сбытовых надбавок'!$B$2284:'Расчет сбытовых надбавок'!$G$3028,3)</f>
        <v>60.57</v>
      </c>
      <c r="N762" s="106">
        <f>VLOOKUP($A762+ROUND((COLUMN()-2)/24,5),АТС!$A$41:$F$784,5)+VLOOKUP($A762+ROUND((COLUMN()-2)/24,5),'Расчет сбытовых надбавок'!$B$2284:'Расчет сбытовых надбавок'!$G$3028,3)</f>
        <v>0.21000000000000002</v>
      </c>
      <c r="O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P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Q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R762" s="106">
        <f>VLOOKUP($A762+ROUND((COLUMN()-2)/24,5),АТС!$A$41:$F$784,5)+VLOOKUP($A762+ROUND((COLUMN()-2)/24,5),'Расчет сбытовых надбавок'!$B$2284:'Расчет сбытовых надбавок'!$G$3028,3)</f>
        <v>0.05</v>
      </c>
      <c r="S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T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U762" s="106">
        <f>VLOOKUP($A762+ROUND((COLUMN()-2)/24,5),АТС!$A$41:$F$784,5)+VLOOKUP($A762+ROUND((COLUMN()-2)/24,5),'Расчет сбытовых надбавок'!$B$2284:'Расчет сбытовых надбавок'!$G$3028,3)</f>
        <v>0.01</v>
      </c>
      <c r="V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W762" s="106">
        <f>VLOOKUP($A762+ROUND((COLUMN()-2)/24,5),АТС!$A$41:$F$784,5)+VLOOKUP($A762+ROUND((COLUMN()-2)/24,5),'Расчет сбытовых надбавок'!$B$2284:'Расчет сбытовых надбавок'!$G$3028,3)</f>
        <v>0</v>
      </c>
      <c r="X762" s="106">
        <f>VLOOKUP($A762+ROUND((COLUMN()-2)/24,5),АТС!$A$41:$F$784,5)+VLOOKUP($A762+ROUND((COLUMN()-2)/24,5),'Расчет сбытовых надбавок'!$B$2284:'Расчет сбытовых надбавок'!$G$3028,3)</f>
        <v>472.76</v>
      </c>
      <c r="Y762" s="106">
        <f>VLOOKUP($A762+ROUND((COLUMN()-2)/24,5),АТС!$A$41:$F$784,5)+VLOOKUP($A762+ROUND((COLUMN()-2)/24,5),'Расчет сбытовых надбавок'!$B$2284:'Расчет сбытовых надбавок'!$G$3028,3)</f>
        <v>490.52000000000004</v>
      </c>
      <c r="Z762" s="106"/>
    </row>
    <row r="763" spans="1:27" x14ac:dyDescent="0.2">
      <c r="A763" s="86">
        <f t="shared" si="20"/>
        <v>41918</v>
      </c>
      <c r="B763" s="106">
        <f>VLOOKUP($A763+ROUND((COLUMN()-2)/24,5),АТС!$A$41:$F$784,5)+VLOOKUP($A763+ROUND((COLUMN()-2)/24,5),'Расчет сбытовых надбавок'!$B$2284:'Расчет сбытовых надбавок'!$G$3028,3)</f>
        <v>124.11999999999999</v>
      </c>
      <c r="C763" s="106">
        <f>VLOOKUP($A763+ROUND((COLUMN()-2)/24,5),АТС!$A$41:$F$784,5)+VLOOKUP($A763+ROUND((COLUMN()-2)/24,5),'Расчет сбытовых надбавок'!$B$2284:'Расчет сбытовых надбавок'!$G$3028,3)</f>
        <v>197.85</v>
      </c>
      <c r="D763" s="106">
        <f>VLOOKUP($A763+ROUND((COLUMN()-2)/24,5),АТС!$A$41:$F$784,5)+VLOOKUP($A763+ROUND((COLUMN()-2)/24,5),'Расчет сбытовых надбавок'!$B$2284:'Расчет сбытовых надбавок'!$G$3028,3)</f>
        <v>65.22</v>
      </c>
      <c r="E763" s="106">
        <f>VLOOKUP($A763+ROUND((COLUMN()-2)/24,5),АТС!$A$41:$F$784,5)+VLOOKUP($A763+ROUND((COLUMN()-2)/24,5),'Расчет сбытовых надбавок'!$B$2284:'Расчет сбытовых надбавок'!$G$3028,3)</f>
        <v>44.83</v>
      </c>
      <c r="F763" s="106">
        <f>VLOOKUP($A763+ROUND((COLUMN()-2)/24,5),АТС!$A$41:$F$784,5)+VLOOKUP($A763+ROUND((COLUMN()-2)/24,5),'Расчет сбытовых надбавок'!$B$2284:'Расчет сбытовых надбавок'!$G$3028,3)</f>
        <v>0.04</v>
      </c>
      <c r="G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H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I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J763" s="106">
        <f>VLOOKUP($A763+ROUND((COLUMN()-2)/24,5),АТС!$A$41:$F$784,5)+VLOOKUP($A763+ROUND((COLUMN()-2)/24,5),'Расчет сбытовых надбавок'!$B$2284:'Расчет сбытовых надбавок'!$G$3028,3)</f>
        <v>535.59</v>
      </c>
      <c r="K763" s="106">
        <f>VLOOKUP($A763+ROUND((COLUMN()-2)/24,5),АТС!$A$41:$F$784,5)+VLOOKUP($A763+ROUND((COLUMN()-2)/24,5),'Расчет сбытовых надбавок'!$B$2284:'Расчет сбытовых надбавок'!$G$3028,3)</f>
        <v>1597.7</v>
      </c>
      <c r="L763" s="106">
        <f>VLOOKUP($A763+ROUND((COLUMN()-2)/24,5),АТС!$A$41:$F$784,5)+VLOOKUP($A763+ROUND((COLUMN()-2)/24,5),'Расчет сбытовых надбавок'!$B$2284:'Расчет сбытовых надбавок'!$G$3028,3)</f>
        <v>1612.71</v>
      </c>
      <c r="M763" s="106">
        <f>VLOOKUP($A763+ROUND((COLUMN()-2)/24,5),АТС!$A$41:$F$784,5)+VLOOKUP($A763+ROUND((COLUMN()-2)/24,5),'Расчет сбытовых надбавок'!$B$2284:'Расчет сбытовых надбавок'!$G$3028,3)</f>
        <v>593.58000000000004</v>
      </c>
      <c r="N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O763" s="106">
        <f>VLOOKUP($A763+ROUND((COLUMN()-2)/24,5),АТС!$A$41:$F$784,5)+VLOOKUP($A763+ROUND((COLUMN()-2)/24,5),'Расчет сбытовых надбавок'!$B$2284:'Расчет сбытовых надбавок'!$G$3028,3)</f>
        <v>0.01</v>
      </c>
      <c r="P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Q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R763" s="106">
        <f>VLOOKUP($A763+ROUND((COLUMN()-2)/24,5),АТС!$A$41:$F$784,5)+VLOOKUP($A763+ROUND((COLUMN()-2)/24,5),'Расчет сбытовых надбавок'!$B$2284:'Расчет сбытовых надбавок'!$G$3028,3)</f>
        <v>0.01</v>
      </c>
      <c r="S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T763" s="106">
        <f>VLOOKUP($A763+ROUND((COLUMN()-2)/24,5),АТС!$A$41:$F$784,5)+VLOOKUP($A763+ROUND((COLUMN()-2)/24,5),'Расчет сбытовых надбавок'!$B$2284:'Расчет сбытовых надбавок'!$G$3028,3)</f>
        <v>1134.83</v>
      </c>
      <c r="U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V763" s="106">
        <f>VLOOKUP($A763+ROUND((COLUMN()-2)/24,5),АТС!$A$41:$F$784,5)+VLOOKUP($A763+ROUND((COLUMN()-2)/24,5),'Расчет сбытовых надбавок'!$B$2284:'Расчет сбытовых надбавок'!$G$3028,3)</f>
        <v>0</v>
      </c>
      <c r="W763" s="106">
        <f>VLOOKUP($A763+ROUND((COLUMN()-2)/24,5),АТС!$A$41:$F$784,5)+VLOOKUP($A763+ROUND((COLUMN()-2)/24,5),'Расчет сбытовых надбавок'!$B$2284:'Расчет сбытовых надбавок'!$G$3028,3)</f>
        <v>2.23</v>
      </c>
      <c r="X763" s="106">
        <f>VLOOKUP($A763+ROUND((COLUMN()-2)/24,5),АТС!$A$41:$F$784,5)+VLOOKUP($A763+ROUND((COLUMN()-2)/24,5),'Расчет сбытовых надбавок'!$B$2284:'Расчет сбытовых надбавок'!$G$3028,3)</f>
        <v>486.55</v>
      </c>
      <c r="Y763" s="106">
        <f>VLOOKUP($A763+ROUND((COLUMN()-2)/24,5),АТС!$A$41:$F$784,5)+VLOOKUP($A763+ROUND((COLUMN()-2)/24,5),'Расчет сбытовых надбавок'!$B$2284:'Расчет сбытовых надбавок'!$G$3028,3)</f>
        <v>685.3900000000001</v>
      </c>
      <c r="Z763" s="106"/>
    </row>
    <row r="764" spans="1:27" x14ac:dyDescent="0.2">
      <c r="A764" s="86">
        <f t="shared" si="20"/>
        <v>41919</v>
      </c>
      <c r="B764" s="106">
        <f>VLOOKUP($A764+ROUND((COLUMN()-2)/24,5),АТС!$A$41:$F$784,5)+VLOOKUP($A764+ROUND((COLUMN()-2)/24,5),'Расчет сбытовых надбавок'!$B$2284:'Расчет сбытовых надбавок'!$G$3028,3)</f>
        <v>170.70000000000002</v>
      </c>
      <c r="C764" s="106">
        <f>VLOOKUP($A764+ROUND((COLUMN()-2)/24,5),АТС!$A$41:$F$784,5)+VLOOKUP($A764+ROUND((COLUMN()-2)/24,5),'Расчет сбытовых надбавок'!$B$2284:'Расчет сбытовых надбавок'!$G$3028,3)</f>
        <v>201.96</v>
      </c>
      <c r="D764" s="106">
        <f>VLOOKUP($A764+ROUND((COLUMN()-2)/24,5),АТС!$A$41:$F$784,5)+VLOOKUP($A764+ROUND((COLUMN()-2)/24,5),'Расчет сбытовых надбавок'!$B$2284:'Расчет сбытовых надбавок'!$G$3028,3)</f>
        <v>126.82</v>
      </c>
      <c r="E764" s="106">
        <f>VLOOKUP($A764+ROUND((COLUMN()-2)/24,5),АТС!$A$41:$F$784,5)+VLOOKUP($A764+ROUND((COLUMN()-2)/24,5),'Расчет сбытовых надбавок'!$B$2284:'Расчет сбытовых надбавок'!$G$3028,3)</f>
        <v>9.67</v>
      </c>
      <c r="F764" s="106">
        <f>VLOOKUP($A764+ROUND((COLUMN()-2)/24,5),АТС!$A$41:$F$784,5)+VLOOKUP($A764+ROUND((COLUMN()-2)/24,5),'Расчет сбытовых надбавок'!$B$2284:'Расчет сбытовых надбавок'!$G$3028,3)</f>
        <v>161.38999999999999</v>
      </c>
      <c r="G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H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I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J764" s="106">
        <f>VLOOKUP($A764+ROUND((COLUMN()-2)/24,5),АТС!$A$41:$F$784,5)+VLOOKUP($A764+ROUND((COLUMN()-2)/24,5),'Расчет сбытовых надбавок'!$B$2284:'Расчет сбытовых надбавок'!$G$3028,3)</f>
        <v>4.42</v>
      </c>
      <c r="K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L764" s="106">
        <f>VLOOKUP($A764+ROUND((COLUMN()-2)/24,5),АТС!$A$41:$F$784,5)+VLOOKUP($A764+ROUND((COLUMN()-2)/24,5),'Расчет сбытовых надбавок'!$B$2284:'Расчет сбытовых надбавок'!$G$3028,3)</f>
        <v>81.56</v>
      </c>
      <c r="M764" s="106">
        <f>VLOOKUP($A764+ROUND((COLUMN()-2)/24,5),АТС!$A$41:$F$784,5)+VLOOKUP($A764+ROUND((COLUMN()-2)/24,5),'Расчет сбытовых надбавок'!$B$2284:'Расчет сбытовых надбавок'!$G$3028,3)</f>
        <v>60.47</v>
      </c>
      <c r="N764" s="106">
        <f>VLOOKUP($A764+ROUND((COLUMN()-2)/24,5),АТС!$A$41:$F$784,5)+VLOOKUP($A764+ROUND((COLUMN()-2)/24,5),'Расчет сбытовых надбавок'!$B$2284:'Расчет сбытовых надбавок'!$G$3028,3)</f>
        <v>229.51999999999998</v>
      </c>
      <c r="O764" s="106">
        <f>VLOOKUP($A764+ROUND((COLUMN()-2)/24,5),АТС!$A$41:$F$784,5)+VLOOKUP($A764+ROUND((COLUMN()-2)/24,5),'Расчет сбытовых надбавок'!$B$2284:'Расчет сбытовых надбавок'!$G$3028,3)</f>
        <v>27.409999999999997</v>
      </c>
      <c r="P764" s="106">
        <f>VLOOKUP($A764+ROUND((COLUMN()-2)/24,5),АТС!$A$41:$F$784,5)+VLOOKUP($A764+ROUND((COLUMN()-2)/24,5),'Расчет сбытовых надбавок'!$B$2284:'Расчет сбытовых надбавок'!$G$3028,3)</f>
        <v>277.94</v>
      </c>
      <c r="Q764" s="106">
        <f>VLOOKUP($A764+ROUND((COLUMN()-2)/24,5),АТС!$A$41:$F$784,5)+VLOOKUP($A764+ROUND((COLUMN()-2)/24,5),'Расчет сбытовых надбавок'!$B$2284:'Расчет сбытовых надбавок'!$G$3028,3)</f>
        <v>345.48</v>
      </c>
      <c r="R764" s="106">
        <f>VLOOKUP($A764+ROUND((COLUMN()-2)/24,5),АТС!$A$41:$F$784,5)+VLOOKUP($A764+ROUND((COLUMN()-2)/24,5),'Расчет сбытовых надбавок'!$B$2284:'Расчет сбытовых надбавок'!$G$3028,3)</f>
        <v>375.41</v>
      </c>
      <c r="S764" s="106">
        <f>VLOOKUP($A764+ROUND((COLUMN()-2)/24,5),АТС!$A$41:$F$784,5)+VLOOKUP($A764+ROUND((COLUMN()-2)/24,5),'Расчет сбытовых надбавок'!$B$2284:'Расчет сбытовых надбавок'!$G$3028,3)</f>
        <v>306.39</v>
      </c>
      <c r="T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U764" s="106">
        <f>VLOOKUP($A764+ROUND((COLUMN()-2)/24,5),АТС!$A$41:$F$784,5)+VLOOKUP($A764+ROUND((COLUMN()-2)/24,5),'Расчет сбытовых надбавок'!$B$2284:'Расчет сбытовых надбавок'!$G$3028,3)</f>
        <v>0</v>
      </c>
      <c r="V764" s="106">
        <f>VLOOKUP($A764+ROUND((COLUMN()-2)/24,5),АТС!$A$41:$F$784,5)+VLOOKUP($A764+ROUND((COLUMN()-2)/24,5),'Расчет сбытовых надбавок'!$B$2284:'Расчет сбытовых надбавок'!$G$3028,3)</f>
        <v>175.09</v>
      </c>
      <c r="W764" s="106">
        <f>VLOOKUP($A764+ROUND((COLUMN()-2)/24,5),АТС!$A$41:$F$784,5)+VLOOKUP($A764+ROUND((COLUMN()-2)/24,5),'Расчет сбытовых надбавок'!$B$2284:'Расчет сбытовых надбавок'!$G$3028,3)</f>
        <v>134.69999999999999</v>
      </c>
      <c r="X764" s="106">
        <f>VLOOKUP($A764+ROUND((COLUMN()-2)/24,5),АТС!$A$41:$F$784,5)+VLOOKUP($A764+ROUND((COLUMN()-2)/24,5),'Расчет сбытовых надбавок'!$B$2284:'Расчет сбытовых надбавок'!$G$3028,3)</f>
        <v>328.12</v>
      </c>
      <c r="Y764" s="106">
        <f>VLOOKUP($A764+ROUND((COLUMN()-2)/24,5),АТС!$A$41:$F$784,5)+VLOOKUP($A764+ROUND((COLUMN()-2)/24,5),'Расчет сбытовых надбавок'!$B$2284:'Расчет сбытовых надбавок'!$G$3028,3)</f>
        <v>312.21999999999997</v>
      </c>
      <c r="Z764" s="106"/>
    </row>
    <row r="765" spans="1:27" x14ac:dyDescent="0.2">
      <c r="A765" s="86">
        <f t="shared" si="20"/>
        <v>41920</v>
      </c>
      <c r="B765" s="106">
        <f>VLOOKUP($A765+ROUND((COLUMN()-2)/24,5),АТС!$A$41:$F$784,5)+VLOOKUP($A765+ROUND((COLUMN()-2)/24,5),'Расчет сбытовых надбавок'!$B$2284:'Расчет сбытовых надбавок'!$G$3028,3)</f>
        <v>198.13</v>
      </c>
      <c r="C765" s="106">
        <f>VLOOKUP($A765+ROUND((COLUMN()-2)/24,5),АТС!$A$41:$F$784,5)+VLOOKUP($A765+ROUND((COLUMN()-2)/24,5),'Расчет сбытовых надбавок'!$B$2284:'Расчет сбытовых надбавок'!$G$3028,3)</f>
        <v>230.09</v>
      </c>
      <c r="D765" s="106">
        <f>VLOOKUP($A765+ROUND((COLUMN()-2)/24,5),АТС!$A$41:$F$784,5)+VLOOKUP($A765+ROUND((COLUMN()-2)/24,5),'Расчет сбытовых надбавок'!$B$2284:'Расчет сбытовых надбавок'!$G$3028,3)</f>
        <v>37.950000000000003</v>
      </c>
      <c r="E765" s="106">
        <f>VLOOKUP($A765+ROUND((COLUMN()-2)/24,5),АТС!$A$41:$F$784,5)+VLOOKUP($A765+ROUND((COLUMN()-2)/24,5),'Расчет сбытовых надбавок'!$B$2284:'Расчет сбытовых надбавок'!$G$3028,3)</f>
        <v>4.71</v>
      </c>
      <c r="F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G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H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I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J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K765" s="106">
        <f>VLOOKUP($A765+ROUND((COLUMN()-2)/24,5),АТС!$A$41:$F$784,5)+VLOOKUP($A765+ROUND((COLUMN()-2)/24,5),'Расчет сбытовых надбавок'!$B$2284:'Расчет сбытовых надбавок'!$G$3028,3)</f>
        <v>66.849999999999994</v>
      </c>
      <c r="L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M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N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O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P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Q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R765" s="106">
        <f>VLOOKUP($A765+ROUND((COLUMN()-2)/24,5),АТС!$A$41:$F$784,5)+VLOOKUP($A765+ROUND((COLUMN()-2)/24,5),'Расчет сбытовых надбавок'!$B$2284:'Расчет сбытовых надбавок'!$G$3028,3)</f>
        <v>127.5</v>
      </c>
      <c r="S765" s="106">
        <f>VLOOKUP($A765+ROUND((COLUMN()-2)/24,5),АТС!$A$41:$F$784,5)+VLOOKUP($A765+ROUND((COLUMN()-2)/24,5),'Расчет сбытовых надбавок'!$B$2284:'Расчет сбытовых надбавок'!$G$3028,3)</f>
        <v>92.69</v>
      </c>
      <c r="T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U765" s="106">
        <f>VLOOKUP($A765+ROUND((COLUMN()-2)/24,5),АТС!$A$41:$F$784,5)+VLOOKUP($A765+ROUND((COLUMN()-2)/24,5),'Расчет сбытовых надбавок'!$B$2284:'Расчет сбытовых надбавок'!$G$3028,3)</f>
        <v>0</v>
      </c>
      <c r="V765" s="106">
        <f>VLOOKUP($A765+ROUND((COLUMN()-2)/24,5),АТС!$A$41:$F$784,5)+VLOOKUP($A765+ROUND((COLUMN()-2)/24,5),'Расчет сбытовых надбавок'!$B$2284:'Расчет сбытовых надбавок'!$G$3028,3)</f>
        <v>1039.6400000000001</v>
      </c>
      <c r="W765" s="106">
        <f>VLOOKUP($A765+ROUND((COLUMN()-2)/24,5),АТС!$A$41:$F$784,5)+VLOOKUP($A765+ROUND((COLUMN()-2)/24,5),'Расчет сбытовых надбавок'!$B$2284:'Расчет сбытовых надбавок'!$G$3028,3)</f>
        <v>1515.44</v>
      </c>
      <c r="X765" s="106">
        <f>VLOOKUP($A765+ROUND((COLUMN()-2)/24,5),АТС!$A$41:$F$784,5)+VLOOKUP($A765+ROUND((COLUMN()-2)/24,5),'Расчет сбытовых надбавок'!$B$2284:'Расчет сбытовых надбавок'!$G$3028,3)</f>
        <v>329.47</v>
      </c>
      <c r="Y765" s="106">
        <f>VLOOKUP($A765+ROUND((COLUMN()-2)/24,5),АТС!$A$41:$F$784,5)+VLOOKUP($A765+ROUND((COLUMN()-2)/24,5),'Расчет сбытовых надбавок'!$B$2284:'Расчет сбытовых надбавок'!$G$3028,3)</f>
        <v>587.78</v>
      </c>
      <c r="Z765" s="106"/>
    </row>
    <row r="766" spans="1:27" x14ac:dyDescent="0.2">
      <c r="A766" s="86">
        <f t="shared" si="20"/>
        <v>41921</v>
      </c>
      <c r="B766" s="106">
        <f>VLOOKUP($A766+ROUND((COLUMN()-2)/24,5),АТС!$A$41:$F$784,5)+VLOOKUP($A766+ROUND((COLUMN()-2)/24,5),'Расчет сбытовых надбавок'!$B$2284:'Расчет сбытовых надбавок'!$G$3028,3)</f>
        <v>496.83000000000004</v>
      </c>
      <c r="C766" s="106">
        <f>VLOOKUP($A766+ROUND((COLUMN()-2)/24,5),АТС!$A$41:$F$784,5)+VLOOKUP($A766+ROUND((COLUMN()-2)/24,5),'Расчет сбытовых надбавок'!$B$2284:'Расчет сбытовых надбавок'!$G$3028,3)</f>
        <v>179.29000000000002</v>
      </c>
      <c r="D766" s="106">
        <f>VLOOKUP($A766+ROUND((COLUMN()-2)/24,5),АТС!$A$41:$F$784,5)+VLOOKUP($A766+ROUND((COLUMN()-2)/24,5),'Расчет сбытовых надбавок'!$B$2284:'Расчет сбытовых надбавок'!$G$3028,3)</f>
        <v>40.230000000000004</v>
      </c>
      <c r="E766" s="106">
        <f>VLOOKUP($A766+ROUND((COLUMN()-2)/24,5),АТС!$A$41:$F$784,5)+VLOOKUP($A766+ROUND((COLUMN()-2)/24,5),'Расчет сбытовых надбавок'!$B$2284:'Расчет сбытовых надбавок'!$G$3028,3)</f>
        <v>14.67</v>
      </c>
      <c r="F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G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H766" s="106">
        <f>VLOOKUP($A766+ROUND((COLUMN()-2)/24,5),АТС!$A$41:$F$784,5)+VLOOKUP($A766+ROUND((COLUMN()-2)/24,5),'Расчет сбытовых надбавок'!$B$2284:'Расчет сбытовых надбавок'!$G$3028,3)</f>
        <v>0.01</v>
      </c>
      <c r="I766" s="106">
        <f>VLOOKUP($A766+ROUND((COLUMN()-2)/24,5),АТС!$A$41:$F$784,5)+VLOOKUP($A766+ROUND((COLUMN()-2)/24,5),'Расчет сбытовых надбавок'!$B$2284:'Расчет сбытовых надбавок'!$G$3028,3)</f>
        <v>21.630000000000003</v>
      </c>
      <c r="J766" s="106">
        <f>VLOOKUP($A766+ROUND((COLUMN()-2)/24,5),АТС!$A$41:$F$784,5)+VLOOKUP($A766+ROUND((COLUMN()-2)/24,5),'Расчет сбытовых надбавок'!$B$2284:'Расчет сбытовых надбавок'!$G$3028,3)</f>
        <v>0.01</v>
      </c>
      <c r="K766" s="106">
        <f>VLOOKUP($A766+ROUND((COLUMN()-2)/24,5),АТС!$A$41:$F$784,5)+VLOOKUP($A766+ROUND((COLUMN()-2)/24,5),'Расчет сбытовых надбавок'!$B$2284:'Расчет сбытовых надбавок'!$G$3028,3)</f>
        <v>9.7100000000000009</v>
      </c>
      <c r="L766" s="106">
        <f>VLOOKUP($A766+ROUND((COLUMN()-2)/24,5),АТС!$A$41:$F$784,5)+VLOOKUP($A766+ROUND((COLUMN()-2)/24,5),'Расчет сбытовых надбавок'!$B$2284:'Расчет сбытовых надбавок'!$G$3028,3)</f>
        <v>49.92</v>
      </c>
      <c r="M766" s="106">
        <f>VLOOKUP($A766+ROUND((COLUMN()-2)/24,5),АТС!$A$41:$F$784,5)+VLOOKUP($A766+ROUND((COLUMN()-2)/24,5),'Расчет сбытовых надбавок'!$B$2284:'Расчет сбытовых надбавок'!$G$3028,3)</f>
        <v>172.66</v>
      </c>
      <c r="N766" s="106">
        <f>VLOOKUP($A766+ROUND((COLUMN()-2)/24,5),АТС!$A$41:$F$784,5)+VLOOKUP($A766+ROUND((COLUMN()-2)/24,5),'Расчет сбытовых надбавок'!$B$2284:'Расчет сбытовых надбавок'!$G$3028,3)</f>
        <v>150.44999999999999</v>
      </c>
      <c r="O766" s="106">
        <f>VLOOKUP($A766+ROUND((COLUMN()-2)/24,5),АТС!$A$41:$F$784,5)+VLOOKUP($A766+ROUND((COLUMN()-2)/24,5),'Расчет сбытовых надбавок'!$B$2284:'Расчет сбытовых надбавок'!$G$3028,3)</f>
        <v>173.36</v>
      </c>
      <c r="P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Q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R766" s="106">
        <f>VLOOKUP($A766+ROUND((COLUMN()-2)/24,5),АТС!$A$41:$F$784,5)+VLOOKUP($A766+ROUND((COLUMN()-2)/24,5),'Расчет сбытовых надбавок'!$B$2284:'Расчет сбытовых надбавок'!$G$3028,3)</f>
        <v>2.71</v>
      </c>
      <c r="S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T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U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V766" s="106">
        <f>VLOOKUP($A766+ROUND((COLUMN()-2)/24,5),АТС!$A$41:$F$784,5)+VLOOKUP($A766+ROUND((COLUMN()-2)/24,5),'Расчет сбытовых надбавок'!$B$2284:'Расчет сбытовых надбавок'!$G$3028,3)</f>
        <v>0</v>
      </c>
      <c r="W766" s="106">
        <f>VLOOKUP($A766+ROUND((COLUMN()-2)/24,5),АТС!$A$41:$F$784,5)+VLOOKUP($A766+ROUND((COLUMN()-2)/24,5),'Расчет сбытовых надбавок'!$B$2284:'Расчет сбытовых надбавок'!$G$3028,3)</f>
        <v>108.94999999999999</v>
      </c>
      <c r="X766" s="106">
        <f>VLOOKUP($A766+ROUND((COLUMN()-2)/24,5),АТС!$A$41:$F$784,5)+VLOOKUP($A766+ROUND((COLUMN()-2)/24,5),'Расчет сбытовых надбавок'!$B$2284:'Расчет сбытовых надбавок'!$G$3028,3)</f>
        <v>307.20999999999998</v>
      </c>
      <c r="Y766" s="106">
        <f>VLOOKUP($A766+ROUND((COLUMN()-2)/24,5),АТС!$A$41:$F$784,5)+VLOOKUP($A766+ROUND((COLUMN()-2)/24,5),'Расчет сбытовых надбавок'!$B$2284:'Расчет сбытовых надбавок'!$G$3028,3)</f>
        <v>672.67000000000007</v>
      </c>
      <c r="Z766" s="106"/>
    </row>
    <row r="767" spans="1:27" x14ac:dyDescent="0.2">
      <c r="A767" s="86">
        <f t="shared" si="20"/>
        <v>41922</v>
      </c>
      <c r="B767" s="106">
        <f>VLOOKUP($A767+ROUND((COLUMN()-2)/24,5),АТС!$A$41:$F$784,5)+VLOOKUP($A767+ROUND((COLUMN()-2)/24,5),'Расчет сбытовых надбавок'!$B$2284:'Расчет сбытовых надбавок'!$G$3028,3)</f>
        <v>598.77</v>
      </c>
      <c r="C767" s="106">
        <f>VLOOKUP($A767+ROUND((COLUMN()-2)/24,5),АТС!$A$41:$F$784,5)+VLOOKUP($A767+ROUND((COLUMN()-2)/24,5),'Расчет сбытовых надбавок'!$B$2284:'Расчет сбытовых надбавок'!$G$3028,3)</f>
        <v>141.60999999999999</v>
      </c>
      <c r="D767" s="106">
        <f>VLOOKUP($A767+ROUND((COLUMN()-2)/24,5),АТС!$A$41:$F$784,5)+VLOOKUP($A767+ROUND((COLUMN()-2)/24,5),'Расчет сбытовых надбавок'!$B$2284:'Расчет сбытовых надбавок'!$G$3028,3)</f>
        <v>149.15</v>
      </c>
      <c r="E767" s="106">
        <f>VLOOKUP($A767+ROUND((COLUMN()-2)/24,5),АТС!$A$41:$F$784,5)+VLOOKUP($A767+ROUND((COLUMN()-2)/24,5),'Расчет сбытовых надбавок'!$B$2284:'Расчет сбытовых надбавок'!$G$3028,3)</f>
        <v>850.85</v>
      </c>
      <c r="F767" s="106">
        <f>VLOOKUP($A767+ROUND((COLUMN()-2)/24,5),АТС!$A$41:$F$784,5)+VLOOKUP($A767+ROUND((COLUMN()-2)/24,5),'Расчет сбытовых надбавок'!$B$2284:'Расчет сбытовых надбавок'!$G$3028,3)</f>
        <v>115</v>
      </c>
      <c r="G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H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I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J767" s="106">
        <f>VLOOKUP($A767+ROUND((COLUMN()-2)/24,5),АТС!$A$41:$F$784,5)+VLOOKUP($A767+ROUND((COLUMN()-2)/24,5),'Расчет сбытовых надбавок'!$B$2284:'Расчет сбытовых надбавок'!$G$3028,3)</f>
        <v>1.6600000000000001</v>
      </c>
      <c r="K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L767" s="106">
        <f>VLOOKUP($A767+ROUND((COLUMN()-2)/24,5),АТС!$A$41:$F$784,5)+VLOOKUP($A767+ROUND((COLUMN()-2)/24,5),'Расчет сбытовых надбавок'!$B$2284:'Расчет сбытовых надбавок'!$G$3028,3)</f>
        <v>171.76999999999998</v>
      </c>
      <c r="M767" s="106">
        <f>VLOOKUP($A767+ROUND((COLUMN()-2)/24,5),АТС!$A$41:$F$784,5)+VLOOKUP($A767+ROUND((COLUMN()-2)/24,5),'Расчет сбытовых надбавок'!$B$2284:'Расчет сбытовых надбавок'!$G$3028,3)</f>
        <v>166.60000000000002</v>
      </c>
      <c r="N767" s="106">
        <f>VLOOKUP($A767+ROUND((COLUMN()-2)/24,5),АТС!$A$41:$F$784,5)+VLOOKUP($A767+ROUND((COLUMN()-2)/24,5),'Расчет сбытовых надбавок'!$B$2284:'Расчет сбытовых надбавок'!$G$3028,3)</f>
        <v>263.83</v>
      </c>
      <c r="O767" s="106">
        <f>VLOOKUP($A767+ROUND((COLUMN()-2)/24,5),АТС!$A$41:$F$784,5)+VLOOKUP($A767+ROUND((COLUMN()-2)/24,5),'Расчет сбытовых надбавок'!$B$2284:'Расчет сбытовых надбавок'!$G$3028,3)</f>
        <v>251.51</v>
      </c>
      <c r="P767" s="106">
        <f>VLOOKUP($A767+ROUND((COLUMN()-2)/24,5),АТС!$A$41:$F$784,5)+VLOOKUP($A767+ROUND((COLUMN()-2)/24,5),'Расчет сбытовых надбавок'!$B$2284:'Расчет сбытовых надбавок'!$G$3028,3)</f>
        <v>279.87</v>
      </c>
      <c r="Q767" s="106">
        <f>VLOOKUP($A767+ROUND((COLUMN()-2)/24,5),АТС!$A$41:$F$784,5)+VLOOKUP($A767+ROUND((COLUMN()-2)/24,5),'Расчет сбытовых надбавок'!$B$2284:'Расчет сбытовых надбавок'!$G$3028,3)</f>
        <v>279.51</v>
      </c>
      <c r="R767" s="106">
        <f>VLOOKUP($A767+ROUND((COLUMN()-2)/24,5),АТС!$A$41:$F$784,5)+VLOOKUP($A767+ROUND((COLUMN()-2)/24,5),'Расчет сбытовых надбавок'!$B$2284:'Расчет сбытовых надбавок'!$G$3028,3)</f>
        <v>284.55</v>
      </c>
      <c r="S767" s="106">
        <f>VLOOKUP($A767+ROUND((COLUMN()-2)/24,5),АТС!$A$41:$F$784,5)+VLOOKUP($A767+ROUND((COLUMN()-2)/24,5),'Расчет сбытовых надбавок'!$B$2284:'Расчет сбытовых надбавок'!$G$3028,3)</f>
        <v>0.01</v>
      </c>
      <c r="T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U767" s="106">
        <f>VLOOKUP($A767+ROUND((COLUMN()-2)/24,5),АТС!$A$41:$F$784,5)+VLOOKUP($A767+ROUND((COLUMN()-2)/24,5),'Расчет сбытовых надбавок'!$B$2284:'Расчет сбытовых надбавок'!$G$3028,3)</f>
        <v>0</v>
      </c>
      <c r="V767" s="106">
        <f>VLOOKUP($A767+ROUND((COLUMN()-2)/24,5),АТС!$A$41:$F$784,5)+VLOOKUP($A767+ROUND((COLUMN()-2)/24,5),'Расчет сбытовых надбавок'!$B$2284:'Расчет сбытовых надбавок'!$G$3028,3)</f>
        <v>27.689999999999998</v>
      </c>
      <c r="W767" s="106">
        <f>VLOOKUP($A767+ROUND((COLUMN()-2)/24,5),АТС!$A$41:$F$784,5)+VLOOKUP($A767+ROUND((COLUMN()-2)/24,5),'Расчет сбытовых надбавок'!$B$2284:'Расчет сбытовых надбавок'!$G$3028,3)</f>
        <v>195.15</v>
      </c>
      <c r="X767" s="106">
        <f>VLOOKUP($A767+ROUND((COLUMN()-2)/24,5),АТС!$A$41:$F$784,5)+VLOOKUP($A767+ROUND((COLUMN()-2)/24,5),'Расчет сбытовых надбавок'!$B$2284:'Расчет сбытовых надбавок'!$G$3028,3)</f>
        <v>596.19000000000005</v>
      </c>
      <c r="Y767" s="106">
        <f>VLOOKUP($A767+ROUND((COLUMN()-2)/24,5),АТС!$A$41:$F$784,5)+VLOOKUP($A767+ROUND((COLUMN()-2)/24,5),'Расчет сбытовых надбавок'!$B$2284:'Расчет сбытовых надбавок'!$G$3028,3)</f>
        <v>509.48</v>
      </c>
      <c r="Z767" s="106"/>
    </row>
    <row r="768" spans="1:27" x14ac:dyDescent="0.2">
      <c r="A768" s="86">
        <f t="shared" si="20"/>
        <v>41923</v>
      </c>
      <c r="B768" s="106">
        <f>VLOOKUP($A768+ROUND((COLUMN()-2)/24,5),АТС!$A$41:$F$784,5)+VLOOKUP($A768+ROUND((COLUMN()-2)/24,5),'Расчет сбытовых надбавок'!$B$2284:'Расчет сбытовых надбавок'!$G$3028,3)</f>
        <v>93.99</v>
      </c>
      <c r="C768" s="106">
        <f>VLOOKUP($A768+ROUND((COLUMN()-2)/24,5),АТС!$A$41:$F$784,5)+VLOOKUP($A768+ROUND((COLUMN()-2)/24,5),'Расчет сбытовых надбавок'!$B$2284:'Расчет сбытовых надбавок'!$G$3028,3)</f>
        <v>102.18</v>
      </c>
      <c r="D768" s="106">
        <f>VLOOKUP($A768+ROUND((COLUMN()-2)/24,5),АТС!$A$41:$F$784,5)+VLOOKUP($A768+ROUND((COLUMN()-2)/24,5),'Расчет сбытовых надбавок'!$B$2284:'Расчет сбытовых надбавок'!$G$3028,3)</f>
        <v>80.83</v>
      </c>
      <c r="E768" s="106">
        <f>VLOOKUP($A768+ROUND((COLUMN()-2)/24,5),АТС!$A$41:$F$784,5)+VLOOKUP($A768+ROUND((COLUMN()-2)/24,5),'Расчет сбытовых надбавок'!$B$2284:'Расчет сбытовых надбавок'!$G$3028,3)</f>
        <v>67.180000000000007</v>
      </c>
      <c r="F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G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H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I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J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K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L768" s="106">
        <f>VLOOKUP($A768+ROUND((COLUMN()-2)/24,5),АТС!$A$41:$F$784,5)+VLOOKUP($A768+ROUND((COLUMN()-2)/24,5),'Расчет сбытовых надбавок'!$B$2284:'Расчет сбытовых надбавок'!$G$3028,3)</f>
        <v>56.78</v>
      </c>
      <c r="M768" s="106">
        <f>VLOOKUP($A768+ROUND((COLUMN()-2)/24,5),АТС!$A$41:$F$784,5)+VLOOKUP($A768+ROUND((COLUMN()-2)/24,5),'Расчет сбытовых надбавок'!$B$2284:'Расчет сбытовых надбавок'!$G$3028,3)</f>
        <v>92.52</v>
      </c>
      <c r="N768" s="106">
        <f>VLOOKUP($A768+ROUND((COLUMN()-2)/24,5),АТС!$A$41:$F$784,5)+VLOOKUP($A768+ROUND((COLUMN()-2)/24,5),'Расчет сбытовых надбавок'!$B$2284:'Расчет сбытовых надбавок'!$G$3028,3)</f>
        <v>104.81</v>
      </c>
      <c r="O768" s="106">
        <f>VLOOKUP($A768+ROUND((COLUMN()-2)/24,5),АТС!$A$41:$F$784,5)+VLOOKUP($A768+ROUND((COLUMN()-2)/24,5),'Расчет сбытовых надбавок'!$B$2284:'Расчет сбытовых надбавок'!$G$3028,3)</f>
        <v>145.94999999999999</v>
      </c>
      <c r="P768" s="106">
        <f>VLOOKUP($A768+ROUND((COLUMN()-2)/24,5),АТС!$A$41:$F$784,5)+VLOOKUP($A768+ROUND((COLUMN()-2)/24,5),'Расчет сбытовых надбавок'!$B$2284:'Расчет сбытовых надбавок'!$G$3028,3)</f>
        <v>134.36000000000001</v>
      </c>
      <c r="Q768" s="106">
        <f>VLOOKUP($A768+ROUND((COLUMN()-2)/24,5),АТС!$A$41:$F$784,5)+VLOOKUP($A768+ROUND((COLUMN()-2)/24,5),'Расчет сбытовых надбавок'!$B$2284:'Расчет сбытовых надбавок'!$G$3028,3)</f>
        <v>136.88</v>
      </c>
      <c r="R768" s="106">
        <f>VLOOKUP($A768+ROUND((COLUMN()-2)/24,5),АТС!$A$41:$F$784,5)+VLOOKUP($A768+ROUND((COLUMN()-2)/24,5),'Расчет сбытовых надбавок'!$B$2284:'Расчет сбытовых надбавок'!$G$3028,3)</f>
        <v>1.45</v>
      </c>
      <c r="S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T768" s="106">
        <f>VLOOKUP($A768+ROUND((COLUMN()-2)/24,5),АТС!$A$41:$F$784,5)+VLOOKUP($A768+ROUND((COLUMN()-2)/24,5),'Расчет сбытовых надбавок'!$B$2284:'Расчет сбытовых надбавок'!$G$3028,3)</f>
        <v>0</v>
      </c>
      <c r="U768" s="106">
        <f>VLOOKUP($A768+ROUND((COLUMN()-2)/24,5),АТС!$A$41:$F$784,5)+VLOOKUP($A768+ROUND((COLUMN()-2)/24,5),'Расчет сбытовых надбавок'!$B$2284:'Расчет сбытовых надбавок'!$G$3028,3)</f>
        <v>67.41</v>
      </c>
      <c r="V768" s="106">
        <f>VLOOKUP($A768+ROUND((COLUMN()-2)/24,5),АТС!$A$41:$F$784,5)+VLOOKUP($A768+ROUND((COLUMN()-2)/24,5),'Расчет сбытовых надбавок'!$B$2284:'Расчет сбытовых надбавок'!$G$3028,3)</f>
        <v>329.71</v>
      </c>
      <c r="W768" s="106">
        <f>VLOOKUP($A768+ROUND((COLUMN()-2)/24,5),АТС!$A$41:$F$784,5)+VLOOKUP($A768+ROUND((COLUMN()-2)/24,5),'Расчет сбытовых надбавок'!$B$2284:'Расчет сбытовых надбавок'!$G$3028,3)</f>
        <v>344.54</v>
      </c>
      <c r="X768" s="106">
        <f>VLOOKUP($A768+ROUND((COLUMN()-2)/24,5),АТС!$A$41:$F$784,5)+VLOOKUP($A768+ROUND((COLUMN()-2)/24,5),'Расчет сбытовых надбавок'!$B$2284:'Расчет сбытовых надбавок'!$G$3028,3)</f>
        <v>123.7</v>
      </c>
      <c r="Y768" s="106">
        <f>VLOOKUP($A768+ROUND((COLUMN()-2)/24,5),АТС!$A$41:$F$784,5)+VLOOKUP($A768+ROUND((COLUMN()-2)/24,5),'Расчет сбытовых надбавок'!$B$2284:'Расчет сбытовых надбавок'!$G$3028,3)</f>
        <v>169.61</v>
      </c>
      <c r="Z768" s="106"/>
    </row>
    <row r="769" spans="1:26" x14ac:dyDescent="0.2">
      <c r="A769" s="86">
        <f t="shared" si="20"/>
        <v>41924</v>
      </c>
      <c r="B769" s="106">
        <f>VLOOKUP($A769+ROUND((COLUMN()-2)/24,5),АТС!$A$41:$F$784,5)+VLOOKUP($A769+ROUND((COLUMN()-2)/24,5),'Расчет сбытовых надбавок'!$B$2284:'Расчет сбытовых надбавок'!$G$3028,3)</f>
        <v>612.38</v>
      </c>
      <c r="C769" s="106">
        <f>VLOOKUP($A769+ROUND((COLUMN()-2)/24,5),АТС!$A$41:$F$784,5)+VLOOKUP($A769+ROUND((COLUMN()-2)/24,5),'Расчет сбытовых надбавок'!$B$2284:'Расчет сбытовых надбавок'!$G$3028,3)</f>
        <v>430.08000000000004</v>
      </c>
      <c r="D769" s="106">
        <f>VLOOKUP($A769+ROUND((COLUMN()-2)/24,5),АТС!$A$41:$F$784,5)+VLOOKUP($A769+ROUND((COLUMN()-2)/24,5),'Расчет сбытовых надбавок'!$B$2284:'Расчет сбытовых надбавок'!$G$3028,3)</f>
        <v>245.60000000000002</v>
      </c>
      <c r="E769" s="106">
        <f>VLOOKUP($A769+ROUND((COLUMN()-2)/24,5),АТС!$A$41:$F$784,5)+VLOOKUP($A769+ROUND((COLUMN()-2)/24,5),'Расчет сбытовых надбавок'!$B$2284:'Расчет сбытовых надбавок'!$G$3028,3)</f>
        <v>285.85000000000002</v>
      </c>
      <c r="F769" s="106">
        <f>VLOOKUP($A769+ROUND((COLUMN()-2)/24,5),АТС!$A$41:$F$784,5)+VLOOKUP($A769+ROUND((COLUMN()-2)/24,5),'Расчет сбытовых надбавок'!$B$2284:'Расчет сбытовых надбавок'!$G$3028,3)</f>
        <v>317.11</v>
      </c>
      <c r="G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H769" s="106">
        <f>VLOOKUP($A769+ROUND((COLUMN()-2)/24,5),АТС!$A$41:$F$784,5)+VLOOKUP($A769+ROUND((COLUMN()-2)/24,5),'Расчет сбытовых надбавок'!$B$2284:'Расчет сбытовых надбавок'!$G$3028,3)</f>
        <v>10.959999999999999</v>
      </c>
      <c r="I769" s="106">
        <f>VLOOKUP($A769+ROUND((COLUMN()-2)/24,5),АТС!$A$41:$F$784,5)+VLOOKUP($A769+ROUND((COLUMN()-2)/24,5),'Расчет сбытовых надбавок'!$B$2284:'Расчет сбытовых надбавок'!$G$3028,3)</f>
        <v>45.41</v>
      </c>
      <c r="J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K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L769" s="106">
        <f>VLOOKUP($A769+ROUND((COLUMN()-2)/24,5),АТС!$A$41:$F$784,5)+VLOOKUP($A769+ROUND((COLUMN()-2)/24,5),'Расчет сбытовых надбавок'!$B$2284:'Расчет сбытовых надбавок'!$G$3028,3)</f>
        <v>2.82</v>
      </c>
      <c r="M769" s="106">
        <f>VLOOKUP($A769+ROUND((COLUMN()-2)/24,5),АТС!$A$41:$F$784,5)+VLOOKUP($A769+ROUND((COLUMN()-2)/24,5),'Расчет сбытовых надбавок'!$B$2284:'Расчет сбытовых надбавок'!$G$3028,3)</f>
        <v>20.67</v>
      </c>
      <c r="N769" s="106">
        <f>VLOOKUP($A769+ROUND((COLUMN()-2)/24,5),АТС!$A$41:$F$784,5)+VLOOKUP($A769+ROUND((COLUMN()-2)/24,5),'Расчет сбытовых надбавок'!$B$2284:'Расчет сбытовых надбавок'!$G$3028,3)</f>
        <v>65.58</v>
      </c>
      <c r="O769" s="106">
        <f>VLOOKUP($A769+ROUND((COLUMN()-2)/24,5),АТС!$A$41:$F$784,5)+VLOOKUP($A769+ROUND((COLUMN()-2)/24,5),'Расчет сбытовых надбавок'!$B$2284:'Расчет сбытовых надбавок'!$G$3028,3)</f>
        <v>137.41</v>
      </c>
      <c r="P769" s="106">
        <f>VLOOKUP($A769+ROUND((COLUMN()-2)/24,5),АТС!$A$41:$F$784,5)+VLOOKUP($A769+ROUND((COLUMN()-2)/24,5),'Расчет сбытовых надбавок'!$B$2284:'Расчет сбытовых надбавок'!$G$3028,3)</f>
        <v>238.13</v>
      </c>
      <c r="Q769" s="106">
        <f>VLOOKUP($A769+ROUND((COLUMN()-2)/24,5),АТС!$A$41:$F$784,5)+VLOOKUP($A769+ROUND((COLUMN()-2)/24,5),'Расчет сбытовых надбавок'!$B$2284:'Расчет сбытовых надбавок'!$G$3028,3)</f>
        <v>86.66</v>
      </c>
      <c r="R769" s="106">
        <f>VLOOKUP($A769+ROUND((COLUMN()-2)/24,5),АТС!$A$41:$F$784,5)+VLOOKUP($A769+ROUND((COLUMN()-2)/24,5),'Расчет сбытовых надбавок'!$B$2284:'Расчет сбытовых надбавок'!$G$3028,3)</f>
        <v>105.81</v>
      </c>
      <c r="S769" s="106">
        <f>VLOOKUP($A769+ROUND((COLUMN()-2)/24,5),АТС!$A$41:$F$784,5)+VLOOKUP($A769+ROUND((COLUMN()-2)/24,5),'Расчет сбытовых надбавок'!$B$2284:'Расчет сбытовых надбавок'!$G$3028,3)</f>
        <v>81.259999999999991</v>
      </c>
      <c r="T769" s="106">
        <f>VLOOKUP($A769+ROUND((COLUMN()-2)/24,5),АТС!$A$41:$F$784,5)+VLOOKUP($A769+ROUND((COLUMN()-2)/24,5),'Расчет сбытовых надбавок'!$B$2284:'Расчет сбытовых надбавок'!$G$3028,3)</f>
        <v>0</v>
      </c>
      <c r="U769" s="106">
        <f>VLOOKUP($A769+ROUND((COLUMN()-2)/24,5),АТС!$A$41:$F$784,5)+VLOOKUP($A769+ROUND((COLUMN()-2)/24,5),'Расчет сбытовых надбавок'!$B$2284:'Расчет сбытовых надбавок'!$G$3028,3)</f>
        <v>121.14999999999999</v>
      </c>
      <c r="V769" s="106">
        <f>VLOOKUP($A769+ROUND((COLUMN()-2)/24,5),АТС!$A$41:$F$784,5)+VLOOKUP($A769+ROUND((COLUMN()-2)/24,5),'Расчет сбытовых надбавок'!$B$2284:'Расчет сбытовых надбавок'!$G$3028,3)</f>
        <v>167.1</v>
      </c>
      <c r="W769" s="106">
        <f>VLOOKUP($A769+ROUND((COLUMN()-2)/24,5),АТС!$A$41:$F$784,5)+VLOOKUP($A769+ROUND((COLUMN()-2)/24,5),'Расчет сбытовых надбавок'!$B$2284:'Расчет сбытовых надбавок'!$G$3028,3)</f>
        <v>243.01</v>
      </c>
      <c r="X769" s="106">
        <f>VLOOKUP($A769+ROUND((COLUMN()-2)/24,5),АТС!$A$41:$F$784,5)+VLOOKUP($A769+ROUND((COLUMN()-2)/24,5),'Расчет сбытовых надбавок'!$B$2284:'Расчет сбытовых надбавок'!$G$3028,3)</f>
        <v>369.22999999999996</v>
      </c>
      <c r="Y769" s="106">
        <f>VLOOKUP($A769+ROUND((COLUMN()-2)/24,5),АТС!$A$41:$F$784,5)+VLOOKUP($A769+ROUND((COLUMN()-2)/24,5),'Расчет сбытовых надбавок'!$B$2284:'Расчет сбытовых надбавок'!$G$3028,3)</f>
        <v>692.24</v>
      </c>
      <c r="Z769" s="106"/>
    </row>
    <row r="770" spans="1:26" x14ac:dyDescent="0.2">
      <c r="A770" s="86">
        <f t="shared" si="20"/>
        <v>41925</v>
      </c>
      <c r="B770" s="106">
        <f>VLOOKUP($A770+ROUND((COLUMN()-2)/24,5),АТС!$A$41:$F$784,5)+VLOOKUP($A770+ROUND((COLUMN()-2)/24,5),'Расчет сбытовых надбавок'!$B$2284:'Расчет сбытовых надбавок'!$G$3028,3)</f>
        <v>29.04</v>
      </c>
      <c r="C770" s="106">
        <f>VLOOKUP($A770+ROUND((COLUMN()-2)/24,5),АТС!$A$41:$F$784,5)+VLOOKUP($A770+ROUND((COLUMN()-2)/24,5),'Расчет сбытовых надбавок'!$B$2284:'Расчет сбытовых надбавок'!$G$3028,3)</f>
        <v>673.65</v>
      </c>
      <c r="D770" s="106">
        <f>VLOOKUP($A770+ROUND((COLUMN()-2)/24,5),АТС!$A$41:$F$784,5)+VLOOKUP($A770+ROUND((COLUMN()-2)/24,5),'Расчет сбытовых надбавок'!$B$2284:'Расчет сбытовых надбавок'!$G$3028,3)</f>
        <v>623.39</v>
      </c>
      <c r="E770" s="106">
        <f>VLOOKUP($A770+ROUND((COLUMN()-2)/24,5),АТС!$A$41:$F$784,5)+VLOOKUP($A770+ROUND((COLUMN()-2)/24,5),'Расчет сбытовых надбавок'!$B$2284:'Расчет сбытовых надбавок'!$G$3028,3)</f>
        <v>299.11</v>
      </c>
      <c r="F770" s="106">
        <f>VLOOKUP($A770+ROUND((COLUMN()-2)/24,5),АТС!$A$41:$F$784,5)+VLOOKUP($A770+ROUND((COLUMN()-2)/24,5),'Расчет сбытовых надбавок'!$B$2284:'Расчет сбытовых надбавок'!$G$3028,3)</f>
        <v>729.46</v>
      </c>
      <c r="G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H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I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J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K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L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M770" s="106">
        <f>VLOOKUP($A770+ROUND((COLUMN()-2)/24,5),АТС!$A$41:$F$784,5)+VLOOKUP($A770+ROUND((COLUMN()-2)/24,5),'Расчет сбытовых надбавок'!$B$2284:'Расчет сбытовых надбавок'!$G$3028,3)</f>
        <v>0</v>
      </c>
      <c r="N770" s="106">
        <f>VLOOKUP($A770+ROUND((COLUMN()-2)/24,5),АТС!$A$41:$F$784,5)+VLOOKUP($A770+ROUND((COLUMN()-2)/24,5),'Расчет сбытовых надбавок'!$B$2284:'Расчет сбытовых надбавок'!$G$3028,3)</f>
        <v>17.59</v>
      </c>
      <c r="O770" s="106">
        <f>VLOOKUP($A770+ROUND((COLUMN()-2)/24,5),АТС!$A$41:$F$784,5)+VLOOKUP($A770+ROUND((COLUMN()-2)/24,5),'Расчет сбытовых надбавок'!$B$2284:'Расчет сбытовых надбавок'!$G$3028,3)</f>
        <v>20.18</v>
      </c>
      <c r="P770" s="106">
        <f>VLOOKUP($A770+ROUND((COLUMN()-2)/24,5),АТС!$A$41:$F$784,5)+VLOOKUP($A770+ROUND((COLUMN()-2)/24,5),'Расчет сбытовых надбавок'!$B$2284:'Расчет сбытовых надбавок'!$G$3028,3)</f>
        <v>144.74</v>
      </c>
      <c r="Q770" s="106">
        <f>VLOOKUP($A770+ROUND((COLUMN()-2)/24,5),АТС!$A$41:$F$784,5)+VLOOKUP($A770+ROUND((COLUMN()-2)/24,5),'Расчет сбытовых надбавок'!$B$2284:'Расчет сбытовых надбавок'!$G$3028,3)</f>
        <v>238.47000000000003</v>
      </c>
      <c r="R770" s="106">
        <f>VLOOKUP($A770+ROUND((COLUMN()-2)/24,5),АТС!$A$41:$F$784,5)+VLOOKUP($A770+ROUND((COLUMN()-2)/24,5),'Расчет сбытовых надбавок'!$B$2284:'Расчет сбытовых надбавок'!$G$3028,3)</f>
        <v>417.88</v>
      </c>
      <c r="S770" s="106">
        <f>VLOOKUP($A770+ROUND((COLUMN()-2)/24,5),АТС!$A$41:$F$784,5)+VLOOKUP($A770+ROUND((COLUMN()-2)/24,5),'Расчет сбытовых надбавок'!$B$2284:'Расчет сбытовых надбавок'!$G$3028,3)</f>
        <v>217.75</v>
      </c>
      <c r="T770" s="106">
        <f>VLOOKUP($A770+ROUND((COLUMN()-2)/24,5),АТС!$A$41:$F$784,5)+VLOOKUP($A770+ROUND((COLUMN()-2)/24,5),'Расчет сбытовых надбавок'!$B$2284:'Расчет сбытовых надбавок'!$G$3028,3)</f>
        <v>38.97</v>
      </c>
      <c r="U770" s="106">
        <f>VLOOKUP($A770+ROUND((COLUMN()-2)/24,5),АТС!$A$41:$F$784,5)+VLOOKUP($A770+ROUND((COLUMN()-2)/24,5),'Расчет сбытовых надбавок'!$B$2284:'Расчет сбытовых надбавок'!$G$3028,3)</f>
        <v>140.32</v>
      </c>
      <c r="V770" s="106">
        <f>VLOOKUP($A770+ROUND((COLUMN()-2)/24,5),АТС!$A$41:$F$784,5)+VLOOKUP($A770+ROUND((COLUMN()-2)/24,5),'Расчет сбытовых надбавок'!$B$2284:'Расчет сбытовых надбавок'!$G$3028,3)</f>
        <v>178.14</v>
      </c>
      <c r="W770" s="106">
        <f>VLOOKUP($A770+ROUND((COLUMN()-2)/24,5),АТС!$A$41:$F$784,5)+VLOOKUP($A770+ROUND((COLUMN()-2)/24,5),'Расчет сбытовых надбавок'!$B$2284:'Расчет сбытовых надбавок'!$G$3028,3)</f>
        <v>486.96</v>
      </c>
      <c r="X770" s="106">
        <f>VLOOKUP($A770+ROUND((COLUMN()-2)/24,5),АТС!$A$41:$F$784,5)+VLOOKUP($A770+ROUND((COLUMN()-2)/24,5),'Расчет сбытовых надбавок'!$B$2284:'Расчет сбытовых надбавок'!$G$3028,3)</f>
        <v>194.04</v>
      </c>
      <c r="Y770" s="106">
        <f>VLOOKUP($A770+ROUND((COLUMN()-2)/24,5),АТС!$A$41:$F$784,5)+VLOOKUP($A770+ROUND((COLUMN()-2)/24,5),'Расчет сбытовых надбавок'!$B$2284:'Расчет сбытовых надбавок'!$G$3028,3)</f>
        <v>756.42</v>
      </c>
      <c r="Z770" s="106"/>
    </row>
    <row r="771" spans="1:26" x14ac:dyDescent="0.2">
      <c r="A771" s="86">
        <f t="shared" si="20"/>
        <v>41926</v>
      </c>
      <c r="B771" s="106">
        <f>VLOOKUP($A771+ROUND((COLUMN()-2)/24,5),АТС!$A$41:$F$784,5)+VLOOKUP($A771+ROUND((COLUMN()-2)/24,5),'Расчет сбытовых надбавок'!$B$2284:'Расчет сбытовых надбавок'!$G$3028,3)</f>
        <v>233.33</v>
      </c>
      <c r="C771" s="106">
        <f>VLOOKUP($A771+ROUND((COLUMN()-2)/24,5),АТС!$A$41:$F$784,5)+VLOOKUP($A771+ROUND((COLUMN()-2)/24,5),'Расчет сбытовых надбавок'!$B$2284:'Расчет сбытовых надбавок'!$G$3028,3)</f>
        <v>386.59000000000003</v>
      </c>
      <c r="D771" s="106">
        <f>VLOOKUP($A771+ROUND((COLUMN()-2)/24,5),АТС!$A$41:$F$784,5)+VLOOKUP($A771+ROUND((COLUMN()-2)/24,5),'Расчет сбытовых надбавок'!$B$2284:'Расчет сбытовых надбавок'!$G$3028,3)</f>
        <v>344.28999999999996</v>
      </c>
      <c r="E771" s="106">
        <f>VLOOKUP($A771+ROUND((COLUMN()-2)/24,5),АТС!$A$41:$F$784,5)+VLOOKUP($A771+ROUND((COLUMN()-2)/24,5),'Расчет сбытовых надбавок'!$B$2284:'Расчет сбытовых надбавок'!$G$3028,3)</f>
        <v>135.01</v>
      </c>
      <c r="F771" s="106">
        <f>VLOOKUP($A771+ROUND((COLUMN()-2)/24,5),АТС!$A$41:$F$784,5)+VLOOKUP($A771+ROUND((COLUMN()-2)/24,5),'Расчет сбытовых надбавок'!$B$2284:'Расчет сбытовых надбавок'!$G$3028,3)</f>
        <v>75.97</v>
      </c>
      <c r="G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H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I771" s="106">
        <f>VLOOKUP($A771+ROUND((COLUMN()-2)/24,5),АТС!$A$41:$F$784,5)+VLOOKUP($A771+ROUND((COLUMN()-2)/24,5),'Расчет сбытовых надбавок'!$B$2284:'Расчет сбытовых надбавок'!$G$3028,3)</f>
        <v>85.77</v>
      </c>
      <c r="J771" s="106">
        <f>VLOOKUP($A771+ROUND((COLUMN()-2)/24,5),АТС!$A$41:$F$784,5)+VLOOKUP($A771+ROUND((COLUMN()-2)/24,5),'Расчет сбытовых надбавок'!$B$2284:'Расчет сбытовых надбавок'!$G$3028,3)</f>
        <v>33.4</v>
      </c>
      <c r="K771" s="106">
        <f>VLOOKUP($A771+ROUND((COLUMN()-2)/24,5),АТС!$A$41:$F$784,5)+VLOOKUP($A771+ROUND((COLUMN()-2)/24,5),'Расчет сбытовых надбавок'!$B$2284:'Расчет сбытовых надбавок'!$G$3028,3)</f>
        <v>51.17</v>
      </c>
      <c r="L771" s="106">
        <f>VLOOKUP($A771+ROUND((COLUMN()-2)/24,5),АТС!$A$41:$F$784,5)+VLOOKUP($A771+ROUND((COLUMN()-2)/24,5),'Расчет сбытовых надбавок'!$B$2284:'Расчет сбытовых надбавок'!$G$3028,3)</f>
        <v>155.34</v>
      </c>
      <c r="M771" s="106">
        <f>VLOOKUP($A771+ROUND((COLUMN()-2)/24,5),АТС!$A$41:$F$784,5)+VLOOKUP($A771+ROUND((COLUMN()-2)/24,5),'Расчет сбытовых надбавок'!$B$2284:'Расчет сбытовых надбавок'!$G$3028,3)</f>
        <v>202.01</v>
      </c>
      <c r="N771" s="106">
        <f>VLOOKUP($A771+ROUND((COLUMN()-2)/24,5),АТС!$A$41:$F$784,5)+VLOOKUP($A771+ROUND((COLUMN()-2)/24,5),'Расчет сбытовых надбавок'!$B$2284:'Расчет сбытовых надбавок'!$G$3028,3)</f>
        <v>485.14</v>
      </c>
      <c r="O771" s="106">
        <f>VLOOKUP($A771+ROUND((COLUMN()-2)/24,5),АТС!$A$41:$F$784,5)+VLOOKUP($A771+ROUND((COLUMN()-2)/24,5),'Расчет сбытовых надбавок'!$B$2284:'Расчет сбытовых надбавок'!$G$3028,3)</f>
        <v>501.49</v>
      </c>
      <c r="P771" s="106">
        <f>VLOOKUP($A771+ROUND((COLUMN()-2)/24,5),АТС!$A$41:$F$784,5)+VLOOKUP($A771+ROUND((COLUMN()-2)/24,5),'Расчет сбытовых надбавок'!$B$2284:'Расчет сбытовых надбавок'!$G$3028,3)</f>
        <v>772.09</v>
      </c>
      <c r="Q771" s="106">
        <f>VLOOKUP($A771+ROUND((COLUMN()-2)/24,5),АТС!$A$41:$F$784,5)+VLOOKUP($A771+ROUND((COLUMN()-2)/24,5),'Расчет сбытовых надбавок'!$B$2284:'Расчет сбытовых надбавок'!$G$3028,3)</f>
        <v>671.82999999999993</v>
      </c>
      <c r="R771" s="106">
        <f>VLOOKUP($A771+ROUND((COLUMN()-2)/24,5),АТС!$A$41:$F$784,5)+VLOOKUP($A771+ROUND((COLUMN()-2)/24,5),'Расчет сбытовых надбавок'!$B$2284:'Расчет сбытовых надбавок'!$G$3028,3)</f>
        <v>558.97</v>
      </c>
      <c r="S771" s="106">
        <f>VLOOKUP($A771+ROUND((COLUMN()-2)/24,5),АТС!$A$41:$F$784,5)+VLOOKUP($A771+ROUND((COLUMN()-2)/24,5),'Расчет сбытовых надбавок'!$B$2284:'Расчет сбытовых надбавок'!$G$3028,3)</f>
        <v>190.71999999999997</v>
      </c>
      <c r="T771" s="106">
        <f>VLOOKUP($A771+ROUND((COLUMN()-2)/24,5),АТС!$A$41:$F$784,5)+VLOOKUP($A771+ROUND((COLUMN()-2)/24,5),'Расчет сбытовых надбавок'!$B$2284:'Расчет сбытовых надбавок'!$G$3028,3)</f>
        <v>0</v>
      </c>
      <c r="U771" s="106">
        <f>VLOOKUP($A771+ROUND((COLUMN()-2)/24,5),АТС!$A$41:$F$784,5)+VLOOKUP($A771+ROUND((COLUMN()-2)/24,5),'Расчет сбытовых надбавок'!$B$2284:'Расчет сбытовых надбавок'!$G$3028,3)</f>
        <v>7.4399999999999995</v>
      </c>
      <c r="V771" s="106">
        <f>VLOOKUP($A771+ROUND((COLUMN()-2)/24,5),АТС!$A$41:$F$784,5)+VLOOKUP($A771+ROUND((COLUMN()-2)/24,5),'Расчет сбытовых надбавок'!$B$2284:'Расчет сбытовых надбавок'!$G$3028,3)</f>
        <v>432.37</v>
      </c>
      <c r="W771" s="106">
        <f>VLOOKUP($A771+ROUND((COLUMN()-2)/24,5),АТС!$A$41:$F$784,5)+VLOOKUP($A771+ROUND((COLUMN()-2)/24,5),'Расчет сбытовых надбавок'!$B$2284:'Расчет сбытовых надбавок'!$G$3028,3)</f>
        <v>438.06</v>
      </c>
      <c r="X771" s="106">
        <f>VLOOKUP($A771+ROUND((COLUMN()-2)/24,5),АТС!$A$41:$F$784,5)+VLOOKUP($A771+ROUND((COLUMN()-2)/24,5),'Расчет сбытовых надбавок'!$B$2284:'Расчет сбытовых надбавок'!$G$3028,3)</f>
        <v>792.43</v>
      </c>
      <c r="Y771" s="106">
        <f>VLOOKUP($A771+ROUND((COLUMN()-2)/24,5),АТС!$A$41:$F$784,5)+VLOOKUP($A771+ROUND((COLUMN()-2)/24,5),'Расчет сбытовых надбавок'!$B$2284:'Расчет сбытовых надбавок'!$G$3028,3)</f>
        <v>782.49</v>
      </c>
      <c r="Z771" s="106"/>
    </row>
    <row r="772" spans="1:26" x14ac:dyDescent="0.2">
      <c r="A772" s="86">
        <f t="shared" si="20"/>
        <v>41927</v>
      </c>
      <c r="B772" s="106">
        <f>VLOOKUP($A772+ROUND((COLUMN()-2)/24,5),АТС!$A$41:$F$784,5)+VLOOKUP($A772+ROUND((COLUMN()-2)/24,5),'Расчет сбытовых надбавок'!$B$2284:'Расчет сбытовых надбавок'!$G$3028,3)</f>
        <v>685.31999999999994</v>
      </c>
      <c r="C772" s="106">
        <f>VLOOKUP($A772+ROUND((COLUMN()-2)/24,5),АТС!$A$41:$F$784,5)+VLOOKUP($A772+ROUND((COLUMN()-2)/24,5),'Расчет сбытовых надбавок'!$B$2284:'Расчет сбытовых надбавок'!$G$3028,3)</f>
        <v>563.47</v>
      </c>
      <c r="D772" s="106">
        <f>VLOOKUP($A772+ROUND((COLUMN()-2)/24,5),АТС!$A$41:$F$784,5)+VLOOKUP($A772+ROUND((COLUMN()-2)/24,5),'Расчет сбытовых надбавок'!$B$2284:'Расчет сбытовых надбавок'!$G$3028,3)</f>
        <v>170.34</v>
      </c>
      <c r="E772" s="106">
        <f>VLOOKUP($A772+ROUND((COLUMN()-2)/24,5),АТС!$A$41:$F$784,5)+VLOOKUP($A772+ROUND((COLUMN()-2)/24,5),'Расчет сбытовых надбавок'!$B$2284:'Расчет сбытовых надбавок'!$G$3028,3)</f>
        <v>205.39</v>
      </c>
      <c r="F772" s="106">
        <f>VLOOKUP($A772+ROUND((COLUMN()-2)/24,5),АТС!$A$41:$F$784,5)+VLOOKUP($A772+ROUND((COLUMN()-2)/24,5),'Расчет сбытовых надбавок'!$B$2284:'Расчет сбытовых надбавок'!$G$3028,3)</f>
        <v>164.85999999999999</v>
      </c>
      <c r="G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H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I772" s="106">
        <f>VLOOKUP($A772+ROUND((COLUMN()-2)/24,5),АТС!$A$41:$F$784,5)+VLOOKUP($A772+ROUND((COLUMN()-2)/24,5),'Расчет сбытовых надбавок'!$B$2284:'Расчет сбытовых надбавок'!$G$3028,3)</f>
        <v>0.01</v>
      </c>
      <c r="J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K772" s="106">
        <f>VLOOKUP($A772+ROUND((COLUMN()-2)/24,5),АТС!$A$41:$F$784,5)+VLOOKUP($A772+ROUND((COLUMN()-2)/24,5),'Расчет сбытовых надбавок'!$B$2284:'Расчет сбытовых надбавок'!$G$3028,3)</f>
        <v>40.32</v>
      </c>
      <c r="L772" s="106">
        <f>VLOOKUP($A772+ROUND((COLUMN()-2)/24,5),АТС!$A$41:$F$784,5)+VLOOKUP($A772+ROUND((COLUMN()-2)/24,5),'Расчет сбытовых надбавок'!$B$2284:'Расчет сбытовых надбавок'!$G$3028,3)</f>
        <v>161.76000000000002</v>
      </c>
      <c r="M772" s="106">
        <f>VLOOKUP($A772+ROUND((COLUMN()-2)/24,5),АТС!$A$41:$F$784,5)+VLOOKUP($A772+ROUND((COLUMN()-2)/24,5),'Расчет сбытовых надбавок'!$B$2284:'Расчет сбытовых надбавок'!$G$3028,3)</f>
        <v>221.5</v>
      </c>
      <c r="N772" s="106">
        <f>VLOOKUP($A772+ROUND((COLUMN()-2)/24,5),АТС!$A$41:$F$784,5)+VLOOKUP($A772+ROUND((COLUMN()-2)/24,5),'Расчет сбытовых надбавок'!$B$2284:'Расчет сбытовых надбавок'!$G$3028,3)</f>
        <v>185.99</v>
      </c>
      <c r="O772" s="106">
        <f>VLOOKUP($A772+ROUND((COLUMN()-2)/24,5),АТС!$A$41:$F$784,5)+VLOOKUP($A772+ROUND((COLUMN()-2)/24,5),'Расчет сбытовых надбавок'!$B$2284:'Расчет сбытовых надбавок'!$G$3028,3)</f>
        <v>291.19</v>
      </c>
      <c r="P772" s="106">
        <f>VLOOKUP($A772+ROUND((COLUMN()-2)/24,5),АТС!$A$41:$F$784,5)+VLOOKUP($A772+ROUND((COLUMN()-2)/24,5),'Расчет сбытовых надбавок'!$B$2284:'Расчет сбытовых надбавок'!$G$3028,3)</f>
        <v>104.39</v>
      </c>
      <c r="Q772" s="106">
        <f>VLOOKUP($A772+ROUND((COLUMN()-2)/24,5),АТС!$A$41:$F$784,5)+VLOOKUP($A772+ROUND((COLUMN()-2)/24,5),'Расчет сбытовых надбавок'!$B$2284:'Расчет сбытовых надбавок'!$G$3028,3)</f>
        <v>113.16999999999999</v>
      </c>
      <c r="R772" s="106">
        <f>VLOOKUP($A772+ROUND((COLUMN()-2)/24,5),АТС!$A$41:$F$784,5)+VLOOKUP($A772+ROUND((COLUMN()-2)/24,5),'Расчет сбытовых надбавок'!$B$2284:'Расчет сбытовых надбавок'!$G$3028,3)</f>
        <v>152.38999999999999</v>
      </c>
      <c r="S772" s="106">
        <f>VLOOKUP($A772+ROUND((COLUMN()-2)/24,5),АТС!$A$41:$F$784,5)+VLOOKUP($A772+ROUND((COLUMN()-2)/24,5),'Расчет сбытовых надбавок'!$B$2284:'Расчет сбытовых надбавок'!$G$3028,3)</f>
        <v>45.5</v>
      </c>
      <c r="T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U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V772" s="106">
        <f>VLOOKUP($A772+ROUND((COLUMN()-2)/24,5),АТС!$A$41:$F$784,5)+VLOOKUP($A772+ROUND((COLUMN()-2)/24,5),'Расчет сбытовых надбавок'!$B$2284:'Расчет сбытовых надбавок'!$G$3028,3)</f>
        <v>0</v>
      </c>
      <c r="W772" s="106">
        <f>VLOOKUP($A772+ROUND((COLUMN()-2)/24,5),АТС!$A$41:$F$784,5)+VLOOKUP($A772+ROUND((COLUMN()-2)/24,5),'Расчет сбытовых надбавок'!$B$2284:'Расчет сбытовых надбавок'!$G$3028,3)</f>
        <v>394.27</v>
      </c>
      <c r="X772" s="106">
        <f>VLOOKUP($A772+ROUND((COLUMN()-2)/24,5),АТС!$A$41:$F$784,5)+VLOOKUP($A772+ROUND((COLUMN()-2)/24,5),'Расчет сбытовых надбавок'!$B$2284:'Расчет сбытовых надбавок'!$G$3028,3)</f>
        <v>605.88</v>
      </c>
      <c r="Y772" s="106">
        <f>VLOOKUP($A772+ROUND((COLUMN()-2)/24,5),АТС!$A$41:$F$784,5)+VLOOKUP($A772+ROUND((COLUMN()-2)/24,5),'Расчет сбытовых надбавок'!$B$2284:'Расчет сбытовых надбавок'!$G$3028,3)</f>
        <v>504.37</v>
      </c>
      <c r="Z772" s="106"/>
    </row>
    <row r="773" spans="1:26" x14ac:dyDescent="0.2">
      <c r="A773" s="86">
        <f t="shared" si="20"/>
        <v>41928</v>
      </c>
      <c r="B773" s="106">
        <f>VLOOKUP($A773+ROUND((COLUMN()-2)/24,5),АТС!$A$41:$F$784,5)+VLOOKUP($A773+ROUND((COLUMN()-2)/24,5),'Расчет сбытовых надбавок'!$B$2284:'Расчет сбытовых надбавок'!$G$3028,3)</f>
        <v>658.99</v>
      </c>
      <c r="C773" s="106">
        <f>VLOOKUP($A773+ROUND((COLUMN()-2)/24,5),АТС!$A$41:$F$784,5)+VLOOKUP($A773+ROUND((COLUMN()-2)/24,5),'Расчет сбытовых надбавок'!$B$2284:'Расчет сбытовых надбавок'!$G$3028,3)</f>
        <v>156.63</v>
      </c>
      <c r="D773" s="106">
        <f>VLOOKUP($A773+ROUND((COLUMN()-2)/24,5),АТС!$A$41:$F$784,5)+VLOOKUP($A773+ROUND((COLUMN()-2)/24,5),'Расчет сбытовых надбавок'!$B$2284:'Расчет сбытовых надбавок'!$G$3028,3)</f>
        <v>452.62</v>
      </c>
      <c r="E773" s="106">
        <f>VLOOKUP($A773+ROUND((COLUMN()-2)/24,5),АТС!$A$41:$F$784,5)+VLOOKUP($A773+ROUND((COLUMN()-2)/24,5),'Расчет сбытовых надбавок'!$B$2284:'Расчет сбытовых надбавок'!$G$3028,3)</f>
        <v>180.71</v>
      </c>
      <c r="F773" s="106">
        <f>VLOOKUP($A773+ROUND((COLUMN()-2)/24,5),АТС!$A$41:$F$784,5)+VLOOKUP($A773+ROUND((COLUMN()-2)/24,5),'Расчет сбытовых надбавок'!$B$2284:'Расчет сбытовых надбавок'!$G$3028,3)</f>
        <v>146.5</v>
      </c>
      <c r="G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H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I773" s="106">
        <f>VLOOKUP($A773+ROUND((COLUMN()-2)/24,5),АТС!$A$41:$F$784,5)+VLOOKUP($A773+ROUND((COLUMN()-2)/24,5),'Расчет сбытовых надбавок'!$B$2284:'Расчет сбытовых надбавок'!$G$3028,3)</f>
        <v>55.7</v>
      </c>
      <c r="J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K773" s="106">
        <f>VLOOKUP($A773+ROUND((COLUMN()-2)/24,5),АТС!$A$41:$F$784,5)+VLOOKUP($A773+ROUND((COLUMN()-2)/24,5),'Расчет сбытовых надбавок'!$B$2284:'Расчет сбытовых надбавок'!$G$3028,3)</f>
        <v>203.15</v>
      </c>
      <c r="L773" s="106">
        <f>VLOOKUP($A773+ROUND((COLUMN()-2)/24,5),АТС!$A$41:$F$784,5)+VLOOKUP($A773+ROUND((COLUMN()-2)/24,5),'Расчет сбытовых надбавок'!$B$2284:'Расчет сбытовых надбавок'!$G$3028,3)</f>
        <v>222.92</v>
      </c>
      <c r="M773" s="106">
        <f>VLOOKUP($A773+ROUND((COLUMN()-2)/24,5),АТС!$A$41:$F$784,5)+VLOOKUP($A773+ROUND((COLUMN()-2)/24,5),'Расчет сбытовых надбавок'!$B$2284:'Расчет сбытовых надбавок'!$G$3028,3)</f>
        <v>280.31</v>
      </c>
      <c r="N773" s="106">
        <f>VLOOKUP($A773+ROUND((COLUMN()-2)/24,5),АТС!$A$41:$F$784,5)+VLOOKUP($A773+ROUND((COLUMN()-2)/24,5),'Расчет сбытовых надбавок'!$B$2284:'Расчет сбытовых надбавок'!$G$3028,3)</f>
        <v>255.08</v>
      </c>
      <c r="O773" s="106">
        <f>VLOOKUP($A773+ROUND((COLUMN()-2)/24,5),АТС!$A$41:$F$784,5)+VLOOKUP($A773+ROUND((COLUMN()-2)/24,5),'Расчет сбытовых надбавок'!$B$2284:'Расчет сбытовых надбавок'!$G$3028,3)</f>
        <v>279.33</v>
      </c>
      <c r="P773" s="106">
        <f>VLOOKUP($A773+ROUND((COLUMN()-2)/24,5),АТС!$A$41:$F$784,5)+VLOOKUP($A773+ROUND((COLUMN()-2)/24,5),'Расчет сбытовых надбавок'!$B$2284:'Расчет сбытовых надбавок'!$G$3028,3)</f>
        <v>194.31</v>
      </c>
      <c r="Q773" s="106">
        <f>VLOOKUP($A773+ROUND((COLUMN()-2)/24,5),АТС!$A$41:$F$784,5)+VLOOKUP($A773+ROUND((COLUMN()-2)/24,5),'Расчет сбытовых надбавок'!$B$2284:'Расчет сбытовых надбавок'!$G$3028,3)</f>
        <v>181.17000000000002</v>
      </c>
      <c r="R773" s="106">
        <f>VLOOKUP($A773+ROUND((COLUMN()-2)/24,5),АТС!$A$41:$F$784,5)+VLOOKUP($A773+ROUND((COLUMN()-2)/24,5),'Расчет сбытовых надбавок'!$B$2284:'Расчет сбытовых надбавок'!$G$3028,3)</f>
        <v>128.15</v>
      </c>
      <c r="S773" s="106">
        <f>VLOOKUP($A773+ROUND((COLUMN()-2)/24,5),АТС!$A$41:$F$784,5)+VLOOKUP($A773+ROUND((COLUMN()-2)/24,5),'Расчет сбытовых надбавок'!$B$2284:'Расчет сбытовых надбавок'!$G$3028,3)</f>
        <v>0.01</v>
      </c>
      <c r="T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U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V773" s="106">
        <f>VLOOKUP($A773+ROUND((COLUMN()-2)/24,5),АТС!$A$41:$F$784,5)+VLOOKUP($A773+ROUND((COLUMN()-2)/24,5),'Расчет сбытовых надбавок'!$B$2284:'Расчет сбытовых надбавок'!$G$3028,3)</f>
        <v>0</v>
      </c>
      <c r="W773" s="106">
        <f>VLOOKUP($A773+ROUND((COLUMN()-2)/24,5),АТС!$A$41:$F$784,5)+VLOOKUP($A773+ROUND((COLUMN()-2)/24,5),'Расчет сбытовых надбавок'!$B$2284:'Расчет сбытовых надбавок'!$G$3028,3)</f>
        <v>23.990000000000002</v>
      </c>
      <c r="X773" s="106">
        <f>VLOOKUP($A773+ROUND((COLUMN()-2)/24,5),АТС!$A$41:$F$784,5)+VLOOKUP($A773+ROUND((COLUMN()-2)/24,5),'Расчет сбытовых надбавок'!$B$2284:'Расчет сбытовых надбавок'!$G$3028,3)</f>
        <v>657.18000000000006</v>
      </c>
      <c r="Y773" s="106">
        <f>VLOOKUP($A773+ROUND((COLUMN()-2)/24,5),АТС!$A$41:$F$784,5)+VLOOKUP($A773+ROUND((COLUMN()-2)/24,5),'Расчет сбытовых надбавок'!$B$2284:'Расчет сбытовых надбавок'!$G$3028,3)</f>
        <v>585.19000000000005</v>
      </c>
      <c r="Z773" s="106"/>
    </row>
    <row r="774" spans="1:26" x14ac:dyDescent="0.2">
      <c r="A774" s="86">
        <f t="shared" si="20"/>
        <v>41929</v>
      </c>
      <c r="B774" s="106">
        <f>VLOOKUP($A774+ROUND((COLUMN()-2)/24,5),АТС!$A$41:$F$784,5)+VLOOKUP($A774+ROUND((COLUMN()-2)/24,5),'Расчет сбытовых надбавок'!$B$2284:'Расчет сбытовых надбавок'!$G$3028,3)</f>
        <v>122.00999999999999</v>
      </c>
      <c r="C774" s="106">
        <f>VLOOKUP($A774+ROUND((COLUMN()-2)/24,5),АТС!$A$41:$F$784,5)+VLOOKUP($A774+ROUND((COLUMN()-2)/24,5),'Расчет сбытовых надбавок'!$B$2284:'Расчет сбытовых надбавок'!$G$3028,3)</f>
        <v>99.55</v>
      </c>
      <c r="D774" s="106">
        <f>VLOOKUP($A774+ROUND((COLUMN()-2)/24,5),АТС!$A$41:$F$784,5)+VLOOKUP($A774+ROUND((COLUMN()-2)/24,5),'Расчет сбытовых надбавок'!$B$2284:'Расчет сбытовых надбавок'!$G$3028,3)</f>
        <v>23.8</v>
      </c>
      <c r="E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F774" s="106">
        <f>VLOOKUP($A774+ROUND((COLUMN()-2)/24,5),АТС!$A$41:$F$784,5)+VLOOKUP($A774+ROUND((COLUMN()-2)/24,5),'Расчет сбытовых надбавок'!$B$2284:'Расчет сбытовых надбавок'!$G$3028,3)</f>
        <v>34.33</v>
      </c>
      <c r="G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H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I774" s="106">
        <f>VLOOKUP($A774+ROUND((COLUMN()-2)/24,5),АТС!$A$41:$F$784,5)+VLOOKUP($A774+ROUND((COLUMN()-2)/24,5),'Расчет сбытовых надбавок'!$B$2284:'Расчет сбытовых надбавок'!$G$3028,3)</f>
        <v>236.95999999999998</v>
      </c>
      <c r="J774" s="106">
        <f>VLOOKUP($A774+ROUND((COLUMN()-2)/24,5),АТС!$A$41:$F$784,5)+VLOOKUP($A774+ROUND((COLUMN()-2)/24,5),'Расчет сбытовых надбавок'!$B$2284:'Расчет сбытовых надбавок'!$G$3028,3)</f>
        <v>83.2</v>
      </c>
      <c r="K774" s="106">
        <f>VLOOKUP($A774+ROUND((COLUMN()-2)/24,5),АТС!$A$41:$F$784,5)+VLOOKUP($A774+ROUND((COLUMN()-2)/24,5),'Расчет сбытовых надбавок'!$B$2284:'Расчет сбытовых надбавок'!$G$3028,3)</f>
        <v>141.16999999999999</v>
      </c>
      <c r="L774" s="106">
        <f>VLOOKUP($A774+ROUND((COLUMN()-2)/24,5),АТС!$A$41:$F$784,5)+VLOOKUP($A774+ROUND((COLUMN()-2)/24,5),'Расчет сбытовых надбавок'!$B$2284:'Расчет сбытовых надбавок'!$G$3028,3)</f>
        <v>136.73000000000002</v>
      </c>
      <c r="M774" s="106">
        <f>VLOOKUP($A774+ROUND((COLUMN()-2)/24,5),АТС!$A$41:$F$784,5)+VLOOKUP($A774+ROUND((COLUMN()-2)/24,5),'Расчет сбытовых надбавок'!$B$2284:'Расчет сбытовых надбавок'!$G$3028,3)</f>
        <v>162.09</v>
      </c>
      <c r="N774" s="106">
        <f>VLOOKUP($A774+ROUND((COLUMN()-2)/24,5),АТС!$A$41:$F$784,5)+VLOOKUP($A774+ROUND((COLUMN()-2)/24,5),'Расчет сбытовых надбавок'!$B$2284:'Расчет сбытовых надбавок'!$G$3028,3)</f>
        <v>231.82</v>
      </c>
      <c r="O774" s="106">
        <f>VLOOKUP($A774+ROUND((COLUMN()-2)/24,5),АТС!$A$41:$F$784,5)+VLOOKUP($A774+ROUND((COLUMN()-2)/24,5),'Расчет сбытовых надбавок'!$B$2284:'Расчет сбытовых надбавок'!$G$3028,3)</f>
        <v>215.85</v>
      </c>
      <c r="P774" s="106">
        <f>VLOOKUP($A774+ROUND((COLUMN()-2)/24,5),АТС!$A$41:$F$784,5)+VLOOKUP($A774+ROUND((COLUMN()-2)/24,5),'Расчет сбытовых надбавок'!$B$2284:'Расчет сбытовых надбавок'!$G$3028,3)</f>
        <v>65.55</v>
      </c>
      <c r="Q774" s="106">
        <f>VLOOKUP($A774+ROUND((COLUMN()-2)/24,5),АТС!$A$41:$F$784,5)+VLOOKUP($A774+ROUND((COLUMN()-2)/24,5),'Расчет сбытовых надбавок'!$B$2284:'Расчет сбытовых надбавок'!$G$3028,3)</f>
        <v>99.92</v>
      </c>
      <c r="R774" s="106">
        <f>VLOOKUP($A774+ROUND((COLUMN()-2)/24,5),АТС!$A$41:$F$784,5)+VLOOKUP($A774+ROUND((COLUMN()-2)/24,5),'Расчет сбытовых надбавок'!$B$2284:'Расчет сбытовых надбавок'!$G$3028,3)</f>
        <v>235.06</v>
      </c>
      <c r="S774" s="106">
        <f>VLOOKUP($A774+ROUND((COLUMN()-2)/24,5),АТС!$A$41:$F$784,5)+VLOOKUP($A774+ROUND((COLUMN()-2)/24,5),'Расчет сбытовых надбавок'!$B$2284:'Расчет сбытовых надбавок'!$G$3028,3)</f>
        <v>145.80000000000001</v>
      </c>
      <c r="T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U774" s="106">
        <f>VLOOKUP($A774+ROUND((COLUMN()-2)/24,5),АТС!$A$41:$F$784,5)+VLOOKUP($A774+ROUND((COLUMN()-2)/24,5),'Расчет сбытовых надбавок'!$B$2284:'Расчет сбытовых надбавок'!$G$3028,3)</f>
        <v>0</v>
      </c>
      <c r="V774" s="106">
        <f>VLOOKUP($A774+ROUND((COLUMN()-2)/24,5),АТС!$A$41:$F$784,5)+VLOOKUP($A774+ROUND((COLUMN()-2)/24,5),'Расчет сбытовых надбавок'!$B$2284:'Расчет сбытовых надбавок'!$G$3028,3)</f>
        <v>13.649999999999999</v>
      </c>
      <c r="W774" s="106">
        <f>VLOOKUP($A774+ROUND((COLUMN()-2)/24,5),АТС!$A$41:$F$784,5)+VLOOKUP($A774+ROUND((COLUMN()-2)/24,5),'Расчет сбытовых надбавок'!$B$2284:'Расчет сбытовых надбавок'!$G$3028,3)</f>
        <v>173.85000000000002</v>
      </c>
      <c r="X774" s="106">
        <f>VLOOKUP($A774+ROUND((COLUMN()-2)/24,5),АТС!$A$41:$F$784,5)+VLOOKUP($A774+ROUND((COLUMN()-2)/24,5),'Расчет сбытовых надбавок'!$B$2284:'Расчет сбытовых надбавок'!$G$3028,3)</f>
        <v>309.88</v>
      </c>
      <c r="Y774" s="106">
        <f>VLOOKUP($A774+ROUND((COLUMN()-2)/24,5),АТС!$A$41:$F$784,5)+VLOOKUP($A774+ROUND((COLUMN()-2)/24,5),'Расчет сбытовых надбавок'!$B$2284:'Расчет сбытовых надбавок'!$G$3028,3)</f>
        <v>338.13</v>
      </c>
      <c r="Z774" s="106"/>
    </row>
    <row r="775" spans="1:26" x14ac:dyDescent="0.2">
      <c r="A775" s="86">
        <f t="shared" si="20"/>
        <v>41930</v>
      </c>
      <c r="B775" s="106">
        <f>VLOOKUP($A775+ROUND((COLUMN()-2)/24,5),АТС!$A$41:$F$784,5)+VLOOKUP($A775+ROUND((COLUMN()-2)/24,5),'Расчет сбытовых надбавок'!$B$2284:'Расчет сбытовых надбавок'!$G$3028,3)</f>
        <v>317.57</v>
      </c>
      <c r="C775" s="106">
        <f>VLOOKUP($A775+ROUND((COLUMN()-2)/24,5),АТС!$A$41:$F$784,5)+VLOOKUP($A775+ROUND((COLUMN()-2)/24,5),'Расчет сбытовых надбавок'!$B$2284:'Расчет сбытовых надбавок'!$G$3028,3)</f>
        <v>64.12</v>
      </c>
      <c r="D775" s="106">
        <f>VLOOKUP($A775+ROUND((COLUMN()-2)/24,5),АТС!$A$41:$F$784,5)+VLOOKUP($A775+ROUND((COLUMN()-2)/24,5),'Расчет сбытовых надбавок'!$B$2284:'Расчет сбытовых надбавок'!$G$3028,3)</f>
        <v>36.32</v>
      </c>
      <c r="E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F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G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H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I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J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K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L775" s="106">
        <f>VLOOKUP($A775+ROUND((COLUMN()-2)/24,5),АТС!$A$41:$F$784,5)+VLOOKUP($A775+ROUND((COLUMN()-2)/24,5),'Расчет сбытовых надбавок'!$B$2284:'Расчет сбытовых надбавок'!$G$3028,3)</f>
        <v>251.31</v>
      </c>
      <c r="M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N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O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P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Q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R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S775" s="106">
        <f>VLOOKUP($A775+ROUND((COLUMN()-2)/24,5),АТС!$A$41:$F$784,5)+VLOOKUP($A775+ROUND((COLUMN()-2)/24,5),'Расчет сбытовых надбавок'!$B$2284:'Расчет сбытовых надбавок'!$G$3028,3)</f>
        <v>0.01</v>
      </c>
      <c r="T775" s="106">
        <f>VLOOKUP($A775+ROUND((COLUMN()-2)/24,5),АТС!$A$41:$F$784,5)+VLOOKUP($A775+ROUND((COLUMN()-2)/24,5),'Расчет сбытовых надбавок'!$B$2284:'Расчет сбытовых надбавок'!$G$3028,3)</f>
        <v>0.01</v>
      </c>
      <c r="U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V775" s="106">
        <f>VLOOKUP($A775+ROUND((COLUMN()-2)/24,5),АТС!$A$41:$F$784,5)+VLOOKUP($A775+ROUND((COLUMN()-2)/24,5),'Расчет сбытовых надбавок'!$B$2284:'Расчет сбытовых надбавок'!$G$3028,3)</f>
        <v>0</v>
      </c>
      <c r="W775" s="106">
        <f>VLOOKUP($A775+ROUND((COLUMN()-2)/24,5),АТС!$A$41:$F$784,5)+VLOOKUP($A775+ROUND((COLUMN()-2)/24,5),'Расчет сбытовых надбавок'!$B$2284:'Расчет сбытовых надбавок'!$G$3028,3)</f>
        <v>209.4</v>
      </c>
      <c r="X775" s="106">
        <f>VLOOKUP($A775+ROUND((COLUMN()-2)/24,5),АТС!$A$41:$F$784,5)+VLOOKUP($A775+ROUND((COLUMN()-2)/24,5),'Расчет сбытовых надбавок'!$B$2284:'Расчет сбытовых надбавок'!$G$3028,3)</f>
        <v>193.85</v>
      </c>
      <c r="Y775" s="106">
        <f>VLOOKUP($A775+ROUND((COLUMN()-2)/24,5),АТС!$A$41:$F$784,5)+VLOOKUP($A775+ROUND((COLUMN()-2)/24,5),'Расчет сбытовых надбавок'!$B$2284:'Расчет сбытовых надбавок'!$G$3028,3)</f>
        <v>531.77</v>
      </c>
      <c r="Z775" s="106"/>
    </row>
    <row r="776" spans="1:26" x14ac:dyDescent="0.2">
      <c r="A776" s="86">
        <f t="shared" si="20"/>
        <v>41931</v>
      </c>
      <c r="B776" s="106">
        <f>VLOOKUP($A776+ROUND((COLUMN()-2)/24,5),АТС!$A$41:$F$784,5)+VLOOKUP($A776+ROUND((COLUMN()-2)/24,5),'Расчет сбытовых надбавок'!$B$2284:'Расчет сбытовых надбавок'!$G$3028,3)</f>
        <v>573.30999999999995</v>
      </c>
      <c r="C776" s="106">
        <f>VLOOKUP($A776+ROUND((COLUMN()-2)/24,5),АТС!$A$41:$F$784,5)+VLOOKUP($A776+ROUND((COLUMN()-2)/24,5),'Расчет сбытовых надбавок'!$B$2284:'Расчет сбытовых надбавок'!$G$3028,3)</f>
        <v>693.1</v>
      </c>
      <c r="D776" s="106">
        <f>VLOOKUP($A776+ROUND((COLUMN()-2)/24,5),АТС!$A$41:$F$784,5)+VLOOKUP($A776+ROUND((COLUMN()-2)/24,5),'Расчет сбытовых надбавок'!$B$2284:'Расчет сбытовых надбавок'!$G$3028,3)</f>
        <v>357.3</v>
      </c>
      <c r="E776" s="106">
        <f>VLOOKUP($A776+ROUND((COLUMN()-2)/24,5),АТС!$A$41:$F$784,5)+VLOOKUP($A776+ROUND((COLUMN()-2)/24,5),'Расчет сбытовых надбавок'!$B$2284:'Расчет сбытовых надбавок'!$G$3028,3)</f>
        <v>61.739999999999995</v>
      </c>
      <c r="F776" s="106">
        <f>VLOOKUP($A776+ROUND((COLUMN()-2)/24,5),АТС!$A$41:$F$784,5)+VLOOKUP($A776+ROUND((COLUMN()-2)/24,5),'Расчет сбытовых надбавок'!$B$2284:'Расчет сбытовых надбавок'!$G$3028,3)</f>
        <v>554.55999999999995</v>
      </c>
      <c r="G776" s="106">
        <f>VLOOKUP($A776+ROUND((COLUMN()-2)/24,5),АТС!$A$41:$F$784,5)+VLOOKUP($A776+ROUND((COLUMN()-2)/24,5),'Расчет сбытовых надбавок'!$B$2284:'Расчет сбытовых надбавок'!$G$3028,3)</f>
        <v>184.63</v>
      </c>
      <c r="H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I776" s="106">
        <f>VLOOKUP($A776+ROUND((COLUMN()-2)/24,5),АТС!$A$41:$F$784,5)+VLOOKUP($A776+ROUND((COLUMN()-2)/24,5),'Расчет сбытовых надбавок'!$B$2284:'Расчет сбытовых надбавок'!$G$3028,3)</f>
        <v>92.11</v>
      </c>
      <c r="J776" s="106">
        <f>VLOOKUP($A776+ROUND((COLUMN()-2)/24,5),АТС!$A$41:$F$784,5)+VLOOKUP($A776+ROUND((COLUMN()-2)/24,5),'Расчет сбытовых надбавок'!$B$2284:'Расчет сбытовых надбавок'!$G$3028,3)</f>
        <v>105.06</v>
      </c>
      <c r="K776" s="106">
        <f>VLOOKUP($A776+ROUND((COLUMN()-2)/24,5),АТС!$A$41:$F$784,5)+VLOOKUP($A776+ROUND((COLUMN()-2)/24,5),'Расчет сбытовых надбавок'!$B$2284:'Расчет сбытовых надбавок'!$G$3028,3)</f>
        <v>349.82</v>
      </c>
      <c r="L776" s="106">
        <f>VLOOKUP($A776+ROUND((COLUMN()-2)/24,5),АТС!$A$41:$F$784,5)+VLOOKUP($A776+ROUND((COLUMN()-2)/24,5),'Расчет сбытовых надбавок'!$B$2284:'Расчет сбытовых надбавок'!$G$3028,3)</f>
        <v>382.44000000000005</v>
      </c>
      <c r="M776" s="106">
        <f>VLOOKUP($A776+ROUND((COLUMN()-2)/24,5),АТС!$A$41:$F$784,5)+VLOOKUP($A776+ROUND((COLUMN()-2)/24,5),'Расчет сбытовых надбавок'!$B$2284:'Расчет сбытовых надбавок'!$G$3028,3)</f>
        <v>429.18</v>
      </c>
      <c r="N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O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P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Q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R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S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T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U776" s="106">
        <f>VLOOKUP($A776+ROUND((COLUMN()-2)/24,5),АТС!$A$41:$F$784,5)+VLOOKUP($A776+ROUND((COLUMN()-2)/24,5),'Расчет сбытовых надбавок'!$B$2284:'Расчет сбытовых надбавок'!$G$3028,3)</f>
        <v>0</v>
      </c>
      <c r="V776" s="106">
        <f>VLOOKUP($A776+ROUND((COLUMN()-2)/24,5),АТС!$A$41:$F$784,5)+VLOOKUP($A776+ROUND((COLUMN()-2)/24,5),'Расчет сбытовых надбавок'!$B$2284:'Расчет сбытовых надбавок'!$G$3028,3)</f>
        <v>0.01</v>
      </c>
      <c r="W776" s="106">
        <f>VLOOKUP($A776+ROUND((COLUMN()-2)/24,5),АТС!$A$41:$F$784,5)+VLOOKUP($A776+ROUND((COLUMN()-2)/24,5),'Расчет сбытовых надбавок'!$B$2284:'Расчет сбытовых надбавок'!$G$3028,3)</f>
        <v>114.79</v>
      </c>
      <c r="X776" s="106">
        <f>VLOOKUP($A776+ROUND((COLUMN()-2)/24,5),АТС!$A$41:$F$784,5)+VLOOKUP($A776+ROUND((COLUMN()-2)/24,5),'Расчет сбытовых надбавок'!$B$2284:'Расчет сбытовых надбавок'!$G$3028,3)</f>
        <v>1005.0699999999999</v>
      </c>
      <c r="Y776" s="106">
        <f>VLOOKUP($A776+ROUND((COLUMN()-2)/24,5),АТС!$A$41:$F$784,5)+VLOOKUP($A776+ROUND((COLUMN()-2)/24,5),'Расчет сбытовых надбавок'!$B$2284:'Расчет сбытовых надбавок'!$G$3028,3)</f>
        <v>760.90000000000009</v>
      </c>
      <c r="Z776" s="106"/>
    </row>
    <row r="777" spans="1:26" x14ac:dyDescent="0.2">
      <c r="A777" s="86">
        <f t="shared" si="20"/>
        <v>41932</v>
      </c>
      <c r="B777" s="106">
        <f>VLOOKUP($A777+ROUND((COLUMN()-2)/24,5),АТС!$A$41:$F$784,5)+VLOOKUP($A777+ROUND((COLUMN()-2)/24,5),'Расчет сбытовых надбавок'!$B$2284:'Расчет сбытовых надбавок'!$G$3028,3)</f>
        <v>35.51</v>
      </c>
      <c r="C777" s="106">
        <f>VLOOKUP($A777+ROUND((COLUMN()-2)/24,5),АТС!$A$41:$F$784,5)+VLOOKUP($A777+ROUND((COLUMN()-2)/24,5),'Расчет сбытовых надбавок'!$B$2284:'Расчет сбытовых надбавок'!$G$3028,3)</f>
        <v>52.03</v>
      </c>
      <c r="D777" s="106">
        <f>VLOOKUP($A777+ROUND((COLUMN()-2)/24,5),АТС!$A$41:$F$784,5)+VLOOKUP($A777+ROUND((COLUMN()-2)/24,5),'Расчет сбытовых надбавок'!$B$2284:'Расчет сбытовых надбавок'!$G$3028,3)</f>
        <v>115.49</v>
      </c>
      <c r="E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F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G777" s="106">
        <f>VLOOKUP($A777+ROUND((COLUMN()-2)/24,5),АТС!$A$41:$F$784,5)+VLOOKUP($A777+ROUND((COLUMN()-2)/24,5),'Расчет сбытовых надбавок'!$B$2284:'Расчет сбытовых надбавок'!$G$3028,3)</f>
        <v>0.37</v>
      </c>
      <c r="H777" s="106">
        <f>VLOOKUP($A777+ROUND((COLUMN()-2)/24,5),АТС!$A$41:$F$784,5)+VLOOKUP($A777+ROUND((COLUMN()-2)/24,5),'Расчет сбытовых надбавок'!$B$2284:'Расчет сбытовых надбавок'!$G$3028,3)</f>
        <v>0.01</v>
      </c>
      <c r="I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J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K777" s="106">
        <f>VLOOKUP($A777+ROUND((COLUMN()-2)/24,5),АТС!$A$41:$F$784,5)+VLOOKUP($A777+ROUND((COLUMN()-2)/24,5),'Расчет сбытовых надбавок'!$B$2284:'Расчет сбытовых надбавок'!$G$3028,3)</f>
        <v>30.990000000000002</v>
      </c>
      <c r="L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M777" s="106">
        <f>VLOOKUP($A777+ROUND((COLUMN()-2)/24,5),АТС!$A$41:$F$784,5)+VLOOKUP($A777+ROUND((COLUMN()-2)/24,5),'Расчет сбытовых надбавок'!$B$2284:'Расчет сбытовых надбавок'!$G$3028,3)</f>
        <v>14.620000000000001</v>
      </c>
      <c r="N777" s="106">
        <f>VLOOKUP($A777+ROUND((COLUMN()-2)/24,5),АТС!$A$41:$F$784,5)+VLOOKUP($A777+ROUND((COLUMN()-2)/24,5),'Расчет сбытовых надбавок'!$B$2284:'Расчет сбытовых надбавок'!$G$3028,3)</f>
        <v>25.810000000000002</v>
      </c>
      <c r="O777" s="106">
        <f>VLOOKUP($A777+ROUND((COLUMN()-2)/24,5),АТС!$A$41:$F$784,5)+VLOOKUP($A777+ROUND((COLUMN()-2)/24,5),'Расчет сбытовых надбавок'!$B$2284:'Расчет сбытовых надбавок'!$G$3028,3)</f>
        <v>39.200000000000003</v>
      </c>
      <c r="P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Q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R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S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T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U777" s="106">
        <f>VLOOKUP($A777+ROUND((COLUMN()-2)/24,5),АТС!$A$41:$F$784,5)+VLOOKUP($A777+ROUND((COLUMN()-2)/24,5),'Расчет сбытовых надбавок'!$B$2284:'Расчет сбытовых надбавок'!$G$3028,3)</f>
        <v>0</v>
      </c>
      <c r="V777" s="106">
        <f>VLOOKUP($A777+ROUND((COLUMN()-2)/24,5),АТС!$A$41:$F$784,5)+VLOOKUP($A777+ROUND((COLUMN()-2)/24,5),'Расчет сбытовых надбавок'!$B$2284:'Расчет сбытовых надбавок'!$G$3028,3)</f>
        <v>232.46</v>
      </c>
      <c r="W777" s="106">
        <f>VLOOKUP($A777+ROUND((COLUMN()-2)/24,5),АТС!$A$41:$F$784,5)+VLOOKUP($A777+ROUND((COLUMN()-2)/24,5),'Расчет сбытовых надбавок'!$B$2284:'Расчет сбытовых надбавок'!$G$3028,3)</f>
        <v>248.84</v>
      </c>
      <c r="X777" s="106">
        <f>VLOOKUP($A777+ROUND((COLUMN()-2)/24,5),АТС!$A$41:$F$784,5)+VLOOKUP($A777+ROUND((COLUMN()-2)/24,5),'Расчет сбытовых надбавок'!$B$2284:'Расчет сбытовых надбавок'!$G$3028,3)</f>
        <v>174.96</v>
      </c>
      <c r="Y777" s="106">
        <f>VLOOKUP($A777+ROUND((COLUMN()-2)/24,5),АТС!$A$41:$F$784,5)+VLOOKUP($A777+ROUND((COLUMN()-2)/24,5),'Расчет сбытовых надбавок'!$B$2284:'Расчет сбытовых надбавок'!$G$3028,3)</f>
        <v>85.43</v>
      </c>
      <c r="Z777" s="106"/>
    </row>
    <row r="778" spans="1:26" x14ac:dyDescent="0.2">
      <c r="A778" s="86">
        <f t="shared" si="20"/>
        <v>41933</v>
      </c>
      <c r="B778" s="106">
        <f>VLOOKUP($A778+ROUND((COLUMN()-2)/24,5),АТС!$A$41:$F$784,5)+VLOOKUP($A778+ROUND((COLUMN()-2)/24,5),'Расчет сбытовых надбавок'!$B$2284:'Расчет сбытовых надбавок'!$G$3028,3)</f>
        <v>57.760000000000005</v>
      </c>
      <c r="C778" s="106">
        <f>VLOOKUP($A778+ROUND((COLUMN()-2)/24,5),АТС!$A$41:$F$784,5)+VLOOKUP($A778+ROUND((COLUMN()-2)/24,5),'Расчет сбытовых надбавок'!$B$2284:'Расчет сбытовых надбавок'!$G$3028,3)</f>
        <v>21.98</v>
      </c>
      <c r="D778" s="106">
        <f>VLOOKUP($A778+ROUND((COLUMN()-2)/24,5),АТС!$A$41:$F$784,5)+VLOOKUP($A778+ROUND((COLUMN()-2)/24,5),'Расчет сбытовых надбавок'!$B$2284:'Расчет сбытовых надбавок'!$G$3028,3)</f>
        <v>1172.24</v>
      </c>
      <c r="E778" s="106">
        <f>VLOOKUP($A778+ROUND((COLUMN()-2)/24,5),АТС!$A$41:$F$784,5)+VLOOKUP($A778+ROUND((COLUMN()-2)/24,5),'Расчет сбытовых надбавок'!$B$2284:'Расчет сбытовых надбавок'!$G$3028,3)</f>
        <v>1121.69</v>
      </c>
      <c r="F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G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H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I778" s="106">
        <f>VLOOKUP($A778+ROUND((COLUMN()-2)/24,5),АТС!$A$41:$F$784,5)+VLOOKUP($A778+ROUND((COLUMN()-2)/24,5),'Расчет сбытовых надбавок'!$B$2284:'Расчет сбытовых надбавок'!$G$3028,3)</f>
        <v>0.01</v>
      </c>
      <c r="J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K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L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M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N778" s="106">
        <f>VLOOKUP($A778+ROUND((COLUMN()-2)/24,5),АТС!$A$41:$F$784,5)+VLOOKUP($A778+ROUND((COLUMN()-2)/24,5),'Расчет сбытовых надбавок'!$B$2284:'Расчет сбытовых надбавок'!$G$3028,3)</f>
        <v>0.01</v>
      </c>
      <c r="O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P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Q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R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S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T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U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V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W778" s="106">
        <f>VLOOKUP($A778+ROUND((COLUMN()-2)/24,5),АТС!$A$41:$F$784,5)+VLOOKUP($A778+ROUND((COLUMN()-2)/24,5),'Расчет сбытовых надбавок'!$B$2284:'Расчет сбытовых надбавок'!$G$3028,3)</f>
        <v>0</v>
      </c>
      <c r="X778" s="106">
        <f>VLOOKUP($A778+ROUND((COLUMN()-2)/24,5),АТС!$A$41:$F$784,5)+VLOOKUP($A778+ROUND((COLUMN()-2)/24,5),'Расчет сбытовых надбавок'!$B$2284:'Расчет сбытовых надбавок'!$G$3028,3)</f>
        <v>177.73000000000002</v>
      </c>
      <c r="Y778" s="106">
        <f>VLOOKUP($A778+ROUND((COLUMN()-2)/24,5),АТС!$A$41:$F$784,5)+VLOOKUP($A778+ROUND((COLUMN()-2)/24,5),'Расчет сбытовых надбавок'!$B$2284:'Расчет сбытовых надбавок'!$G$3028,3)</f>
        <v>78.27000000000001</v>
      </c>
      <c r="Z778" s="106"/>
    </row>
    <row r="779" spans="1:26" x14ac:dyDescent="0.2">
      <c r="A779" s="86">
        <f t="shared" si="20"/>
        <v>41934</v>
      </c>
      <c r="B779" s="106">
        <f>VLOOKUP($A779+ROUND((COLUMN()-2)/24,5),АТС!$A$41:$F$784,5)+VLOOKUP($A779+ROUND((COLUMN()-2)/24,5),'Расчет сбытовых надбавок'!$B$2284:'Расчет сбытовых надбавок'!$G$3028,3)</f>
        <v>687.64</v>
      </c>
      <c r="C779" s="106">
        <f>VLOOKUP($A779+ROUND((COLUMN()-2)/24,5),АТС!$A$41:$F$784,5)+VLOOKUP($A779+ROUND((COLUMN()-2)/24,5),'Расчет сбытовых надбавок'!$B$2284:'Расчет сбытовых надбавок'!$G$3028,3)</f>
        <v>199.63</v>
      </c>
      <c r="D779" s="106">
        <f>VLOOKUP($A779+ROUND((COLUMN()-2)/24,5),АТС!$A$41:$F$784,5)+VLOOKUP($A779+ROUND((COLUMN()-2)/24,5),'Расчет сбытовых надбавок'!$B$2284:'Расчет сбытовых надбавок'!$G$3028,3)</f>
        <v>156.6</v>
      </c>
      <c r="E779" s="106">
        <f>VLOOKUP($A779+ROUND((COLUMN()-2)/24,5),АТС!$A$41:$F$784,5)+VLOOKUP($A779+ROUND((COLUMN()-2)/24,5),'Расчет сбытовых надбавок'!$B$2284:'Расчет сбытовых надбавок'!$G$3028,3)</f>
        <v>315.83</v>
      </c>
      <c r="F779" s="106">
        <f>VLOOKUP($A779+ROUND((COLUMN()-2)/24,5),АТС!$A$41:$F$784,5)+VLOOKUP($A779+ROUND((COLUMN()-2)/24,5),'Расчет сбытовых надбавок'!$B$2284:'Расчет сбытовых надбавок'!$G$3028,3)</f>
        <v>91.53</v>
      </c>
      <c r="G779" s="106">
        <f>VLOOKUP($A779+ROUND((COLUMN()-2)/24,5),АТС!$A$41:$F$784,5)+VLOOKUP($A779+ROUND((COLUMN()-2)/24,5),'Расчет сбытовых надбавок'!$B$2284:'Расчет сбытовых надбавок'!$G$3028,3)</f>
        <v>40.06</v>
      </c>
      <c r="H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I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J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K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L779" s="106">
        <f>VLOOKUP($A779+ROUND((COLUMN()-2)/24,5),АТС!$A$41:$F$784,5)+VLOOKUP($A779+ROUND((COLUMN()-2)/24,5),'Расчет сбытовых надбавок'!$B$2284:'Расчет сбытовых надбавок'!$G$3028,3)</f>
        <v>228.20000000000002</v>
      </c>
      <c r="M779" s="106">
        <f>VLOOKUP($A779+ROUND((COLUMN()-2)/24,5),АТС!$A$41:$F$784,5)+VLOOKUP($A779+ROUND((COLUMN()-2)/24,5),'Расчет сбытовых надбавок'!$B$2284:'Расчет сбытовых надбавок'!$G$3028,3)</f>
        <v>239.98000000000002</v>
      </c>
      <c r="N779" s="106">
        <f>VLOOKUP($A779+ROUND((COLUMN()-2)/24,5),АТС!$A$41:$F$784,5)+VLOOKUP($A779+ROUND((COLUMN()-2)/24,5),'Расчет сбытовых надбавок'!$B$2284:'Расчет сбытовых надбавок'!$G$3028,3)</f>
        <v>203.76000000000002</v>
      </c>
      <c r="O779" s="106">
        <f>VLOOKUP($A779+ROUND((COLUMN()-2)/24,5),АТС!$A$41:$F$784,5)+VLOOKUP($A779+ROUND((COLUMN()-2)/24,5),'Расчет сбытовых надбавок'!$B$2284:'Расчет сбытовых надбавок'!$G$3028,3)</f>
        <v>131.17000000000002</v>
      </c>
      <c r="P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Q779" s="106">
        <f>VLOOKUP($A779+ROUND((COLUMN()-2)/24,5),АТС!$A$41:$F$784,5)+VLOOKUP($A779+ROUND((COLUMN()-2)/24,5),'Расчет сбытовых надбавок'!$B$2284:'Расчет сбытовых надбавок'!$G$3028,3)</f>
        <v>103.65</v>
      </c>
      <c r="R779" s="106">
        <f>VLOOKUP($A779+ROUND((COLUMN()-2)/24,5),АТС!$A$41:$F$784,5)+VLOOKUP($A779+ROUND((COLUMN()-2)/24,5),'Расчет сбытовых надбавок'!$B$2284:'Расчет сбытовых надбавок'!$G$3028,3)</f>
        <v>38.71</v>
      </c>
      <c r="S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T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U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V779" s="106">
        <f>VLOOKUP($A779+ROUND((COLUMN()-2)/24,5),АТС!$A$41:$F$784,5)+VLOOKUP($A779+ROUND((COLUMN()-2)/24,5),'Расчет сбытовых надбавок'!$B$2284:'Расчет сбытовых надбавок'!$G$3028,3)</f>
        <v>0</v>
      </c>
      <c r="W779" s="106">
        <f>VLOOKUP($A779+ROUND((COLUMN()-2)/24,5),АТС!$A$41:$F$784,5)+VLOOKUP($A779+ROUND((COLUMN()-2)/24,5),'Расчет сбытовых надбавок'!$B$2284:'Расчет сбытовых надбавок'!$G$3028,3)</f>
        <v>531.66999999999996</v>
      </c>
      <c r="X779" s="106">
        <f>VLOOKUP($A779+ROUND((COLUMN()-2)/24,5),АТС!$A$41:$F$784,5)+VLOOKUP($A779+ROUND((COLUMN()-2)/24,5),'Расчет сбытовых надбавок'!$B$2284:'Расчет сбытовых надбавок'!$G$3028,3)</f>
        <v>529.46</v>
      </c>
      <c r="Y779" s="106">
        <f>VLOOKUP($A779+ROUND((COLUMN()-2)/24,5),АТС!$A$41:$F$784,5)+VLOOKUP($A779+ROUND((COLUMN()-2)/24,5),'Расчет сбытовых надбавок'!$B$2284:'Расчет сбытовых надбавок'!$G$3028,3)</f>
        <v>708.81999999999994</v>
      </c>
      <c r="Z779" s="106"/>
    </row>
    <row r="780" spans="1:26" x14ac:dyDescent="0.2">
      <c r="A780" s="86">
        <f t="shared" si="20"/>
        <v>41935</v>
      </c>
      <c r="B780" s="106">
        <f>VLOOKUP($A780+ROUND((COLUMN()-2)/24,5),АТС!$A$41:$F$784,5)+VLOOKUP($A780+ROUND((COLUMN()-2)/24,5),'Расчет сбытовых надбавок'!$B$2284:'Расчет сбытовых надбавок'!$G$3028,3)</f>
        <v>640.46</v>
      </c>
      <c r="C780" s="106">
        <f>VLOOKUP($A780+ROUND((COLUMN()-2)/24,5),АТС!$A$41:$F$784,5)+VLOOKUP($A780+ROUND((COLUMN()-2)/24,5),'Расчет сбытовых надбавок'!$B$2284:'Расчет сбытовых надбавок'!$G$3028,3)</f>
        <v>171.79</v>
      </c>
      <c r="D780" s="106">
        <f>VLOOKUP($A780+ROUND((COLUMN()-2)/24,5),АТС!$A$41:$F$784,5)+VLOOKUP($A780+ROUND((COLUMN()-2)/24,5),'Расчет сбытовых надбавок'!$B$2284:'Расчет сбытовых надбавок'!$G$3028,3)</f>
        <v>76.989999999999995</v>
      </c>
      <c r="E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F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G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H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I780" s="106">
        <f>VLOOKUP($A780+ROUND((COLUMN()-2)/24,5),АТС!$A$41:$F$784,5)+VLOOKUP($A780+ROUND((COLUMN()-2)/24,5),'Расчет сбытовых надбавок'!$B$2284:'Расчет сбытовых надбавок'!$G$3028,3)</f>
        <v>0.02</v>
      </c>
      <c r="J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K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L780" s="106">
        <f>VLOOKUP($A780+ROUND((COLUMN()-2)/24,5),АТС!$A$41:$F$784,5)+VLOOKUP($A780+ROUND((COLUMN()-2)/24,5),'Расчет сбытовых надбавок'!$B$2284:'Расчет сбытовых надбавок'!$G$3028,3)</f>
        <v>7.16</v>
      </c>
      <c r="M780" s="106">
        <f>VLOOKUP($A780+ROUND((COLUMN()-2)/24,5),АТС!$A$41:$F$784,5)+VLOOKUP($A780+ROUND((COLUMN()-2)/24,5),'Расчет сбытовых надбавок'!$B$2284:'Расчет сбытовых надбавок'!$G$3028,3)</f>
        <v>65.27</v>
      </c>
      <c r="N780" s="106">
        <f>VLOOKUP($A780+ROUND((COLUMN()-2)/24,5),АТС!$A$41:$F$784,5)+VLOOKUP($A780+ROUND((COLUMN()-2)/24,5),'Расчет сбытовых надбавок'!$B$2284:'Расчет сбытовых надбавок'!$G$3028,3)</f>
        <v>0.01</v>
      </c>
      <c r="O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P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Q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R780" s="106">
        <f>VLOOKUP($A780+ROUND((COLUMN()-2)/24,5),АТС!$A$41:$F$784,5)+VLOOKUP($A780+ROUND((COLUMN()-2)/24,5),'Расчет сбытовых надбавок'!$B$2284:'Расчет сбытовых надбавок'!$G$3028,3)</f>
        <v>50.769999999999996</v>
      </c>
      <c r="S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T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U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V780" s="106">
        <f>VLOOKUP($A780+ROUND((COLUMN()-2)/24,5),АТС!$A$41:$F$784,5)+VLOOKUP($A780+ROUND((COLUMN()-2)/24,5),'Расчет сбытовых надбавок'!$B$2284:'Расчет сбытовых надбавок'!$G$3028,3)</f>
        <v>0</v>
      </c>
      <c r="W780" s="106">
        <f>VLOOKUP($A780+ROUND((COLUMN()-2)/24,5),АТС!$A$41:$F$784,5)+VLOOKUP($A780+ROUND((COLUMN()-2)/24,5),'Расчет сбытовых надбавок'!$B$2284:'Расчет сбытовых надбавок'!$G$3028,3)</f>
        <v>75.33</v>
      </c>
      <c r="X780" s="106">
        <f>VLOOKUP($A780+ROUND((COLUMN()-2)/24,5),АТС!$A$41:$F$784,5)+VLOOKUP($A780+ROUND((COLUMN()-2)/24,5),'Расчет сбытовых надбавок'!$B$2284:'Расчет сбытовых надбавок'!$G$3028,3)</f>
        <v>176.05</v>
      </c>
      <c r="Y780" s="106">
        <f>VLOOKUP($A780+ROUND((COLUMN()-2)/24,5),АТС!$A$41:$F$784,5)+VLOOKUP($A780+ROUND((COLUMN()-2)/24,5),'Расчет сбытовых надбавок'!$B$2284:'Расчет сбытовых надбавок'!$G$3028,3)</f>
        <v>25.97</v>
      </c>
      <c r="Z780" s="106"/>
    </row>
    <row r="781" spans="1:26" x14ac:dyDescent="0.2">
      <c r="A781" s="86">
        <f t="shared" si="20"/>
        <v>41936</v>
      </c>
      <c r="B781" s="106">
        <f>VLOOKUP($A781+ROUND((COLUMN()-2)/24,5),АТС!$A$41:$F$784,5)+VLOOKUP($A781+ROUND((COLUMN()-2)/24,5),'Расчет сбытовых надбавок'!$B$2284:'Расчет сбытовых надбавок'!$G$3028,3)</f>
        <v>40.29</v>
      </c>
      <c r="C781" s="106">
        <f>VLOOKUP($A781+ROUND((COLUMN()-2)/24,5),АТС!$A$41:$F$784,5)+VLOOKUP($A781+ROUND((COLUMN()-2)/24,5),'Расчет сбытовых надбавок'!$B$2284:'Расчет сбытовых надбавок'!$G$3028,3)</f>
        <v>668.09</v>
      </c>
      <c r="D781" s="106">
        <f>VLOOKUP($A781+ROUND((COLUMN()-2)/24,5),АТС!$A$41:$F$784,5)+VLOOKUP($A781+ROUND((COLUMN()-2)/24,5),'Расчет сбытовых надбавок'!$B$2284:'Расчет сбытовых надбавок'!$G$3028,3)</f>
        <v>156.73000000000002</v>
      </c>
      <c r="E781" s="106">
        <f>VLOOKUP($A781+ROUND((COLUMN()-2)/24,5),АТС!$A$41:$F$784,5)+VLOOKUP($A781+ROUND((COLUMN()-2)/24,5),'Расчет сбытовых надбавок'!$B$2284:'Расчет сбытовых надбавок'!$G$3028,3)</f>
        <v>174.17999999999998</v>
      </c>
      <c r="F781" s="106">
        <f>VLOOKUP($A781+ROUND((COLUMN()-2)/24,5),АТС!$A$41:$F$784,5)+VLOOKUP($A781+ROUND((COLUMN()-2)/24,5),'Расчет сбытовых надбавок'!$B$2284:'Расчет сбытовых надбавок'!$G$3028,3)</f>
        <v>100.08000000000001</v>
      </c>
      <c r="G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H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I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J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K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L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M781" s="106">
        <f>VLOOKUP($A781+ROUND((COLUMN()-2)/24,5),АТС!$A$41:$F$784,5)+VLOOKUP($A781+ROUND((COLUMN()-2)/24,5),'Расчет сбытовых надбавок'!$B$2284:'Расчет сбытовых надбавок'!$G$3028,3)</f>
        <v>34.07</v>
      </c>
      <c r="N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O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P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Q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R781" s="106">
        <f>VLOOKUP($A781+ROUND((COLUMN()-2)/24,5),АТС!$A$41:$F$784,5)+VLOOKUP($A781+ROUND((COLUMN()-2)/24,5),'Расчет сбытовых надбавок'!$B$2284:'Расчет сбытовых надбавок'!$G$3028,3)</f>
        <v>28.57</v>
      </c>
      <c r="S781" s="106">
        <f>VLOOKUP($A781+ROUND((COLUMN()-2)/24,5),АТС!$A$41:$F$784,5)+VLOOKUP($A781+ROUND((COLUMN()-2)/24,5),'Расчет сбытовых надбавок'!$B$2284:'Расчет сбытовых надбавок'!$G$3028,3)</f>
        <v>0.01</v>
      </c>
      <c r="T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U781" s="106">
        <f>VLOOKUP($A781+ROUND((COLUMN()-2)/24,5),АТС!$A$41:$F$784,5)+VLOOKUP($A781+ROUND((COLUMN()-2)/24,5),'Расчет сбытовых надбавок'!$B$2284:'Расчет сбытовых надбавок'!$G$3028,3)</f>
        <v>0</v>
      </c>
      <c r="V781" s="106">
        <f>VLOOKUP($A781+ROUND((COLUMN()-2)/24,5),АТС!$A$41:$F$784,5)+VLOOKUP($A781+ROUND((COLUMN()-2)/24,5),'Расчет сбытовых надбавок'!$B$2284:'Расчет сбытовых надбавок'!$G$3028,3)</f>
        <v>171.35000000000002</v>
      </c>
      <c r="W781" s="106">
        <f>VLOOKUP($A781+ROUND((COLUMN()-2)/24,5),АТС!$A$41:$F$784,5)+VLOOKUP($A781+ROUND((COLUMN()-2)/24,5),'Расчет сбытовых надбавок'!$B$2284:'Расчет сбытовых надбавок'!$G$3028,3)</f>
        <v>234.3</v>
      </c>
      <c r="X781" s="106">
        <f>VLOOKUP($A781+ROUND((COLUMN()-2)/24,5),АТС!$A$41:$F$784,5)+VLOOKUP($A781+ROUND((COLUMN()-2)/24,5),'Расчет сбытовых надбавок'!$B$2284:'Расчет сбытовых надбавок'!$G$3028,3)</f>
        <v>111.65</v>
      </c>
      <c r="Y781" s="106">
        <f>VLOOKUP($A781+ROUND((COLUMN()-2)/24,5),АТС!$A$41:$F$784,5)+VLOOKUP($A781+ROUND((COLUMN()-2)/24,5),'Расчет сбытовых надбавок'!$B$2284:'Расчет сбытовых надбавок'!$G$3028,3)</f>
        <v>97.86999999999999</v>
      </c>
      <c r="Z781" s="106"/>
    </row>
    <row r="782" spans="1:26" x14ac:dyDescent="0.2">
      <c r="A782" s="86">
        <f t="shared" si="20"/>
        <v>41937</v>
      </c>
      <c r="B782" s="106">
        <f>VLOOKUP($A782+ROUND((COLUMN()-2)/24,5),АТС!$A$41:$F$784,5)+VLOOKUP($A782+ROUND((COLUMN()-2)/24,5),'Расчет сбытовых надбавок'!$B$2284:'Расчет сбытовых надбавок'!$G$3028,3)</f>
        <v>630.29</v>
      </c>
      <c r="C782" s="106">
        <f>VLOOKUP($A782+ROUND((COLUMN()-2)/24,5),АТС!$A$41:$F$784,5)+VLOOKUP($A782+ROUND((COLUMN()-2)/24,5),'Расчет сбытовых надбавок'!$B$2284:'Расчет сбытовых надбавок'!$G$3028,3)</f>
        <v>592.71</v>
      </c>
      <c r="D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E782" s="106">
        <f>VLOOKUP($A782+ROUND((COLUMN()-2)/24,5),АТС!$A$41:$F$784,5)+VLOOKUP($A782+ROUND((COLUMN()-2)/24,5),'Расчет сбытовых надбавок'!$B$2284:'Расчет сбытовых надбавок'!$G$3028,3)</f>
        <v>633.66</v>
      </c>
      <c r="F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G782" s="106">
        <f>VLOOKUP($A782+ROUND((COLUMN()-2)/24,5),АТС!$A$41:$F$784,5)+VLOOKUP($A782+ROUND((COLUMN()-2)/24,5),'Расчет сбытовых надбавок'!$B$2284:'Расчет сбытовых надбавок'!$G$3028,3)</f>
        <v>19.86</v>
      </c>
      <c r="H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I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J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K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L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M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N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O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P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Q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R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S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T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U782" s="106">
        <f>VLOOKUP($A782+ROUND((COLUMN()-2)/24,5),АТС!$A$41:$F$784,5)+VLOOKUP($A782+ROUND((COLUMN()-2)/24,5),'Расчет сбытовых надбавок'!$B$2284:'Расчет сбытовых надбавок'!$G$3028,3)</f>
        <v>0.01</v>
      </c>
      <c r="V782" s="106">
        <f>VLOOKUP($A782+ROUND((COLUMN()-2)/24,5),АТС!$A$41:$F$784,5)+VLOOKUP($A782+ROUND((COLUMN()-2)/24,5),'Расчет сбытовых надбавок'!$B$2284:'Расчет сбытовых надбавок'!$G$3028,3)</f>
        <v>0</v>
      </c>
      <c r="W782" s="106">
        <f>VLOOKUP($A782+ROUND((COLUMN()-2)/24,5),АТС!$A$41:$F$784,5)+VLOOKUP($A782+ROUND((COLUMN()-2)/24,5),'Расчет сбытовых надбавок'!$B$2284:'Расчет сбытовых надбавок'!$G$3028,3)</f>
        <v>287.53000000000003</v>
      </c>
      <c r="X782" s="106">
        <f>VLOOKUP($A782+ROUND((COLUMN()-2)/24,5),АТС!$A$41:$F$784,5)+VLOOKUP($A782+ROUND((COLUMN()-2)/24,5),'Расчет сбытовых надбавок'!$B$2284:'Расчет сбытовых надбавок'!$G$3028,3)</f>
        <v>77.47</v>
      </c>
      <c r="Y782" s="106">
        <f>VLOOKUP($A782+ROUND((COLUMN()-2)/24,5),АТС!$A$41:$F$784,5)+VLOOKUP($A782+ROUND((COLUMN()-2)/24,5),'Расчет сбытовых надбавок'!$B$2284:'Расчет сбытовых надбавок'!$G$3028,3)</f>
        <v>55.92</v>
      </c>
      <c r="Z782" s="106"/>
    </row>
    <row r="783" spans="1:26" s="273" customFormat="1" x14ac:dyDescent="0.2">
      <c r="A783" s="274">
        <f t="shared" si="20"/>
        <v>41938</v>
      </c>
      <c r="B783" s="275">
        <f>VLOOKUP($A783+ROUND((COLUMN()-2)/24,5),АТС!$A$41:$F$784,5)+VLOOKUP($A783+ROUND((COLUMN()-2)/24,5),'Расчет сбытовых надбавок'!$B$2284:'Расчет сбытовых надбавок'!$G$3028,3)</f>
        <v>78.100000000000009</v>
      </c>
      <c r="C783" s="275">
        <f>VLOOKUP($A783+ROUND((COLUMN()-2)/24,5),АТС!$A$41:$F$784,5)+VLOOKUP($A783+ROUND((COLUMN()-2)/24,5),'Расчет сбытовых надбавок'!$B$2284:'Расчет сбытовых надбавок'!$G$3028,3)</f>
        <v>0.01</v>
      </c>
      <c r="D783" s="275">
        <f>VLOOKUP($A783+ROUND((COLUMN()-2)/24,5),АТС!$A$41:$F$784,5)+VLOOKUP($A783+ROUND((COLUMN()-2)/24,5),'Расчет сбытовых надбавок'!$B$2284:'Расчет сбытовых надбавок'!$G$3028,3)</f>
        <v>0</v>
      </c>
      <c r="E783" s="275">
        <f>VLOOKUP($A783+ROUND((COLUMN()-2)/24,5),АТС!$A$41:$F$784,5)+VLOOKUP($A783+ROUND((COLUMN()-2)/24,5),'Расчет сбытовых надбавок'!$B$2284:'Расчет сбытовых надбавок'!$G$3028,3)</f>
        <v>0.01</v>
      </c>
      <c r="F783" s="275">
        <f>VLOOKUP($A783+ROUND((COLUMN()-2)/24,5),АТС!$A$41:$F$784,5)+VLOOKUP($A783+ROUND((COLUMN()-2)/24,5),'Расчет сбытовых надбавок'!$B$2284:'Расчет сбытовых надбавок'!$G$3028,3)</f>
        <v>517.08000000000004</v>
      </c>
      <c r="G783" s="275">
        <f>VLOOKUP($A783+ROUND((COLUMN()-2)/24,5),АТС!$A$41:$F$784,5)+VLOOKUP($A783+ROUND((COLUMN()-2)/24,5),'Расчет сбытовых надбавок'!$B$2284:'Расчет сбытовых надбавок'!$G$3028,3)</f>
        <v>83.83</v>
      </c>
      <c r="H783" s="275">
        <f>VLOOKUP($A783+ROUND((COLUMN()-2)/24,5),АТС!$A$41:$F$784,5)+VLOOKUP($A783+ROUND((COLUMN()-2)/24,5),'Расчет сбытовых надбавок'!$B$2284:'Расчет сбытовых надбавок'!$G$3028,3)</f>
        <v>133.19</v>
      </c>
      <c r="I783" s="275">
        <f>VLOOKUP($A783+ROUND((COLUMN()-2)/24,5),АТС!$A$41:$F$784,5)+VLOOKUP($A783+ROUND((COLUMN()-2)/24,5),'Расчет сбытовых надбавок'!$B$2284:'Расчет сбытовых надбавок'!$G$3028,3)</f>
        <v>4.8099999999999996</v>
      </c>
      <c r="J783" s="275">
        <f>VLOOKUP($A783+ROUND((COLUMN()-2)/24,5),АТС!$A$41:$F$784,5)+VLOOKUP($A783+ROUND((COLUMN()-2)/24,5),'Расчет сбытовых надбавок'!$B$2284:'Расчет сбытовых надбавок'!$G$3028,3)</f>
        <v>0</v>
      </c>
      <c r="K783" s="275">
        <f>VLOOKUP($A783+ROUND((COLUMN()-2)/24,5),АТС!$A$41:$F$784,5)+VLOOKUP($A783+ROUND((COLUMN()-2)/24,5),'Расчет сбытовых надбавок'!$B$2284:'Расчет сбытовых надбавок'!$G$3028,3)</f>
        <v>0</v>
      </c>
      <c r="L783" s="275">
        <f>VLOOKUP($A783+ROUND((COLUMN()-2)/24,5),АТС!$A$41:$F$784,5)+VLOOKUP($A783+ROUND((COLUMN()-2)/24,5),'Расчет сбытовых надбавок'!$B$2284:'Расчет сбытовых надбавок'!$G$3028,3)</f>
        <v>0.61</v>
      </c>
      <c r="M783" s="275">
        <f>VLOOKUP($A783+ROUND((COLUMN()-2)/24,5),АТС!$A$41:$F$784,5)+VLOOKUP($A783+ROUND((COLUMN()-2)/24,5),'Расчет сбытовых надбавок'!$B$2284:'Расчет сбытовых надбавок'!$G$3028,3)</f>
        <v>4.9000000000000004</v>
      </c>
      <c r="N783" s="275">
        <f>VLOOKUP($A783+ROUND((COLUMN()-2)/24,5),АТС!$A$41:$F$784,5)+VLOOKUP($A783+ROUND((COLUMN()-2)/24,5),'Расчет сбытовых надбавок'!$B$2284:'Расчет сбытовых надбавок'!$G$3028,3)</f>
        <v>10.42</v>
      </c>
      <c r="O783" s="275">
        <f>VLOOKUP($A783+ROUND((COLUMN()-2)/24,5),АТС!$A$41:$F$784,5)+VLOOKUP($A783+ROUND((COLUMN()-2)/24,5),'Расчет сбытовых надбавок'!$B$2284:'Расчет сбытовых надбавок'!$G$3028,3)</f>
        <v>10.35</v>
      </c>
      <c r="P783" s="275">
        <f>VLOOKUP($A783+ROUND((COLUMN()-2)/24,5),АТС!$A$41:$F$784,5)+VLOOKUP($A783+ROUND((COLUMN()-2)/24,5),'Расчет сбытовых надбавок'!$B$2284:'Расчет сбытовых надбавок'!$G$3028,3)</f>
        <v>9.1300000000000008</v>
      </c>
      <c r="Q783" s="275">
        <f>VLOOKUP($A783+ROUND((COLUMN()-2)/24,5),АТС!$A$41:$F$784,5)+VLOOKUP($A783+ROUND((COLUMN()-2)/24,5),'Расчет сбытовых надбавок'!$B$2284:'Расчет сбытовых надбавок'!$G$3028,3)</f>
        <v>10.94</v>
      </c>
      <c r="R783" s="275">
        <f>VLOOKUP($A783+ROUND((COLUMN()-2)/24,5),АТС!$A$41:$F$784,5)+VLOOKUP($A783+ROUND((COLUMN()-2)/24,5),'Расчет сбытовых надбавок'!$B$2284:'Расчет сбытовых надбавок'!$G$3028,3)</f>
        <v>0.01</v>
      </c>
      <c r="S783" s="275">
        <f>VLOOKUP($A783+ROUND((COLUMN()-2)/24,5),АТС!$A$41:$F$784,5)+VLOOKUP($A783+ROUND((COLUMN()-2)/24,5),'Расчет сбытовых надбавок'!$B$2284:'Расчет сбытовых надбавок'!$G$3028,3)</f>
        <v>0.01</v>
      </c>
      <c r="T783" s="275">
        <f>VLOOKUP($A783+ROUND((COLUMN()-2)/24,5),АТС!$A$41:$F$784,5)+VLOOKUP($A783+ROUND((COLUMN()-2)/24,5),'Расчет сбытовых надбавок'!$B$2284:'Расчет сбытовых надбавок'!$G$3028,3)</f>
        <v>0</v>
      </c>
      <c r="U783" s="275">
        <f>VLOOKUP($A783+ROUND((COLUMN()-2)/24,5),АТС!$A$41:$F$784,5)+VLOOKUP($A783+ROUND((COLUMN()-2)/24,5),'Расчет сбытовых надбавок'!$B$2284:'Расчет сбытовых надбавок'!$G$3028,3)</f>
        <v>0.05</v>
      </c>
      <c r="V783" s="275">
        <f>VLOOKUP($A783+ROUND((COLUMN()-2)/24,5),АТС!$A$41:$F$784,5)+VLOOKUP($A783+ROUND((COLUMN()-2)/24,5),'Расчет сбытовых надбавок'!$B$2284:'Расчет сбытовых надбавок'!$G$3028,3)</f>
        <v>0</v>
      </c>
      <c r="W783" s="275">
        <f>VLOOKUP($A783+ROUND((COLUMN()-2)/24,5),АТС!$A$41:$F$784,5)+VLOOKUP($A783+ROUND((COLUMN()-2)/24,5),'Расчет сбытовых надбавок'!$B$2284:'Расчет сбытовых надбавок'!$G$3028,3)</f>
        <v>70.14</v>
      </c>
      <c r="X783" s="275">
        <f>VLOOKUP($A783+ROUND((COLUMN()-2)/24,5),АТС!$A$41:$F$784,5)+VLOOKUP($A783+ROUND((COLUMN()-2)/24,5),'Расчет сбытовых надбавок'!$B$2284:'Расчет сбытовых надбавок'!$G$3028,3)</f>
        <v>84.62</v>
      </c>
      <c r="Y783" s="275">
        <v>71.62</v>
      </c>
      <c r="Z783" s="275">
        <v>0</v>
      </c>
    </row>
    <row r="784" spans="1:26" x14ac:dyDescent="0.2">
      <c r="A784" s="86">
        <f t="shared" si="20"/>
        <v>41939</v>
      </c>
      <c r="B784" s="106">
        <f>VLOOKUP($A784+ROUND((COLUMN()-2)/24,5),АТС!$A$41:$F$784,5)+VLOOKUP($A784+ROUND((COLUMN()-2)/24,5),'Расчет сбытовых надбавок'!$B$2284:'Расчет сбытовых надбавок'!$G$3028,3)</f>
        <v>0.04</v>
      </c>
      <c r="C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D784" s="106">
        <f>VLOOKUP($A784+ROUND((COLUMN()-2)/24,5),АТС!$A$41:$F$784,5)+VLOOKUP($A784+ROUND((COLUMN()-2)/24,5),'Расчет сбытовых надбавок'!$B$2284:'Расчет сбытовых надбавок'!$G$3028,3)</f>
        <v>560.99</v>
      </c>
      <c r="E784" s="106">
        <f>VLOOKUP($A784+ROUND((COLUMN()-2)/24,5),АТС!$A$41:$F$784,5)+VLOOKUP($A784+ROUND((COLUMN()-2)/24,5),'Расчет сбытовых надбавок'!$B$2284:'Расчет сбытовых надбавок'!$G$3028,3)</f>
        <v>667.6</v>
      </c>
      <c r="F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G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H784" s="106">
        <f>VLOOKUP($A784+ROUND((COLUMN()-2)/24,5),АТС!$A$41:$F$784,5)+VLOOKUP($A784+ROUND((COLUMN()-2)/24,5),'Расчет сбытовых надбавок'!$B$2284:'Расчет сбытовых надбавок'!$G$3028,3)</f>
        <v>38.69</v>
      </c>
      <c r="I784" s="106">
        <f>VLOOKUP($A784+ROUND((COLUMN()-2)/24,5),АТС!$A$41:$F$784,5)+VLOOKUP($A784+ROUND((COLUMN()-2)/24,5),'Расчет сбытовых надбавок'!$B$2284:'Расчет сбытовых надбавок'!$G$3028,3)</f>
        <v>41.91</v>
      </c>
      <c r="J784" s="106">
        <f>VLOOKUP($A784+ROUND((COLUMN()-2)/24,5),АТС!$A$41:$F$784,5)+VLOOKUP($A784+ROUND((COLUMN()-2)/24,5),'Расчет сбытовых надбавок'!$B$2284:'Расчет сбытовых надбавок'!$G$3028,3)</f>
        <v>116.14</v>
      </c>
      <c r="K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L784" s="106">
        <f>VLOOKUP($A784+ROUND((COLUMN()-2)/24,5),АТС!$A$41:$F$784,5)+VLOOKUP($A784+ROUND((COLUMN()-2)/24,5),'Расчет сбытовых надбавок'!$B$2284:'Расчет сбытовых надбавок'!$G$3028,3)</f>
        <v>57.21</v>
      </c>
      <c r="M784" s="106">
        <f>VLOOKUP($A784+ROUND((COLUMN()-2)/24,5),АТС!$A$41:$F$784,5)+VLOOKUP($A784+ROUND((COLUMN()-2)/24,5),'Расчет сбытовых надбавок'!$B$2284:'Расчет сбытовых надбавок'!$G$3028,3)</f>
        <v>88.42</v>
      </c>
      <c r="N784" s="106">
        <f>VLOOKUP($A784+ROUND((COLUMN()-2)/24,5),АТС!$A$41:$F$784,5)+VLOOKUP($A784+ROUND((COLUMN()-2)/24,5),'Расчет сбытовых надбавок'!$B$2284:'Расчет сбытовых надбавок'!$G$3028,3)</f>
        <v>65.430000000000007</v>
      </c>
      <c r="O784" s="106">
        <f>VLOOKUP($A784+ROUND((COLUMN()-2)/24,5),АТС!$A$41:$F$784,5)+VLOOKUP($A784+ROUND((COLUMN()-2)/24,5),'Расчет сбытовых надбавок'!$B$2284:'Расчет сбытовых надбавок'!$G$3028,3)</f>
        <v>6.91</v>
      </c>
      <c r="P784" s="106">
        <f>VLOOKUP($A784+ROUND((COLUMN()-2)/24,5),АТС!$A$41:$F$784,5)+VLOOKUP($A784+ROUND((COLUMN()-2)/24,5),'Расчет сбытовых надбавок'!$B$2284:'Расчет сбытовых надбавок'!$G$3028,3)</f>
        <v>7.67</v>
      </c>
      <c r="Q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R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S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T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U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V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W784" s="106">
        <f>VLOOKUP($A784+ROUND((COLUMN()-2)/24,5),АТС!$A$41:$F$784,5)+VLOOKUP($A784+ROUND((COLUMN()-2)/24,5),'Расчет сбытовых надбавок'!$B$2284:'Расчет сбытовых надбавок'!$G$3028,3)</f>
        <v>162.84</v>
      </c>
      <c r="X784" s="106">
        <f>VLOOKUP($A784+ROUND((COLUMN()-2)/24,5),АТС!$A$41:$F$784,5)+VLOOKUP($A784+ROUND((COLUMN()-2)/24,5),'Расчет сбытовых надбавок'!$B$2284:'Расчет сбытовых надбавок'!$G$3028,3)</f>
        <v>750.35</v>
      </c>
      <c r="Y784" s="106">
        <f>VLOOKUP($A784+ROUND((COLUMN()-2)/24,5),АТС!$A$41:$F$784,5)+VLOOKUP($A784+ROUND((COLUMN()-2)/24,5),'Расчет сбытовых надбавок'!$B$2284:'Расчет сбытовых надбавок'!$G$3028,3)</f>
        <v>0</v>
      </c>
      <c r="Z784" s="106"/>
    </row>
    <row r="785" spans="1:27" x14ac:dyDescent="0.2">
      <c r="A785" s="86">
        <f t="shared" si="20"/>
        <v>41940</v>
      </c>
      <c r="B785" s="106">
        <f>VLOOKUP($A785+ROUND((COLUMN()-2)/24,5),АТС!$A$41:$F$784,5)+VLOOKUP($A785+ROUND((COLUMN()-2)/24,5),'Расчет сбытовых надбавок'!$B$2284:'Расчет сбытовых надбавок'!$G$3028,3)</f>
        <v>33.090000000000003</v>
      </c>
      <c r="C785" s="106">
        <f>VLOOKUP($A785+ROUND((COLUMN()-2)/24,5),АТС!$A$41:$F$784,5)+VLOOKUP($A785+ROUND((COLUMN()-2)/24,5),'Расчет сбытовых надбавок'!$B$2284:'Расчет сбытовых надбавок'!$G$3028,3)</f>
        <v>9.0000000000000011E-2</v>
      </c>
      <c r="D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E785" s="106">
        <f>VLOOKUP($A785+ROUND((COLUMN()-2)/24,5),АТС!$A$41:$F$784,5)+VLOOKUP($A785+ROUND((COLUMN()-2)/24,5),'Расчет сбытовых надбавок'!$B$2284:'Расчет сбытовых надбавок'!$G$3028,3)</f>
        <v>100.8</v>
      </c>
      <c r="F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G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H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I785" s="106">
        <f>VLOOKUP($A785+ROUND((COLUMN()-2)/24,5),АТС!$A$41:$F$784,5)+VLOOKUP($A785+ROUND((COLUMN()-2)/24,5),'Расчет сбытовых надбавок'!$B$2284:'Расчет сбытовых надбавок'!$G$3028,3)</f>
        <v>28.759999999999998</v>
      </c>
      <c r="J785" s="106">
        <f>VLOOKUP($A785+ROUND((COLUMN()-2)/24,5),АТС!$A$41:$F$784,5)+VLOOKUP($A785+ROUND((COLUMN()-2)/24,5),'Расчет сбытовых надбавок'!$B$2284:'Расчет сбытовых надбавок'!$G$3028,3)</f>
        <v>93.71</v>
      </c>
      <c r="K785" s="106">
        <f>VLOOKUP($A785+ROUND((COLUMN()-2)/24,5),АТС!$A$41:$F$784,5)+VLOOKUP($A785+ROUND((COLUMN()-2)/24,5),'Расчет сбытовых надбавок'!$B$2284:'Расчет сбытовых надбавок'!$G$3028,3)</f>
        <v>77.13</v>
      </c>
      <c r="L785" s="106">
        <f>VLOOKUP($A785+ROUND((COLUMN()-2)/24,5),АТС!$A$41:$F$784,5)+VLOOKUP($A785+ROUND((COLUMN()-2)/24,5),'Расчет сбытовых надбавок'!$B$2284:'Расчет сбытовых надбавок'!$G$3028,3)</f>
        <v>95.460000000000008</v>
      </c>
      <c r="M785" s="106">
        <f>VLOOKUP($A785+ROUND((COLUMN()-2)/24,5),АТС!$A$41:$F$784,5)+VLOOKUP($A785+ROUND((COLUMN()-2)/24,5),'Расчет сбытовых надбавок'!$B$2284:'Расчет сбытовых надбавок'!$G$3028,3)</f>
        <v>116.03</v>
      </c>
      <c r="N785" s="106">
        <f>VLOOKUP($A785+ROUND((COLUMN()-2)/24,5),АТС!$A$41:$F$784,5)+VLOOKUP($A785+ROUND((COLUMN()-2)/24,5),'Расчет сбытовых надбавок'!$B$2284:'Расчет сбытовых надбавок'!$G$3028,3)</f>
        <v>293.48</v>
      </c>
      <c r="O785" s="106">
        <f>VLOOKUP($A785+ROUND((COLUMN()-2)/24,5),АТС!$A$41:$F$784,5)+VLOOKUP($A785+ROUND((COLUMN()-2)/24,5),'Расчет сбытовых надбавок'!$B$2284:'Расчет сбытовых надбавок'!$G$3028,3)</f>
        <v>250.09</v>
      </c>
      <c r="P785" s="106">
        <f>VLOOKUP($A785+ROUND((COLUMN()-2)/24,5),АТС!$A$41:$F$784,5)+VLOOKUP($A785+ROUND((COLUMN()-2)/24,5),'Расчет сбытовых надбавок'!$B$2284:'Расчет сбытовых надбавок'!$G$3028,3)</f>
        <v>69.97</v>
      </c>
      <c r="Q785" s="106">
        <f>VLOOKUP($A785+ROUND((COLUMN()-2)/24,5),АТС!$A$41:$F$784,5)+VLOOKUP($A785+ROUND((COLUMN()-2)/24,5),'Расчет сбытовых надбавок'!$B$2284:'Расчет сбытовых надбавок'!$G$3028,3)</f>
        <v>6.37</v>
      </c>
      <c r="R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S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T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U785" s="106">
        <f>VLOOKUP($A785+ROUND((COLUMN()-2)/24,5),АТС!$A$41:$F$784,5)+VLOOKUP($A785+ROUND((COLUMN()-2)/24,5),'Расчет сбытовых надбавок'!$B$2284:'Расчет сбытовых надбавок'!$G$3028,3)</f>
        <v>0</v>
      </c>
      <c r="V785" s="106">
        <f>VLOOKUP($A785+ROUND((COLUMN()-2)/24,5),АТС!$A$41:$F$784,5)+VLOOKUP($A785+ROUND((COLUMN()-2)/24,5),'Расчет сбытовых надбавок'!$B$2284:'Расчет сбытовых надбавок'!$G$3028,3)</f>
        <v>173.77</v>
      </c>
      <c r="W785" s="106">
        <f>VLOOKUP($A785+ROUND((COLUMN()-2)/24,5),АТС!$A$41:$F$784,5)+VLOOKUP($A785+ROUND((COLUMN()-2)/24,5),'Расчет сбытовых надбавок'!$B$2284:'Расчет сбытовых надбавок'!$G$3028,3)</f>
        <v>425.81</v>
      </c>
      <c r="X785" s="106">
        <f>VLOOKUP($A785+ROUND((COLUMN()-2)/24,5),АТС!$A$41:$F$784,5)+VLOOKUP($A785+ROUND((COLUMN()-2)/24,5),'Расчет сбытовых надбавок'!$B$2284:'Расчет сбытовых надбавок'!$G$3028,3)</f>
        <v>134.72</v>
      </c>
      <c r="Y785" s="106">
        <f>VLOOKUP($A785+ROUND((COLUMN()-2)/24,5),АТС!$A$41:$F$784,5)+VLOOKUP($A785+ROUND((COLUMN()-2)/24,5),'Расчет сбытовых надбавок'!$B$2284:'Расчет сбытовых надбавок'!$G$3028,3)</f>
        <v>115.12</v>
      </c>
      <c r="Z785" s="106"/>
    </row>
    <row r="786" spans="1:27" x14ac:dyDescent="0.2">
      <c r="A786" s="86">
        <f t="shared" si="20"/>
        <v>41941</v>
      </c>
      <c r="B786" s="106">
        <f>VLOOKUP($A786+ROUND((COLUMN()-2)/24,5),АТС!$A$41:$F$784,5)+VLOOKUP($A786+ROUND((COLUMN()-2)/24,5),'Расчет сбытовых надбавок'!$B$2284:'Расчет сбытовых надбавок'!$G$3028,3)</f>
        <v>15.84</v>
      </c>
      <c r="C786" s="106">
        <f>VLOOKUP($A786+ROUND((COLUMN()-2)/24,5),АТС!$A$41:$F$784,5)+VLOOKUP($A786+ROUND((COLUMN()-2)/24,5),'Расчет сбытовых надбавок'!$B$2284:'Расчет сбытовых надбавок'!$G$3028,3)</f>
        <v>58.96</v>
      </c>
      <c r="D786" s="106">
        <f>VLOOKUP($A786+ROUND((COLUMN()-2)/24,5),АТС!$A$41:$F$784,5)+VLOOKUP($A786+ROUND((COLUMN()-2)/24,5),'Расчет сбытовых надбавок'!$B$2284:'Расчет сбытовых надбавок'!$G$3028,3)</f>
        <v>86.11</v>
      </c>
      <c r="E786" s="106">
        <f>VLOOKUP($A786+ROUND((COLUMN()-2)/24,5),АТС!$A$41:$F$784,5)+VLOOKUP($A786+ROUND((COLUMN()-2)/24,5),'Расчет сбытовых надбавок'!$B$2284:'Расчет сбытовых надбавок'!$G$3028,3)</f>
        <v>9.0000000000000011E-2</v>
      </c>
      <c r="F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G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H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I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J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K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L786" s="106">
        <f>VLOOKUP($A786+ROUND((COLUMN()-2)/24,5),АТС!$A$41:$F$784,5)+VLOOKUP($A786+ROUND((COLUMN()-2)/24,5),'Расчет сбытовых надбавок'!$B$2284:'Расчет сбытовых надбавок'!$G$3028,3)</f>
        <v>153.49</v>
      </c>
      <c r="M786" s="106">
        <f>VLOOKUP($A786+ROUND((COLUMN()-2)/24,5),АТС!$A$41:$F$784,5)+VLOOKUP($A786+ROUND((COLUMN()-2)/24,5),'Расчет сбытовых надбавок'!$B$2284:'Расчет сбытовых надбавок'!$G$3028,3)</f>
        <v>222.43</v>
      </c>
      <c r="N786" s="106">
        <f>VLOOKUP($A786+ROUND((COLUMN()-2)/24,5),АТС!$A$41:$F$784,5)+VLOOKUP($A786+ROUND((COLUMN()-2)/24,5),'Расчет сбытовых надбавок'!$B$2284:'Расчет сбытовых надбавок'!$G$3028,3)</f>
        <v>224.2</v>
      </c>
      <c r="O786" s="106">
        <f>VLOOKUP($A786+ROUND((COLUMN()-2)/24,5),АТС!$A$41:$F$784,5)+VLOOKUP($A786+ROUND((COLUMN()-2)/24,5),'Расчет сбытовых надбавок'!$B$2284:'Расчет сбытовых надбавок'!$G$3028,3)</f>
        <v>136.85</v>
      </c>
      <c r="P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Q786" s="106">
        <f>VLOOKUP($A786+ROUND((COLUMN()-2)/24,5),АТС!$A$41:$F$784,5)+VLOOKUP($A786+ROUND((COLUMN()-2)/24,5),'Расчет сбытовых надбавок'!$B$2284:'Расчет сбытовых надбавок'!$G$3028,3)</f>
        <v>0.01</v>
      </c>
      <c r="R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S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T786" s="106">
        <f>VLOOKUP($A786+ROUND((COLUMN()-2)/24,5),АТС!$A$41:$F$784,5)+VLOOKUP($A786+ROUND((COLUMN()-2)/24,5),'Расчет сбытовых надбавок'!$B$2284:'Расчет сбытовых надбавок'!$G$3028,3)</f>
        <v>0</v>
      </c>
      <c r="U786" s="106">
        <f>VLOOKUP($A786+ROUND((COLUMN()-2)/24,5),АТС!$A$41:$F$784,5)+VLOOKUP($A786+ROUND((COLUMN()-2)/24,5),'Расчет сбытовых надбавок'!$B$2284:'Расчет сбытовых надбавок'!$G$3028,3)</f>
        <v>175.31</v>
      </c>
      <c r="V786" s="106">
        <f>VLOOKUP($A786+ROUND((COLUMN()-2)/24,5),АТС!$A$41:$F$784,5)+VLOOKUP($A786+ROUND((COLUMN()-2)/24,5),'Расчет сбытовых надбавок'!$B$2284:'Расчет сбытовых надбавок'!$G$3028,3)</f>
        <v>219.18</v>
      </c>
      <c r="W786" s="106">
        <f>VLOOKUP($A786+ROUND((COLUMN()-2)/24,5),АТС!$A$41:$F$784,5)+VLOOKUP($A786+ROUND((COLUMN()-2)/24,5),'Расчет сбытовых надбавок'!$B$2284:'Расчет сбытовых надбавок'!$G$3028,3)</f>
        <v>392.99</v>
      </c>
      <c r="X786" s="106">
        <f>VLOOKUP($A786+ROUND((COLUMN()-2)/24,5),АТС!$A$41:$F$784,5)+VLOOKUP($A786+ROUND((COLUMN()-2)/24,5),'Расчет сбытовых надбавок'!$B$2284:'Расчет сбытовых надбавок'!$G$3028,3)</f>
        <v>799.05</v>
      </c>
      <c r="Y786" s="106">
        <f>VLOOKUP($A786+ROUND((COLUMN()-2)/24,5),АТС!$A$41:$F$784,5)+VLOOKUP($A786+ROUND((COLUMN()-2)/24,5),'Расчет сбытовых надбавок'!$B$2284:'Расчет сбытовых надбавок'!$G$3028,3)</f>
        <v>805.58</v>
      </c>
      <c r="Z786" s="106"/>
    </row>
    <row r="787" spans="1:27" x14ac:dyDescent="0.2">
      <c r="A787" s="86">
        <f t="shared" si="20"/>
        <v>41942</v>
      </c>
      <c r="B787" s="106">
        <f>VLOOKUP($A787+ROUND((COLUMN()-2)/24,5),АТС!$A$41:$F$784,5)+VLOOKUP($A787+ROUND((COLUMN()-2)/24,5),'Расчет сбытовых надбавок'!$B$2284:'Расчет сбытовых надбавок'!$G$3028,3)</f>
        <v>32.28</v>
      </c>
      <c r="C787" s="106">
        <f>VLOOKUP($A787+ROUND((COLUMN()-2)/24,5),АТС!$A$41:$F$784,5)+VLOOKUP($A787+ROUND((COLUMN()-2)/24,5),'Расчет сбытовых надбавок'!$B$2284:'Расчет сбытовых надбавок'!$G$3028,3)</f>
        <v>605.41</v>
      </c>
      <c r="D787" s="106">
        <f>VLOOKUP($A787+ROUND((COLUMN()-2)/24,5),АТС!$A$41:$F$784,5)+VLOOKUP($A787+ROUND((COLUMN()-2)/24,5),'Расчет сбытовых надбавок'!$B$2284:'Расчет сбытовых надбавок'!$G$3028,3)</f>
        <v>793.96</v>
      </c>
      <c r="E787" s="106">
        <f>VLOOKUP($A787+ROUND((COLUMN()-2)/24,5),АТС!$A$41:$F$784,5)+VLOOKUP($A787+ROUND((COLUMN()-2)/24,5),'Расчет сбытовых надбавок'!$B$2284:'Расчет сбытовых надбавок'!$G$3028,3)</f>
        <v>1783.92</v>
      </c>
      <c r="F787" s="106">
        <f>VLOOKUP($A787+ROUND((COLUMN()-2)/24,5),АТС!$A$41:$F$784,5)+VLOOKUP($A787+ROUND((COLUMN()-2)/24,5),'Расчет сбытовых надбавок'!$B$2284:'Расчет сбытовых надбавок'!$G$3028,3)</f>
        <v>630.61999999999989</v>
      </c>
      <c r="G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H787" s="106">
        <f>VLOOKUP($A787+ROUND((COLUMN()-2)/24,5),АТС!$A$41:$F$784,5)+VLOOKUP($A787+ROUND((COLUMN()-2)/24,5),'Расчет сбытовых надбавок'!$B$2284:'Расчет сбытовых надбавок'!$G$3028,3)</f>
        <v>60.96</v>
      </c>
      <c r="I787" s="106">
        <f>VLOOKUP($A787+ROUND((COLUMN()-2)/24,5),АТС!$A$41:$F$784,5)+VLOOKUP($A787+ROUND((COLUMN()-2)/24,5),'Расчет сбытовых надбавок'!$B$2284:'Расчет сбытовых надбавок'!$G$3028,3)</f>
        <v>96.55</v>
      </c>
      <c r="J787" s="106">
        <f>VLOOKUP($A787+ROUND((COLUMN()-2)/24,5),АТС!$A$41:$F$784,5)+VLOOKUP($A787+ROUND((COLUMN()-2)/24,5),'Расчет сбытовых надбавок'!$B$2284:'Расчет сбытовых надбавок'!$G$3028,3)</f>
        <v>0.42000000000000004</v>
      </c>
      <c r="K787" s="106">
        <f>VLOOKUP($A787+ROUND((COLUMN()-2)/24,5),АТС!$A$41:$F$784,5)+VLOOKUP($A787+ROUND((COLUMN()-2)/24,5),'Расчет сбытовых надбавок'!$B$2284:'Расчет сбытовых надбавок'!$G$3028,3)</f>
        <v>133.47</v>
      </c>
      <c r="L787" s="106">
        <f>VLOOKUP($A787+ROUND((COLUMN()-2)/24,5),АТС!$A$41:$F$784,5)+VLOOKUP($A787+ROUND((COLUMN()-2)/24,5),'Расчет сбытовых надбавок'!$B$2284:'Расчет сбытовых надбавок'!$G$3028,3)</f>
        <v>189.1</v>
      </c>
      <c r="M787" s="106">
        <f>VLOOKUP($A787+ROUND((COLUMN()-2)/24,5),АТС!$A$41:$F$784,5)+VLOOKUP($A787+ROUND((COLUMN()-2)/24,5),'Расчет сбытовых надбавок'!$B$2284:'Расчет сбытовых надбавок'!$G$3028,3)</f>
        <v>203.38</v>
      </c>
      <c r="N787" s="106">
        <f>VLOOKUP($A787+ROUND((COLUMN()-2)/24,5),АТС!$A$41:$F$784,5)+VLOOKUP($A787+ROUND((COLUMN()-2)/24,5),'Расчет сбытовых надбавок'!$B$2284:'Расчет сбытовых надбавок'!$G$3028,3)</f>
        <v>285.52999999999997</v>
      </c>
      <c r="O787" s="106">
        <f>VLOOKUP($A787+ROUND((COLUMN()-2)/24,5),АТС!$A$41:$F$784,5)+VLOOKUP($A787+ROUND((COLUMN()-2)/24,5),'Расчет сбытовых надбавок'!$B$2284:'Расчет сбытовых надбавок'!$G$3028,3)</f>
        <v>288.04000000000002</v>
      </c>
      <c r="P787" s="106">
        <f>VLOOKUP($A787+ROUND((COLUMN()-2)/24,5),АТС!$A$41:$F$784,5)+VLOOKUP($A787+ROUND((COLUMN()-2)/24,5),'Расчет сбытовых надбавок'!$B$2284:'Расчет сбытовых надбавок'!$G$3028,3)</f>
        <v>190.2</v>
      </c>
      <c r="Q787" s="106">
        <f>VLOOKUP($A787+ROUND((COLUMN()-2)/24,5),АТС!$A$41:$F$784,5)+VLOOKUP($A787+ROUND((COLUMN()-2)/24,5),'Расчет сбытовых надбавок'!$B$2284:'Расчет сбытовых надбавок'!$G$3028,3)</f>
        <v>167.72</v>
      </c>
      <c r="R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S787" s="106">
        <f>VLOOKUP($A787+ROUND((COLUMN()-2)/24,5),АТС!$A$41:$F$784,5)+VLOOKUP($A787+ROUND((COLUMN()-2)/24,5),'Расчет сбытовых надбавок'!$B$2284:'Расчет сбытовых надбавок'!$G$3028,3)</f>
        <v>0</v>
      </c>
      <c r="T787" s="106">
        <f>VLOOKUP($A787+ROUND((COLUMN()-2)/24,5),АТС!$A$41:$F$784,5)+VLOOKUP($A787+ROUND((COLUMN()-2)/24,5),'Расчет сбытовых надбавок'!$B$2284:'Расчет сбытовых надбавок'!$G$3028,3)</f>
        <v>66.740000000000009</v>
      </c>
      <c r="U787" s="106">
        <f>VLOOKUP($A787+ROUND((COLUMN()-2)/24,5),АТС!$A$41:$F$784,5)+VLOOKUP($A787+ROUND((COLUMN()-2)/24,5),'Расчет сбытовых надбавок'!$B$2284:'Расчет сбытовых надбавок'!$G$3028,3)</f>
        <v>144.32999999999998</v>
      </c>
      <c r="V787" s="106">
        <f>VLOOKUP($A787+ROUND((COLUMN()-2)/24,5),АТС!$A$41:$F$784,5)+VLOOKUP($A787+ROUND((COLUMN()-2)/24,5),'Расчет сбытовых надбавок'!$B$2284:'Расчет сбытовых надбавок'!$G$3028,3)</f>
        <v>442.65000000000003</v>
      </c>
      <c r="W787" s="106">
        <f>VLOOKUP($A787+ROUND((COLUMN()-2)/24,5),АТС!$A$41:$F$784,5)+VLOOKUP($A787+ROUND((COLUMN()-2)/24,5),'Расчет сбытовых надбавок'!$B$2284:'Расчет сбытовых надбавок'!$G$3028,3)</f>
        <v>183.47</v>
      </c>
      <c r="X787" s="106">
        <f>VLOOKUP($A787+ROUND((COLUMN()-2)/24,5),АТС!$A$41:$F$784,5)+VLOOKUP($A787+ROUND((COLUMN()-2)/24,5),'Расчет сбытовых надбавок'!$B$2284:'Расчет сбытовых надбавок'!$G$3028,3)</f>
        <v>870.67</v>
      </c>
      <c r="Y787" s="106">
        <f>VLOOKUP($A787+ROUND((COLUMN()-2)/24,5),АТС!$A$41:$F$784,5)+VLOOKUP($A787+ROUND((COLUMN()-2)/24,5),'Расчет сбытовых надбавок'!$B$2284:'Расчет сбытовых надбавок'!$G$3028,3)</f>
        <v>837.81</v>
      </c>
      <c r="Z787" s="106"/>
    </row>
    <row r="788" spans="1:27" x14ac:dyDescent="0.2">
      <c r="A788" s="86">
        <f t="shared" si="20"/>
        <v>41943</v>
      </c>
      <c r="B788" s="106">
        <f>VLOOKUP($A788+ROUND((COLUMN()-2)/24,5),АТС!$A$41:$F$784,5)+VLOOKUP($A788+ROUND((COLUMN()-2)/24,5),'Расчет сбытовых надбавок'!$B$2284:'Расчет сбытовых надбавок'!$G$3028,3)</f>
        <v>166.20999999999998</v>
      </c>
      <c r="C788" s="106">
        <f>VLOOKUP($A788+ROUND((COLUMN()-2)/24,5),АТС!$A$41:$F$784,5)+VLOOKUP($A788+ROUND((COLUMN()-2)/24,5),'Расчет сбытовых надбавок'!$B$2284:'Расчет сбытовых надбавок'!$G$3028,3)</f>
        <v>122.11</v>
      </c>
      <c r="D788" s="106">
        <f>VLOOKUP($A788+ROUND((COLUMN()-2)/24,5),АТС!$A$41:$F$784,5)+VLOOKUP($A788+ROUND((COLUMN()-2)/24,5),'Расчет сбытовых надбавок'!$B$2284:'Расчет сбытовых надбавок'!$G$3028,3)</f>
        <v>199.18</v>
      </c>
      <c r="E788" s="106">
        <f>VLOOKUP($A788+ROUND((COLUMN()-2)/24,5),АТС!$A$41:$F$784,5)+VLOOKUP($A788+ROUND((COLUMN()-2)/24,5),'Расчет сбытовых надбавок'!$B$2284:'Расчет сбытовых надбавок'!$G$3028,3)</f>
        <v>971.46</v>
      </c>
      <c r="F788" s="106">
        <f>VLOOKUP($A788+ROUND((COLUMN()-2)/24,5),АТС!$A$41:$F$784,5)+VLOOKUP($A788+ROUND((COLUMN()-2)/24,5),'Расчет сбытовых надбавок'!$B$2284:'Расчет сбытовых надбавок'!$G$3028,3)</f>
        <v>312.69</v>
      </c>
      <c r="G788" s="106">
        <f>VLOOKUP($A788+ROUND((COLUMN()-2)/24,5),АТС!$A$41:$F$784,5)+VLOOKUP($A788+ROUND((COLUMN()-2)/24,5),'Расчет сбытовых надбавок'!$B$2284:'Расчет сбытовых надбавок'!$G$3028,3)</f>
        <v>3.95</v>
      </c>
      <c r="H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I788" s="106">
        <f>VLOOKUP($A788+ROUND((COLUMN()-2)/24,5),АТС!$A$41:$F$784,5)+VLOOKUP($A788+ROUND((COLUMN()-2)/24,5),'Расчет сбытовых надбавок'!$B$2284:'Расчет сбытовых надбавок'!$G$3028,3)</f>
        <v>221.91</v>
      </c>
      <c r="J788" s="106">
        <f>VLOOKUP($A788+ROUND((COLUMN()-2)/24,5),АТС!$A$41:$F$784,5)+VLOOKUP($A788+ROUND((COLUMN()-2)/24,5),'Расчет сбытовых надбавок'!$B$2284:'Расчет сбытовых надбавок'!$G$3028,3)</f>
        <v>55.14</v>
      </c>
      <c r="K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L788" s="106">
        <f>VLOOKUP($A788+ROUND((COLUMN()-2)/24,5),АТС!$A$41:$F$784,5)+VLOOKUP($A788+ROUND((COLUMN()-2)/24,5),'Расчет сбытовых надбавок'!$B$2284:'Расчет сбытовых надбавок'!$G$3028,3)</f>
        <v>101.02000000000001</v>
      </c>
      <c r="M788" s="106">
        <f>VLOOKUP($A788+ROUND((COLUMN()-2)/24,5),АТС!$A$41:$F$784,5)+VLOOKUP($A788+ROUND((COLUMN()-2)/24,5),'Расчет сбытовых надбавок'!$B$2284:'Расчет сбытовых надбавок'!$G$3028,3)</f>
        <v>276.72000000000003</v>
      </c>
      <c r="N788" s="106">
        <f>VLOOKUP($A788+ROUND((COLUMN()-2)/24,5),АТС!$A$41:$F$784,5)+VLOOKUP($A788+ROUND((COLUMN()-2)/24,5),'Расчет сбытовых надбавок'!$B$2284:'Расчет сбытовых надбавок'!$G$3028,3)</f>
        <v>665.55</v>
      </c>
      <c r="O788" s="106">
        <f>VLOOKUP($A788+ROUND((COLUMN()-2)/24,5),АТС!$A$41:$F$784,5)+VLOOKUP($A788+ROUND((COLUMN()-2)/24,5),'Расчет сбытовых надбавок'!$B$2284:'Расчет сбытовых надбавок'!$G$3028,3)</f>
        <v>626.36</v>
      </c>
      <c r="P788" s="106">
        <f>VLOOKUP($A788+ROUND((COLUMN()-2)/24,5),АТС!$A$41:$F$784,5)+VLOOKUP($A788+ROUND((COLUMN()-2)/24,5),'Расчет сбытовых надбавок'!$B$2284:'Расчет сбытовых надбавок'!$G$3028,3)</f>
        <v>565.85</v>
      </c>
      <c r="Q788" s="106">
        <f>VLOOKUP($A788+ROUND((COLUMN()-2)/24,5),АТС!$A$41:$F$784,5)+VLOOKUP($A788+ROUND((COLUMN()-2)/24,5),'Расчет сбытовых надбавок'!$B$2284:'Расчет сбытовых надбавок'!$G$3028,3)</f>
        <v>571.39</v>
      </c>
      <c r="R788" s="106">
        <f>VLOOKUP($A788+ROUND((COLUMN()-2)/24,5),АТС!$A$41:$F$784,5)+VLOOKUP($A788+ROUND((COLUMN()-2)/24,5),'Расчет сбытовых надбавок'!$B$2284:'Расчет сбытовых надбавок'!$G$3028,3)</f>
        <v>236.42999999999998</v>
      </c>
      <c r="S788" s="106">
        <f>VLOOKUP($A788+ROUND((COLUMN()-2)/24,5),АТС!$A$41:$F$784,5)+VLOOKUP($A788+ROUND((COLUMN()-2)/24,5),'Расчет сбытовых надбавок'!$B$2284:'Расчет сбытовых надбавок'!$G$3028,3)</f>
        <v>0</v>
      </c>
      <c r="T788" s="106">
        <f>VLOOKUP($A788+ROUND((COLUMN()-2)/24,5),АТС!$A$41:$F$784,5)+VLOOKUP($A788+ROUND((COLUMN()-2)/24,5),'Расчет сбытовых надбавок'!$B$2284:'Расчет сбытовых надбавок'!$G$3028,3)</f>
        <v>96.639999999999986</v>
      </c>
      <c r="U788" s="106">
        <f>VLOOKUP($A788+ROUND((COLUMN()-2)/24,5),АТС!$A$41:$F$784,5)+VLOOKUP($A788+ROUND((COLUMN()-2)/24,5),'Расчет сбытовых надбавок'!$B$2284:'Расчет сбытовых надбавок'!$G$3028,3)</f>
        <v>267.88</v>
      </c>
      <c r="V788" s="106">
        <f>VLOOKUP($A788+ROUND((COLUMN()-2)/24,5),АТС!$A$41:$F$784,5)+VLOOKUP($A788+ROUND((COLUMN()-2)/24,5),'Расчет сбытовых надбавок'!$B$2284:'Расчет сбытовых надбавок'!$G$3028,3)</f>
        <v>605.79999999999995</v>
      </c>
      <c r="W788" s="106">
        <f>VLOOKUP($A788+ROUND((COLUMN()-2)/24,5),АТС!$A$41:$F$784,5)+VLOOKUP($A788+ROUND((COLUMN()-2)/24,5),'Расчет сбытовых надбавок'!$B$2284:'Расчет сбытовых надбавок'!$G$3028,3)</f>
        <v>663.31000000000006</v>
      </c>
      <c r="X788" s="106">
        <f>VLOOKUP($A788+ROUND((COLUMN()-2)/24,5),АТС!$A$41:$F$784,5)+VLOOKUP($A788+ROUND((COLUMN()-2)/24,5),'Расчет сбытовых надбавок'!$B$2284:'Расчет сбытовых надбавок'!$G$3028,3)</f>
        <v>758.07999999999993</v>
      </c>
      <c r="Y788" s="106">
        <f>VLOOKUP($A788+ROUND((COLUMN()-2)/24,5),АТС!$A$41:$F$784,5)+VLOOKUP($A788+ROUND((COLUMN()-2)/24,5),'Расчет сбытовых надбавок'!$B$2284:'Расчет сбытовых надбавок'!$G$3028,3)</f>
        <v>747.01</v>
      </c>
      <c r="Z788" s="106"/>
    </row>
    <row r="789" spans="1:27" x14ac:dyDescent="0.2">
      <c r="A789" s="98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148"/>
      <c r="Z789" s="147"/>
    </row>
    <row r="790" spans="1:27" x14ac:dyDescent="0.25">
      <c r="A790" s="94" t="s">
        <v>157</v>
      </c>
      <c r="B790" s="85"/>
      <c r="C790" s="85"/>
      <c r="D790" s="85"/>
    </row>
    <row r="791" spans="1:27" ht="12.75" customHeight="1" x14ac:dyDescent="0.2">
      <c r="A791" s="184" t="s">
        <v>49</v>
      </c>
      <c r="B791" s="172" t="s">
        <v>161</v>
      </c>
      <c r="C791" s="172"/>
      <c r="D791" s="172"/>
      <c r="E791" s="172"/>
      <c r="F791" s="172"/>
      <c r="G791" s="172"/>
      <c r="H791" s="172"/>
      <c r="I791" s="172"/>
      <c r="J791" s="172"/>
      <c r="K791" s="172"/>
      <c r="L791" s="172"/>
      <c r="M791" s="172"/>
      <c r="N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</row>
    <row r="792" spans="1:27" ht="12.75" customHeight="1" x14ac:dyDescent="0.2">
      <c r="A792" s="185"/>
      <c r="B792" s="172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</row>
    <row r="793" spans="1:27" s="119" customFormat="1" ht="12.75" customHeight="1" x14ac:dyDescent="0.2">
      <c r="A793" s="185"/>
      <c r="B793" s="236" t="s">
        <v>129</v>
      </c>
      <c r="C793" s="234" t="s">
        <v>130</v>
      </c>
      <c r="D793" s="234" t="s">
        <v>131</v>
      </c>
      <c r="E793" s="234" t="s">
        <v>132</v>
      </c>
      <c r="F793" s="234" t="s">
        <v>133</v>
      </c>
      <c r="G793" s="234" t="s">
        <v>134</v>
      </c>
      <c r="H793" s="234" t="s">
        <v>135</v>
      </c>
      <c r="I793" s="234" t="s">
        <v>136</v>
      </c>
      <c r="J793" s="234" t="s">
        <v>137</v>
      </c>
      <c r="K793" s="234" t="s">
        <v>138</v>
      </c>
      <c r="L793" s="234" t="s">
        <v>139</v>
      </c>
      <c r="M793" s="234" t="s">
        <v>140</v>
      </c>
      <c r="N793" s="235" t="s">
        <v>141</v>
      </c>
      <c r="O793" s="234" t="s">
        <v>142</v>
      </c>
      <c r="P793" s="234" t="s">
        <v>143</v>
      </c>
      <c r="Q793" s="234" t="s">
        <v>144</v>
      </c>
      <c r="R793" s="234" t="s">
        <v>145</v>
      </c>
      <c r="S793" s="234" t="s">
        <v>146</v>
      </c>
      <c r="T793" s="234" t="s">
        <v>147</v>
      </c>
      <c r="U793" s="234" t="s">
        <v>148</v>
      </c>
      <c r="V793" s="234" t="s">
        <v>149</v>
      </c>
      <c r="W793" s="234" t="s">
        <v>150</v>
      </c>
      <c r="X793" s="234" t="s">
        <v>151</v>
      </c>
      <c r="Y793" s="234" t="s">
        <v>152</v>
      </c>
      <c r="Z793" s="234" t="s">
        <v>152</v>
      </c>
    </row>
    <row r="794" spans="1:27" s="119" customFormat="1" ht="11.25" customHeight="1" x14ac:dyDescent="0.2">
      <c r="A794" s="186"/>
      <c r="B794" s="226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4"/>
      <c r="N794" s="224"/>
      <c r="O794" s="214"/>
      <c r="P794" s="214"/>
      <c r="Q794" s="214"/>
      <c r="R794" s="214"/>
      <c r="S794" s="214"/>
      <c r="T794" s="214"/>
      <c r="U794" s="214"/>
      <c r="V794" s="214"/>
      <c r="W794" s="214"/>
      <c r="X794" s="214"/>
      <c r="Y794" s="214"/>
      <c r="Z794" s="214"/>
    </row>
    <row r="795" spans="1:27" ht="15.75" customHeight="1" x14ac:dyDescent="0.2">
      <c r="A795" s="86">
        <f>A758</f>
        <v>41913</v>
      </c>
      <c r="B795" s="106">
        <f>VLOOKUP($A795+ROUND((COLUMN()-2)/24,5),АТС!$A$41:$F$784,5)+VLOOKUP($A795+ROUND((COLUMN()-2)/24,5),'Расчет сбытовых надбавок'!$B$2284:'Расчет сбытовых надбавок'!$G$3028,4)</f>
        <v>584.54999999999995</v>
      </c>
      <c r="C795" s="106">
        <f>VLOOKUP($A795+ROUND((COLUMN()-2)/24,5),АТС!$A$41:$F$784,5)+VLOOKUP($A795+ROUND((COLUMN()-2)/24,5),'Расчет сбытовых надбавок'!$B$2284:'Расчет сбытовых надбавок'!$G$3028,4)</f>
        <v>322.97000000000003</v>
      </c>
      <c r="D795" s="106">
        <f>VLOOKUP($A795+ROUND((COLUMN()-2)/24,5),АТС!$A$41:$F$784,5)+VLOOKUP($A795+ROUND((COLUMN()-2)/24,5),'Расчет сбытовых надбавок'!$B$2284:'Расчет сбытовых надбавок'!$G$3028,4)</f>
        <v>139.81</v>
      </c>
      <c r="E795" s="106">
        <f>VLOOKUP($A795+ROUND((COLUMN()-2)/24,5),АТС!$A$41:$F$784,5)+VLOOKUP($A795+ROUND((COLUMN()-2)/24,5),'Расчет сбытовых надбавок'!$B$2284:'Расчет сбытовых надбавок'!$G$3028,4)</f>
        <v>103.53</v>
      </c>
      <c r="F795" s="106">
        <f>VLOOKUP($A795+ROUND((COLUMN()-2)/24,5),АТС!$A$41:$F$784,5)+VLOOKUP($A795+ROUND((COLUMN()-2)/24,5),'Расчет сбытовых надбавок'!$B$2284:'Расчет сбытовых надбавок'!$G$3028,4)</f>
        <v>0.01</v>
      </c>
      <c r="G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H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I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J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K795" s="106">
        <f>VLOOKUP($A795+ROUND((COLUMN()-2)/24,5),АТС!$A$41:$F$784,5)+VLOOKUP($A795+ROUND((COLUMN()-2)/24,5),'Расчет сбытовых надбавок'!$B$2284:'Расчет сбытовых надбавок'!$G$3028,4)</f>
        <v>75.650000000000006</v>
      </c>
      <c r="L795" s="106">
        <f>VLOOKUP($A795+ROUND((COLUMN()-2)/24,5),АТС!$A$41:$F$784,5)+VLOOKUP($A795+ROUND((COLUMN()-2)/24,5),'Расчет сбытовых надбавок'!$B$2284:'Расчет сбытовых надбавок'!$G$3028,4)</f>
        <v>128.82</v>
      </c>
      <c r="M795" s="106">
        <f>VLOOKUP($A795+ROUND((COLUMN()-2)/24,5),АТС!$A$41:$F$784,5)+VLOOKUP($A795+ROUND((COLUMN()-2)/24,5),'Расчет сбытовых надбавок'!$B$2284:'Расчет сбытовых надбавок'!$G$3028,4)</f>
        <v>117.57000000000001</v>
      </c>
      <c r="N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O795" s="106">
        <f>VLOOKUP($A795+ROUND((COLUMN()-2)/24,5),АТС!$A$41:$F$784,5)+VLOOKUP($A795+ROUND((COLUMN()-2)/24,5),'Расчет сбытовых надбавок'!$B$2284:'Расчет сбытовых надбавок'!$G$3028,4)</f>
        <v>0.02</v>
      </c>
      <c r="P795" s="106">
        <f>VLOOKUP($A795+ROUND((COLUMN()-2)/24,5),АТС!$A$41:$F$784,5)+VLOOKUP($A795+ROUND((COLUMN()-2)/24,5),'Расчет сбытовых надбавок'!$B$2284:'Расчет сбытовых надбавок'!$G$3028,4)</f>
        <v>8.9600000000000009</v>
      </c>
      <c r="Q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R795" s="106">
        <f>VLOOKUP($A795+ROUND((COLUMN()-2)/24,5),АТС!$A$41:$F$784,5)+VLOOKUP($A795+ROUND((COLUMN()-2)/24,5),'Расчет сбытовых надбавок'!$B$2284:'Расчет сбытовых надбавок'!$G$3028,4)</f>
        <v>251.18</v>
      </c>
      <c r="S795" s="106">
        <f>VLOOKUP($A795+ROUND((COLUMN()-2)/24,5),АТС!$A$41:$F$784,5)+VLOOKUP($A795+ROUND((COLUMN()-2)/24,5),'Расчет сбытовых надбавок'!$B$2284:'Расчет сбытовых надбавок'!$G$3028,4)</f>
        <v>1.08</v>
      </c>
      <c r="T795" s="106">
        <f>VLOOKUP($A795+ROUND((COLUMN()-2)/24,5),АТС!$A$41:$F$784,5)+VLOOKUP($A795+ROUND((COLUMN()-2)/24,5),'Расчет сбытовых надбавок'!$B$2284:'Расчет сбытовых надбавок'!$G$3028,4)</f>
        <v>0</v>
      </c>
      <c r="U795" s="106">
        <f>VLOOKUP($A795+ROUND((COLUMN()-2)/24,5),АТС!$A$41:$F$784,5)+VLOOKUP($A795+ROUND((COLUMN()-2)/24,5),'Расчет сбытовых надбавок'!$B$2284:'Расчет сбытовых надбавок'!$G$3028,4)</f>
        <v>0.47000000000000003</v>
      </c>
      <c r="V795" s="106">
        <f>VLOOKUP($A795+ROUND((COLUMN()-2)/24,5),АТС!$A$41:$F$784,5)+VLOOKUP($A795+ROUND((COLUMN()-2)/24,5),'Расчет сбытовых надбавок'!$B$2284:'Расчет сбытовых надбавок'!$G$3028,4)</f>
        <v>154.6</v>
      </c>
      <c r="W795" s="106">
        <f>VLOOKUP($A795+ROUND((COLUMN()-2)/24,5),АТС!$A$41:$F$784,5)+VLOOKUP($A795+ROUND((COLUMN()-2)/24,5),'Расчет сбытовых надбавок'!$B$2284:'Расчет сбытовых надбавок'!$G$3028,4)</f>
        <v>250.24</v>
      </c>
      <c r="X795" s="106">
        <f>VLOOKUP($A795+ROUND((COLUMN()-2)/24,5),АТС!$A$41:$F$784,5)+VLOOKUP($A795+ROUND((COLUMN()-2)/24,5),'Расчет сбытовых надбавок'!$B$2284:'Расчет сбытовых надбавок'!$G$3028,4)</f>
        <v>278.41000000000003</v>
      </c>
      <c r="Y795" s="106">
        <f>VLOOKUP($A795+ROUND((COLUMN()-2)/24,5),АТС!$A$41:$F$784,5)+VLOOKUP($A795+ROUND((COLUMN()-2)/24,5),'Расчет сбытовых надбавок'!$B$2284:'Расчет сбытовых надбавок'!$G$3028,4)</f>
        <v>522.29999999999995</v>
      </c>
      <c r="Z795" s="106"/>
      <c r="AA795" s="87"/>
    </row>
    <row r="796" spans="1:27" x14ac:dyDescent="0.2">
      <c r="A796" s="86">
        <f>A795+1</f>
        <v>41914</v>
      </c>
      <c r="B796" s="106">
        <f>VLOOKUP($A796+ROUND((COLUMN()-2)/24,5),АТС!$A$41:$F$784,5)+VLOOKUP($A796+ROUND((COLUMN()-2)/24,5),'Расчет сбытовых надбавок'!$B$2284:'Расчет сбытовых надбавок'!$G$3028,4)</f>
        <v>572.45000000000005</v>
      </c>
      <c r="C796" s="106">
        <f>VLOOKUP($A796+ROUND((COLUMN()-2)/24,5),АТС!$A$41:$F$784,5)+VLOOKUP($A796+ROUND((COLUMN()-2)/24,5),'Расчет сбытовых надбавок'!$B$2284:'Расчет сбытовых надбавок'!$G$3028,4)</f>
        <v>692.15</v>
      </c>
      <c r="D796" s="106">
        <f>VLOOKUP($A796+ROUND((COLUMN()-2)/24,5),АТС!$A$41:$F$784,5)+VLOOKUP($A796+ROUND((COLUMN()-2)/24,5),'Расчет сбытовых надбавок'!$B$2284:'Расчет сбытовых надбавок'!$G$3028,4)</f>
        <v>573.14</v>
      </c>
      <c r="E796" s="106">
        <f>VLOOKUP($A796+ROUND((COLUMN()-2)/24,5),АТС!$A$41:$F$784,5)+VLOOKUP($A796+ROUND((COLUMN()-2)/24,5),'Расчет сбытовых надбавок'!$B$2284:'Расчет сбытовых надбавок'!$G$3028,4)</f>
        <v>362.89</v>
      </c>
      <c r="F796" s="106">
        <f>VLOOKUP($A796+ROUND((COLUMN()-2)/24,5),АТС!$A$41:$F$784,5)+VLOOKUP($A796+ROUND((COLUMN()-2)/24,5),'Расчет сбытовых надбавок'!$B$2284:'Расчет сбытовых надбавок'!$G$3028,4)</f>
        <v>65.740000000000009</v>
      </c>
      <c r="G796" s="106">
        <f>VLOOKUP($A796+ROUND((COLUMN()-2)/24,5),АТС!$A$41:$F$784,5)+VLOOKUP($A796+ROUND((COLUMN()-2)/24,5),'Расчет сбытовых надбавок'!$B$2284:'Расчет сбытовых надбавок'!$G$3028,4)</f>
        <v>490.21</v>
      </c>
      <c r="H796" s="106">
        <f>VLOOKUP($A796+ROUND((COLUMN()-2)/24,5),АТС!$A$41:$F$784,5)+VLOOKUP($A796+ROUND((COLUMN()-2)/24,5),'Расчет сбытовых надбавок'!$B$2284:'Расчет сбытовых надбавок'!$G$3028,4)</f>
        <v>239.44</v>
      </c>
      <c r="I796" s="106">
        <f>VLOOKUP($A796+ROUND((COLUMN()-2)/24,5),АТС!$A$41:$F$784,5)+VLOOKUP($A796+ROUND((COLUMN()-2)/24,5),'Расчет сбытовых надбавок'!$B$2284:'Расчет сбытовых надбавок'!$G$3028,4)</f>
        <v>145.62</v>
      </c>
      <c r="J796" s="106">
        <f>VLOOKUP($A796+ROUND((COLUMN()-2)/24,5),АТС!$A$41:$F$784,5)+VLOOKUP($A796+ROUND((COLUMN()-2)/24,5),'Расчет сбытовых надбавок'!$B$2284:'Расчет сбытовых надбавок'!$G$3028,4)</f>
        <v>291.86</v>
      </c>
      <c r="K796" s="106">
        <f>VLOOKUP($A796+ROUND((COLUMN()-2)/24,5),АТС!$A$41:$F$784,5)+VLOOKUP($A796+ROUND((COLUMN()-2)/24,5),'Расчет сбытовых надбавок'!$B$2284:'Расчет сбытовых надбавок'!$G$3028,4)</f>
        <v>397.75</v>
      </c>
      <c r="L796" s="106">
        <f>VLOOKUP($A796+ROUND((COLUMN()-2)/24,5),АТС!$A$41:$F$784,5)+VLOOKUP($A796+ROUND((COLUMN()-2)/24,5),'Расчет сбытовых надбавок'!$B$2284:'Расчет сбытовых надбавок'!$G$3028,4)</f>
        <v>479.97</v>
      </c>
      <c r="M796" s="106">
        <f>VLOOKUP($A796+ROUND((COLUMN()-2)/24,5),АТС!$A$41:$F$784,5)+VLOOKUP($A796+ROUND((COLUMN()-2)/24,5),'Расчет сбытовых надбавок'!$B$2284:'Расчет сбытовых надбавок'!$G$3028,4)</f>
        <v>433.27000000000004</v>
      </c>
      <c r="N796" s="106">
        <f>VLOOKUP($A796+ROUND((COLUMN()-2)/24,5),АТС!$A$41:$F$784,5)+VLOOKUP($A796+ROUND((COLUMN()-2)/24,5),'Расчет сбытовых надбавок'!$B$2284:'Расчет сбытовых надбавок'!$G$3028,4)</f>
        <v>296.14999999999998</v>
      </c>
      <c r="O796" s="106">
        <f>VLOOKUP($A796+ROUND((COLUMN()-2)/24,5),АТС!$A$41:$F$784,5)+VLOOKUP($A796+ROUND((COLUMN()-2)/24,5),'Расчет сбытовых надбавок'!$B$2284:'Расчет сбытовых надбавок'!$G$3028,4)</f>
        <v>178.37</v>
      </c>
      <c r="P796" s="106">
        <f>VLOOKUP($A796+ROUND((COLUMN()-2)/24,5),АТС!$A$41:$F$784,5)+VLOOKUP($A796+ROUND((COLUMN()-2)/24,5),'Расчет сбытовых надбавок'!$B$2284:'Расчет сбытовых надбавок'!$G$3028,4)</f>
        <v>170.68</v>
      </c>
      <c r="Q796" s="106">
        <f>VLOOKUP($A796+ROUND((COLUMN()-2)/24,5),АТС!$A$41:$F$784,5)+VLOOKUP($A796+ROUND((COLUMN()-2)/24,5),'Расчет сбытовых надбавок'!$B$2284:'Расчет сбытовых надбавок'!$G$3028,4)</f>
        <v>221.07999999999998</v>
      </c>
      <c r="R796" s="106">
        <f>VLOOKUP($A796+ROUND((COLUMN()-2)/24,5),АТС!$A$41:$F$784,5)+VLOOKUP($A796+ROUND((COLUMN()-2)/24,5),'Расчет сбытовых надбавок'!$B$2284:'Расчет сбытовых надбавок'!$G$3028,4)</f>
        <v>264.60000000000002</v>
      </c>
      <c r="S796" s="106">
        <f>VLOOKUP($A796+ROUND((COLUMN()-2)/24,5),АТС!$A$41:$F$784,5)+VLOOKUP($A796+ROUND((COLUMN()-2)/24,5),'Расчет сбытовых надбавок'!$B$2284:'Расчет сбытовых надбавок'!$G$3028,4)</f>
        <v>0.01</v>
      </c>
      <c r="T796" s="106">
        <f>VLOOKUP($A796+ROUND((COLUMN()-2)/24,5),АТС!$A$41:$F$784,5)+VLOOKUP($A796+ROUND((COLUMN()-2)/24,5),'Расчет сбытовых надбавок'!$B$2284:'Расчет сбытовых надбавок'!$G$3028,4)</f>
        <v>1.99</v>
      </c>
      <c r="U796" s="106">
        <f>VLOOKUP($A796+ROUND((COLUMN()-2)/24,5),АТС!$A$41:$F$784,5)+VLOOKUP($A796+ROUND((COLUMN()-2)/24,5),'Расчет сбытовых надбавок'!$B$2284:'Расчет сбытовых надбавок'!$G$3028,4)</f>
        <v>0</v>
      </c>
      <c r="V796" s="106">
        <f>VLOOKUP($A796+ROUND((COLUMN()-2)/24,5),АТС!$A$41:$F$784,5)+VLOOKUP($A796+ROUND((COLUMN()-2)/24,5),'Расчет сбытовых надбавок'!$B$2284:'Расчет сбытовых надбавок'!$G$3028,4)</f>
        <v>255.25</v>
      </c>
      <c r="W796" s="106">
        <f>VLOOKUP($A796+ROUND((COLUMN()-2)/24,5),АТС!$A$41:$F$784,5)+VLOOKUP($A796+ROUND((COLUMN()-2)/24,5),'Расчет сбытовых надбавок'!$B$2284:'Расчет сбытовых надбавок'!$G$3028,4)</f>
        <v>388</v>
      </c>
      <c r="X796" s="106">
        <f>VLOOKUP($A796+ROUND((COLUMN()-2)/24,5),АТС!$A$41:$F$784,5)+VLOOKUP($A796+ROUND((COLUMN()-2)/24,5),'Расчет сбытовых надбавок'!$B$2284:'Расчет сбытовых надбавок'!$G$3028,4)</f>
        <v>784.22</v>
      </c>
      <c r="Y796" s="106">
        <f>VLOOKUP($A796+ROUND((COLUMN()-2)/24,5),АТС!$A$41:$F$784,5)+VLOOKUP($A796+ROUND((COLUMN()-2)/24,5),'Расчет сбытовых надбавок'!$B$2284:'Расчет сбытовых надбавок'!$G$3028,4)</f>
        <v>991.78</v>
      </c>
      <c r="Z796" s="106"/>
    </row>
    <row r="797" spans="1:27" x14ac:dyDescent="0.2">
      <c r="A797" s="86">
        <f t="shared" ref="A797:A825" si="21">A796+1</f>
        <v>41915</v>
      </c>
      <c r="B797" s="106">
        <f>VLOOKUP($A797+ROUND((COLUMN()-2)/24,5),АТС!$A$41:$F$784,5)+VLOOKUP($A797+ROUND((COLUMN()-2)/24,5),'Расчет сбытовых надбавок'!$B$2284:'Расчет сбытовых надбавок'!$G$3028,4)</f>
        <v>667.19999999999993</v>
      </c>
      <c r="C797" s="106">
        <f>VLOOKUP($A797+ROUND((COLUMN()-2)/24,5),АТС!$A$41:$F$784,5)+VLOOKUP($A797+ROUND((COLUMN()-2)/24,5),'Расчет сбытовых надбавок'!$B$2284:'Расчет сбытовых надбавок'!$G$3028,4)</f>
        <v>788.65</v>
      </c>
      <c r="D797" s="106">
        <f>VLOOKUP($A797+ROUND((COLUMN()-2)/24,5),АТС!$A$41:$F$784,5)+VLOOKUP($A797+ROUND((COLUMN()-2)/24,5),'Расчет сбытовых надбавок'!$B$2284:'Расчет сбытовых надбавок'!$G$3028,4)</f>
        <v>191.93</v>
      </c>
      <c r="E797" s="106">
        <f>VLOOKUP($A797+ROUND((COLUMN()-2)/24,5),АТС!$A$41:$F$784,5)+VLOOKUP($A797+ROUND((COLUMN()-2)/24,5),'Расчет сбытовых надбавок'!$B$2284:'Расчет сбытовых надбавок'!$G$3028,4)</f>
        <v>193.7</v>
      </c>
      <c r="F797" s="106">
        <f>VLOOKUP($A797+ROUND((COLUMN()-2)/24,5),АТС!$A$41:$F$784,5)+VLOOKUP($A797+ROUND((COLUMN()-2)/24,5),'Расчет сбытовых надбавок'!$B$2284:'Расчет сбытовых надбавок'!$G$3028,4)</f>
        <v>124.15</v>
      </c>
      <c r="G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H797" s="106">
        <f>VLOOKUP($A797+ROUND((COLUMN()-2)/24,5),АТС!$A$41:$F$784,5)+VLOOKUP($A797+ROUND((COLUMN()-2)/24,5),'Расчет сбытовых надбавок'!$B$2284:'Расчет сбытовых надбавок'!$G$3028,4)</f>
        <v>298.7</v>
      </c>
      <c r="I797" s="106">
        <f>VLOOKUP($A797+ROUND((COLUMN()-2)/24,5),АТС!$A$41:$F$784,5)+VLOOKUP($A797+ROUND((COLUMN()-2)/24,5),'Расчет сбытовых надбавок'!$B$2284:'Расчет сбытовых надбавок'!$G$3028,4)</f>
        <v>0.15</v>
      </c>
      <c r="J797" s="106">
        <f>VLOOKUP($A797+ROUND((COLUMN()-2)/24,5),АТС!$A$41:$F$784,5)+VLOOKUP($A797+ROUND((COLUMN()-2)/24,5),'Расчет сбытовых надбавок'!$B$2284:'Расчет сбытовых надбавок'!$G$3028,4)</f>
        <v>69.27</v>
      </c>
      <c r="K797" s="106">
        <f>VLOOKUP($A797+ROUND((COLUMN()-2)/24,5),АТС!$A$41:$F$784,5)+VLOOKUP($A797+ROUND((COLUMN()-2)/24,5),'Расчет сбытовых надбавок'!$B$2284:'Расчет сбытовых надбавок'!$G$3028,4)</f>
        <v>475.22</v>
      </c>
      <c r="L797" s="106">
        <f>VLOOKUP($A797+ROUND((COLUMN()-2)/24,5),АТС!$A$41:$F$784,5)+VLOOKUP($A797+ROUND((COLUMN()-2)/24,5),'Расчет сбытовых надбавок'!$B$2284:'Расчет сбытовых надбавок'!$G$3028,4)</f>
        <v>632.69000000000005</v>
      </c>
      <c r="M797" s="106">
        <f>VLOOKUP($A797+ROUND((COLUMN()-2)/24,5),АТС!$A$41:$F$784,5)+VLOOKUP($A797+ROUND((COLUMN()-2)/24,5),'Расчет сбытовых надбавок'!$B$2284:'Расчет сбытовых надбавок'!$G$3028,4)</f>
        <v>395.58000000000004</v>
      </c>
      <c r="N797" s="106">
        <f>VLOOKUP($A797+ROUND((COLUMN()-2)/24,5),АТС!$A$41:$F$784,5)+VLOOKUP($A797+ROUND((COLUMN()-2)/24,5),'Расчет сбытовых надбавок'!$B$2284:'Расчет сбытовых надбавок'!$G$3028,4)</f>
        <v>384.59</v>
      </c>
      <c r="O797" s="106">
        <f>VLOOKUP($A797+ROUND((COLUMN()-2)/24,5),АТС!$A$41:$F$784,5)+VLOOKUP($A797+ROUND((COLUMN()-2)/24,5),'Расчет сбытовых надбавок'!$B$2284:'Расчет сбытовых надбавок'!$G$3028,4)</f>
        <v>390.69</v>
      </c>
      <c r="P797" s="106">
        <f>VLOOKUP($A797+ROUND((COLUMN()-2)/24,5),АТС!$A$41:$F$784,5)+VLOOKUP($A797+ROUND((COLUMN()-2)/24,5),'Расчет сбытовых надбавок'!$B$2284:'Расчет сбытовых надбавок'!$G$3028,4)</f>
        <v>252.5</v>
      </c>
      <c r="Q797" s="106">
        <f>VLOOKUP($A797+ROUND((COLUMN()-2)/24,5),АТС!$A$41:$F$784,5)+VLOOKUP($A797+ROUND((COLUMN()-2)/24,5),'Расчет сбытовых надбавок'!$B$2284:'Расчет сбытовых надбавок'!$G$3028,4)</f>
        <v>277.27999999999997</v>
      </c>
      <c r="R797" s="106">
        <f>VLOOKUP($A797+ROUND((COLUMN()-2)/24,5),АТС!$A$41:$F$784,5)+VLOOKUP($A797+ROUND((COLUMN()-2)/24,5),'Расчет сбытовых надбавок'!$B$2284:'Расчет сбытовых надбавок'!$G$3028,4)</f>
        <v>283.66000000000003</v>
      </c>
      <c r="S797" s="106">
        <f>VLOOKUP($A797+ROUND((COLUMN()-2)/24,5),АТС!$A$41:$F$784,5)+VLOOKUP($A797+ROUND((COLUMN()-2)/24,5),'Расчет сбытовых надбавок'!$B$2284:'Расчет сбытовых надбавок'!$G$3028,4)</f>
        <v>241.41</v>
      </c>
      <c r="T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U797" s="106">
        <f>VLOOKUP($A797+ROUND((COLUMN()-2)/24,5),АТС!$A$41:$F$784,5)+VLOOKUP($A797+ROUND((COLUMN()-2)/24,5),'Расчет сбытовых надбавок'!$B$2284:'Расчет сбытовых надбавок'!$G$3028,4)</f>
        <v>0</v>
      </c>
      <c r="V797" s="106">
        <f>VLOOKUP($A797+ROUND((COLUMN()-2)/24,5),АТС!$A$41:$F$784,5)+VLOOKUP($A797+ROUND((COLUMN()-2)/24,5),'Расчет сбытовых надбавок'!$B$2284:'Расчет сбытовых надбавок'!$G$3028,4)</f>
        <v>421.27000000000004</v>
      </c>
      <c r="W797" s="106">
        <f>VLOOKUP($A797+ROUND((COLUMN()-2)/24,5),АТС!$A$41:$F$784,5)+VLOOKUP($A797+ROUND((COLUMN()-2)/24,5),'Расчет сбытовых надбавок'!$B$2284:'Расчет сбытовых надбавок'!$G$3028,4)</f>
        <v>470.65999999999997</v>
      </c>
      <c r="X797" s="106">
        <f>VLOOKUP($A797+ROUND((COLUMN()-2)/24,5),АТС!$A$41:$F$784,5)+VLOOKUP($A797+ROUND((COLUMN()-2)/24,5),'Расчет сбытовых надбавок'!$B$2284:'Расчет сбытовых надбавок'!$G$3028,4)</f>
        <v>507.90999999999997</v>
      </c>
      <c r="Y797" s="106">
        <f>VLOOKUP($A797+ROUND((COLUMN()-2)/24,5),АТС!$A$41:$F$784,5)+VLOOKUP($A797+ROUND((COLUMN()-2)/24,5),'Расчет сбытовых надбавок'!$B$2284:'Расчет сбытовых надбавок'!$G$3028,4)</f>
        <v>986.73</v>
      </c>
      <c r="Z797" s="106"/>
    </row>
    <row r="798" spans="1:27" x14ac:dyDescent="0.2">
      <c r="A798" s="86">
        <f t="shared" si="21"/>
        <v>41916</v>
      </c>
      <c r="B798" s="106">
        <f>VLOOKUP($A798+ROUND((COLUMN()-2)/24,5),АТС!$A$41:$F$784,5)+VLOOKUP($A798+ROUND((COLUMN()-2)/24,5),'Расчет сбытовых надбавок'!$B$2284:'Расчет сбытовых надбавок'!$G$3028,4)</f>
        <v>255.54</v>
      </c>
      <c r="C798" s="106">
        <f>VLOOKUP($A798+ROUND((COLUMN()-2)/24,5),АТС!$A$41:$F$784,5)+VLOOKUP($A798+ROUND((COLUMN()-2)/24,5),'Расчет сбытовых надбавок'!$B$2284:'Расчет сбытовых надбавок'!$G$3028,4)</f>
        <v>1277.98</v>
      </c>
      <c r="D798" s="106">
        <f>VLOOKUP($A798+ROUND((COLUMN()-2)/24,5),АТС!$A$41:$F$784,5)+VLOOKUP($A798+ROUND((COLUMN()-2)/24,5),'Расчет сбытовых надбавок'!$B$2284:'Расчет сбытовых надбавок'!$G$3028,4)</f>
        <v>254.20999999999998</v>
      </c>
      <c r="E798" s="106">
        <f>VLOOKUP($A798+ROUND((COLUMN()-2)/24,5),АТС!$A$41:$F$784,5)+VLOOKUP($A798+ROUND((COLUMN()-2)/24,5),'Расчет сбытовых надбавок'!$B$2284:'Расчет сбытовых надбавок'!$G$3028,4)</f>
        <v>169.79</v>
      </c>
      <c r="F798" s="106">
        <f>VLOOKUP($A798+ROUND((COLUMN()-2)/24,5),АТС!$A$41:$F$784,5)+VLOOKUP($A798+ROUND((COLUMN()-2)/24,5),'Расчет сбытовых надбавок'!$B$2284:'Расчет сбытовых надбавок'!$G$3028,4)</f>
        <v>43.94</v>
      </c>
      <c r="G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H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I798" s="106">
        <f>VLOOKUP($A798+ROUND((COLUMN()-2)/24,5),АТС!$A$41:$F$784,5)+VLOOKUP($A798+ROUND((COLUMN()-2)/24,5),'Расчет сбытовых надбавок'!$B$2284:'Расчет сбытовых надбавок'!$G$3028,4)</f>
        <v>0.01</v>
      </c>
      <c r="J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K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L798" s="106">
        <f>VLOOKUP($A798+ROUND((COLUMN()-2)/24,5),АТС!$A$41:$F$784,5)+VLOOKUP($A798+ROUND((COLUMN()-2)/24,5),'Расчет сбытовых надбавок'!$B$2284:'Расчет сбытовых надбавок'!$G$3028,4)</f>
        <v>82.09</v>
      </c>
      <c r="M798" s="106">
        <f>VLOOKUP($A798+ROUND((COLUMN()-2)/24,5),АТС!$A$41:$F$784,5)+VLOOKUP($A798+ROUND((COLUMN()-2)/24,5),'Расчет сбытовых надбавок'!$B$2284:'Расчет сбытовых надбавок'!$G$3028,4)</f>
        <v>137.28</v>
      </c>
      <c r="N798" s="106">
        <f>VLOOKUP($A798+ROUND((COLUMN()-2)/24,5),АТС!$A$41:$F$784,5)+VLOOKUP($A798+ROUND((COLUMN()-2)/24,5),'Расчет сбытовых надбавок'!$B$2284:'Расчет сбытовых надбавок'!$G$3028,4)</f>
        <v>523.54</v>
      </c>
      <c r="O798" s="106">
        <f>VLOOKUP($A798+ROUND((COLUMN()-2)/24,5),АТС!$A$41:$F$784,5)+VLOOKUP($A798+ROUND((COLUMN()-2)/24,5),'Расчет сбытовых надбавок'!$B$2284:'Расчет сбытовых надбавок'!$G$3028,4)</f>
        <v>585.42999999999995</v>
      </c>
      <c r="P798" s="106">
        <f>VLOOKUP($A798+ROUND((COLUMN()-2)/24,5),АТС!$A$41:$F$784,5)+VLOOKUP($A798+ROUND((COLUMN()-2)/24,5),'Расчет сбытовых надбавок'!$B$2284:'Расчет сбытовых надбавок'!$G$3028,4)</f>
        <v>388.01000000000005</v>
      </c>
      <c r="Q798" s="106">
        <f>VLOOKUP($A798+ROUND((COLUMN()-2)/24,5),АТС!$A$41:$F$784,5)+VLOOKUP($A798+ROUND((COLUMN()-2)/24,5),'Расчет сбытовых надбавок'!$B$2284:'Расчет сбытовых надбавок'!$G$3028,4)</f>
        <v>537.85</v>
      </c>
      <c r="R798" s="106">
        <f>VLOOKUP($A798+ROUND((COLUMN()-2)/24,5),АТС!$A$41:$F$784,5)+VLOOKUP($A798+ROUND((COLUMN()-2)/24,5),'Расчет сбытовых надбавок'!$B$2284:'Расчет сбытовых надбавок'!$G$3028,4)</f>
        <v>266.17</v>
      </c>
      <c r="S798" s="106">
        <f>VLOOKUP($A798+ROUND((COLUMN()-2)/24,5),АТС!$A$41:$F$784,5)+VLOOKUP($A798+ROUND((COLUMN()-2)/24,5),'Расчет сбытовых надбавок'!$B$2284:'Расчет сбытовых надбавок'!$G$3028,4)</f>
        <v>236.42</v>
      </c>
      <c r="T798" s="106">
        <f>VLOOKUP($A798+ROUND((COLUMN()-2)/24,5),АТС!$A$41:$F$784,5)+VLOOKUP($A798+ROUND((COLUMN()-2)/24,5),'Расчет сбытовых надбавок'!$B$2284:'Расчет сбытовых надбавок'!$G$3028,4)</f>
        <v>54.57</v>
      </c>
      <c r="U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V798" s="106">
        <f>VLOOKUP($A798+ROUND((COLUMN()-2)/24,5),АТС!$A$41:$F$784,5)+VLOOKUP($A798+ROUND((COLUMN()-2)/24,5),'Расчет сбытовых надбавок'!$B$2284:'Расчет сбытовых надбавок'!$G$3028,4)</f>
        <v>0</v>
      </c>
      <c r="W798" s="106">
        <f>VLOOKUP($A798+ROUND((COLUMN()-2)/24,5),АТС!$A$41:$F$784,5)+VLOOKUP($A798+ROUND((COLUMN()-2)/24,5),'Расчет сбытовых надбавок'!$B$2284:'Расчет сбытовых надбавок'!$G$3028,4)</f>
        <v>116.31</v>
      </c>
      <c r="X798" s="106">
        <f>VLOOKUP($A798+ROUND((COLUMN()-2)/24,5),АТС!$A$41:$F$784,5)+VLOOKUP($A798+ROUND((COLUMN()-2)/24,5),'Расчет сбытовых надбавок'!$B$2284:'Расчет сбытовых надбавок'!$G$3028,4)</f>
        <v>252.71</v>
      </c>
      <c r="Y798" s="106">
        <f>VLOOKUP($A798+ROUND((COLUMN()-2)/24,5),АТС!$A$41:$F$784,5)+VLOOKUP($A798+ROUND((COLUMN()-2)/24,5),'Расчет сбытовых надбавок'!$B$2284:'Расчет сбытовых надбавок'!$G$3028,4)</f>
        <v>795.06000000000006</v>
      </c>
      <c r="Z798" s="106"/>
    </row>
    <row r="799" spans="1:27" x14ac:dyDescent="0.2">
      <c r="A799" s="86">
        <f t="shared" si="21"/>
        <v>41917</v>
      </c>
      <c r="B799" s="106">
        <f>VLOOKUP($A799+ROUND((COLUMN()-2)/24,5),АТС!$A$41:$F$784,5)+VLOOKUP($A799+ROUND((COLUMN()-2)/24,5),'Расчет сбытовых надбавок'!$B$2284:'Расчет сбытовых надбавок'!$G$3028,4)</f>
        <v>100.34</v>
      </c>
      <c r="C799" s="106">
        <f>VLOOKUP($A799+ROUND((COLUMN()-2)/24,5),АТС!$A$41:$F$784,5)+VLOOKUP($A799+ROUND((COLUMN()-2)/24,5),'Расчет сбытовых надбавок'!$B$2284:'Расчет сбытовых надбавок'!$G$3028,4)</f>
        <v>154.97</v>
      </c>
      <c r="D799" s="106">
        <f>VLOOKUP($A799+ROUND((COLUMN()-2)/24,5),АТС!$A$41:$F$784,5)+VLOOKUP($A799+ROUND((COLUMN()-2)/24,5),'Расчет сбытовых надбавок'!$B$2284:'Расчет сбытовых надбавок'!$G$3028,4)</f>
        <v>110</v>
      </c>
      <c r="E799" s="106">
        <f>VLOOKUP($A799+ROUND((COLUMN()-2)/24,5),АТС!$A$41:$F$784,5)+VLOOKUP($A799+ROUND((COLUMN()-2)/24,5),'Расчет сбытовых надбавок'!$B$2284:'Расчет сбытовых надбавок'!$G$3028,4)</f>
        <v>224.4</v>
      </c>
      <c r="F799" s="106">
        <f>VLOOKUP($A799+ROUND((COLUMN()-2)/24,5),АТС!$A$41:$F$784,5)+VLOOKUP($A799+ROUND((COLUMN()-2)/24,5),'Расчет сбытовых надбавок'!$B$2284:'Расчет сбытовых надбавок'!$G$3028,4)</f>
        <v>176.6</v>
      </c>
      <c r="G799" s="106">
        <f>VLOOKUP($A799+ROUND((COLUMN()-2)/24,5),АТС!$A$41:$F$784,5)+VLOOKUP($A799+ROUND((COLUMN()-2)/24,5),'Расчет сбытовых надбавок'!$B$2284:'Расчет сбытовых надбавок'!$G$3028,4)</f>
        <v>64.8</v>
      </c>
      <c r="H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I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J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K799" s="106">
        <f>VLOOKUP($A799+ROUND((COLUMN()-2)/24,5),АТС!$A$41:$F$784,5)+VLOOKUP($A799+ROUND((COLUMN()-2)/24,5),'Расчет сбытовых надбавок'!$B$2284:'Расчет сбытовых надбавок'!$G$3028,4)</f>
        <v>0.01</v>
      </c>
      <c r="L799" s="106">
        <f>VLOOKUP($A799+ROUND((COLUMN()-2)/24,5),АТС!$A$41:$F$784,5)+VLOOKUP($A799+ROUND((COLUMN()-2)/24,5),'Расчет сбытовых надбавок'!$B$2284:'Расчет сбытовых надбавок'!$G$3028,4)</f>
        <v>165.54999999999998</v>
      </c>
      <c r="M799" s="106">
        <f>VLOOKUP($A799+ROUND((COLUMN()-2)/24,5),АТС!$A$41:$F$784,5)+VLOOKUP($A799+ROUND((COLUMN()-2)/24,5),'Расчет сбытовых надбавок'!$B$2284:'Расчет сбытовых надбавок'!$G$3028,4)</f>
        <v>59.660000000000004</v>
      </c>
      <c r="N799" s="106">
        <f>VLOOKUP($A799+ROUND((COLUMN()-2)/24,5),АТС!$A$41:$F$784,5)+VLOOKUP($A799+ROUND((COLUMN()-2)/24,5),'Расчет сбытовых надбавок'!$B$2284:'Расчет сбытовых надбавок'!$G$3028,4)</f>
        <v>0.21000000000000002</v>
      </c>
      <c r="O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P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Q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R799" s="106">
        <f>VLOOKUP($A799+ROUND((COLUMN()-2)/24,5),АТС!$A$41:$F$784,5)+VLOOKUP($A799+ROUND((COLUMN()-2)/24,5),'Расчет сбытовых надбавок'!$B$2284:'Расчет сбытовых надбавок'!$G$3028,4)</f>
        <v>0.05</v>
      </c>
      <c r="S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T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U799" s="106">
        <f>VLOOKUP($A799+ROUND((COLUMN()-2)/24,5),АТС!$A$41:$F$784,5)+VLOOKUP($A799+ROUND((COLUMN()-2)/24,5),'Расчет сбытовых надбавок'!$B$2284:'Расчет сбытовых надбавок'!$G$3028,4)</f>
        <v>0.01</v>
      </c>
      <c r="V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W799" s="106">
        <f>VLOOKUP($A799+ROUND((COLUMN()-2)/24,5),АТС!$A$41:$F$784,5)+VLOOKUP($A799+ROUND((COLUMN()-2)/24,5),'Расчет сбытовых надбавок'!$B$2284:'Расчет сбытовых надбавок'!$G$3028,4)</f>
        <v>0</v>
      </c>
      <c r="X799" s="106">
        <f>VLOOKUP($A799+ROUND((COLUMN()-2)/24,5),АТС!$A$41:$F$784,5)+VLOOKUP($A799+ROUND((COLUMN()-2)/24,5),'Расчет сбытовых надбавок'!$B$2284:'Расчет сбытовых надбавок'!$G$3028,4)</f>
        <v>465.64</v>
      </c>
      <c r="Y799" s="106">
        <f>VLOOKUP($A799+ROUND((COLUMN()-2)/24,5),АТС!$A$41:$F$784,5)+VLOOKUP($A799+ROUND((COLUMN()-2)/24,5),'Расчет сбытовых надбавок'!$B$2284:'Расчет сбытовых надбавок'!$G$3028,4)</f>
        <v>483.14000000000004</v>
      </c>
      <c r="Z799" s="106"/>
    </row>
    <row r="800" spans="1:27" x14ac:dyDescent="0.2">
      <c r="A800" s="86">
        <f t="shared" si="21"/>
        <v>41918</v>
      </c>
      <c r="B800" s="106">
        <f>VLOOKUP($A800+ROUND((COLUMN()-2)/24,5),АТС!$A$41:$F$784,5)+VLOOKUP($A800+ROUND((COLUMN()-2)/24,5),'Расчет сбытовых надбавок'!$B$2284:'Расчет сбытовых надбавок'!$G$3028,4)</f>
        <v>122.25</v>
      </c>
      <c r="C800" s="106">
        <f>VLOOKUP($A800+ROUND((COLUMN()-2)/24,5),АТС!$A$41:$F$784,5)+VLOOKUP($A800+ROUND((COLUMN()-2)/24,5),'Расчет сбытовых надбавок'!$B$2284:'Расчет сбытовых надбавок'!$G$3028,4)</f>
        <v>194.87</v>
      </c>
      <c r="D800" s="106">
        <f>VLOOKUP($A800+ROUND((COLUMN()-2)/24,5),АТС!$A$41:$F$784,5)+VLOOKUP($A800+ROUND((COLUMN()-2)/24,5),'Расчет сбытовых надбавок'!$B$2284:'Расчет сбытовых надбавок'!$G$3028,4)</f>
        <v>64.239999999999995</v>
      </c>
      <c r="E800" s="106">
        <f>VLOOKUP($A800+ROUND((COLUMN()-2)/24,5),АТС!$A$41:$F$784,5)+VLOOKUP($A800+ROUND((COLUMN()-2)/24,5),'Расчет сбытовых надбавок'!$B$2284:'Расчет сбытовых надбавок'!$G$3028,4)</f>
        <v>44.160000000000004</v>
      </c>
      <c r="F800" s="106">
        <f>VLOOKUP($A800+ROUND((COLUMN()-2)/24,5),АТС!$A$41:$F$784,5)+VLOOKUP($A800+ROUND((COLUMN()-2)/24,5),'Расчет сбытовых надбавок'!$B$2284:'Расчет сбытовых надбавок'!$G$3028,4)</f>
        <v>0.04</v>
      </c>
      <c r="G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H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I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J800" s="106">
        <f>VLOOKUP($A800+ROUND((COLUMN()-2)/24,5),АТС!$A$41:$F$784,5)+VLOOKUP($A800+ROUND((COLUMN()-2)/24,5),'Расчет сбытовых надбавок'!$B$2284:'Расчет сбытовых надбавок'!$G$3028,4)</f>
        <v>527.53</v>
      </c>
      <c r="K800" s="106">
        <f>VLOOKUP($A800+ROUND((COLUMN()-2)/24,5),АТС!$A$41:$F$784,5)+VLOOKUP($A800+ROUND((COLUMN()-2)/24,5),'Расчет сбытовых надбавок'!$B$2284:'Расчет сбытовых надбавок'!$G$3028,4)</f>
        <v>1573.6599999999999</v>
      </c>
      <c r="L800" s="106">
        <f>VLOOKUP($A800+ROUND((COLUMN()-2)/24,5),АТС!$A$41:$F$784,5)+VLOOKUP($A800+ROUND((COLUMN()-2)/24,5),'Расчет сбытовых надбавок'!$B$2284:'Расчет сбытовых надбавок'!$G$3028,4)</f>
        <v>1588.44</v>
      </c>
      <c r="M800" s="106">
        <f>VLOOKUP($A800+ROUND((COLUMN()-2)/24,5),АТС!$A$41:$F$784,5)+VLOOKUP($A800+ROUND((COLUMN()-2)/24,5),'Расчет сбытовых надбавок'!$B$2284:'Расчет сбытовых надбавок'!$G$3028,4)</f>
        <v>584.65</v>
      </c>
      <c r="N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O800" s="106">
        <f>VLOOKUP($A800+ROUND((COLUMN()-2)/24,5),АТС!$A$41:$F$784,5)+VLOOKUP($A800+ROUND((COLUMN()-2)/24,5),'Расчет сбытовых надбавок'!$B$2284:'Расчет сбытовых надбавок'!$G$3028,4)</f>
        <v>0.01</v>
      </c>
      <c r="P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Q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R800" s="106">
        <f>VLOOKUP($A800+ROUND((COLUMN()-2)/24,5),АТС!$A$41:$F$784,5)+VLOOKUP($A800+ROUND((COLUMN()-2)/24,5),'Расчет сбытовых надбавок'!$B$2284:'Расчет сбытовых надбавок'!$G$3028,4)</f>
        <v>0.01</v>
      </c>
      <c r="S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T800" s="106">
        <f>VLOOKUP($A800+ROUND((COLUMN()-2)/24,5),АТС!$A$41:$F$784,5)+VLOOKUP($A800+ROUND((COLUMN()-2)/24,5),'Расчет сбытовых надбавок'!$B$2284:'Расчет сбытовых надбавок'!$G$3028,4)</f>
        <v>1117.76</v>
      </c>
      <c r="U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V800" s="106">
        <f>VLOOKUP($A800+ROUND((COLUMN()-2)/24,5),АТС!$A$41:$F$784,5)+VLOOKUP($A800+ROUND((COLUMN()-2)/24,5),'Расчет сбытовых надбавок'!$B$2284:'Расчет сбытовых надбавок'!$G$3028,4)</f>
        <v>0</v>
      </c>
      <c r="W800" s="106">
        <f>VLOOKUP($A800+ROUND((COLUMN()-2)/24,5),АТС!$A$41:$F$784,5)+VLOOKUP($A800+ROUND((COLUMN()-2)/24,5),'Расчет сбытовых надбавок'!$B$2284:'Расчет сбытовых надбавок'!$G$3028,4)</f>
        <v>2.2000000000000002</v>
      </c>
      <c r="X800" s="106">
        <f>VLOOKUP($A800+ROUND((COLUMN()-2)/24,5),АТС!$A$41:$F$784,5)+VLOOKUP($A800+ROUND((COLUMN()-2)/24,5),'Расчет сбытовых надбавок'!$B$2284:'Расчет сбытовых надбавок'!$G$3028,4)</f>
        <v>479.23</v>
      </c>
      <c r="Y800" s="106">
        <f>VLOOKUP($A800+ROUND((COLUMN()-2)/24,5),АТС!$A$41:$F$784,5)+VLOOKUP($A800+ROUND((COLUMN()-2)/24,5),'Расчет сбытовых надбавок'!$B$2284:'Расчет сбытовых надбавок'!$G$3028,4)</f>
        <v>675.08</v>
      </c>
      <c r="Z800" s="106"/>
    </row>
    <row r="801" spans="1:26" x14ac:dyDescent="0.2">
      <c r="A801" s="86">
        <f t="shared" si="21"/>
        <v>41919</v>
      </c>
      <c r="B801" s="106">
        <f>VLOOKUP($A801+ROUND((COLUMN()-2)/24,5),АТС!$A$41:$F$784,5)+VLOOKUP($A801+ROUND((COLUMN()-2)/24,5),'Расчет сбытовых надбавок'!$B$2284:'Расчет сбытовых надбавок'!$G$3028,4)</f>
        <v>168.13000000000002</v>
      </c>
      <c r="C801" s="106">
        <f>VLOOKUP($A801+ROUND((COLUMN()-2)/24,5),АТС!$A$41:$F$784,5)+VLOOKUP($A801+ROUND((COLUMN()-2)/24,5),'Расчет сбытовых надбавок'!$B$2284:'Расчет сбытовых надбавок'!$G$3028,4)</f>
        <v>198.92000000000002</v>
      </c>
      <c r="D801" s="106">
        <f>VLOOKUP($A801+ROUND((COLUMN()-2)/24,5),АТС!$A$41:$F$784,5)+VLOOKUP($A801+ROUND((COLUMN()-2)/24,5),'Расчет сбытовых надбавок'!$B$2284:'Расчет сбытовых надбавок'!$G$3028,4)</f>
        <v>124.91</v>
      </c>
      <c r="E801" s="106">
        <f>VLOOKUP($A801+ROUND((COLUMN()-2)/24,5),АТС!$A$41:$F$784,5)+VLOOKUP($A801+ROUND((COLUMN()-2)/24,5),'Расчет сбытовых надбавок'!$B$2284:'Расчет сбытовых надбавок'!$G$3028,4)</f>
        <v>9.5299999999999994</v>
      </c>
      <c r="F801" s="106">
        <f>VLOOKUP($A801+ROUND((COLUMN()-2)/24,5),АТС!$A$41:$F$784,5)+VLOOKUP($A801+ROUND((COLUMN()-2)/24,5),'Расчет сбытовых надбавок'!$B$2284:'Расчет сбытовых надбавок'!$G$3028,4)</f>
        <v>158.97</v>
      </c>
      <c r="G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H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I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J801" s="106">
        <f>VLOOKUP($A801+ROUND((COLUMN()-2)/24,5),АТС!$A$41:$F$784,5)+VLOOKUP($A801+ROUND((COLUMN()-2)/24,5),'Расчет сбытовых надбавок'!$B$2284:'Расчет сбытовых надбавок'!$G$3028,4)</f>
        <v>4.3499999999999996</v>
      </c>
      <c r="K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L801" s="106">
        <f>VLOOKUP($A801+ROUND((COLUMN()-2)/24,5),АТС!$A$41:$F$784,5)+VLOOKUP($A801+ROUND((COLUMN()-2)/24,5),'Расчет сбытовых надбавок'!$B$2284:'Расчет сбытовых надбавок'!$G$3028,4)</f>
        <v>80.33</v>
      </c>
      <c r="M801" s="106">
        <f>VLOOKUP($A801+ROUND((COLUMN()-2)/24,5),АТС!$A$41:$F$784,5)+VLOOKUP($A801+ROUND((COLUMN()-2)/24,5),'Расчет сбытовых надбавок'!$B$2284:'Расчет сбытовых надбавок'!$G$3028,4)</f>
        <v>59.56</v>
      </c>
      <c r="N801" s="106">
        <f>VLOOKUP($A801+ROUND((COLUMN()-2)/24,5),АТС!$A$41:$F$784,5)+VLOOKUP($A801+ROUND((COLUMN()-2)/24,5),'Расчет сбытовых надбавок'!$B$2284:'Расчет сбытовых надбавок'!$G$3028,4)</f>
        <v>226.07</v>
      </c>
      <c r="O801" s="106">
        <f>VLOOKUP($A801+ROUND((COLUMN()-2)/24,5),АТС!$A$41:$F$784,5)+VLOOKUP($A801+ROUND((COLUMN()-2)/24,5),'Расчет сбытовых надбавок'!$B$2284:'Расчет сбытовых надбавок'!$G$3028,4)</f>
        <v>26.99</v>
      </c>
      <c r="P801" s="106">
        <f>VLOOKUP($A801+ROUND((COLUMN()-2)/24,5),АТС!$A$41:$F$784,5)+VLOOKUP($A801+ROUND((COLUMN()-2)/24,5),'Расчет сбытовых надбавок'!$B$2284:'Расчет сбытовых надбавок'!$G$3028,4)</f>
        <v>273.76</v>
      </c>
      <c r="Q801" s="106">
        <f>VLOOKUP($A801+ROUND((COLUMN()-2)/24,5),АТС!$A$41:$F$784,5)+VLOOKUP($A801+ROUND((COLUMN()-2)/24,5),'Расчет сбытовых надбавок'!$B$2284:'Расчет сбытовых надбавок'!$G$3028,4)</f>
        <v>340.28000000000003</v>
      </c>
      <c r="R801" s="106">
        <f>VLOOKUP($A801+ROUND((COLUMN()-2)/24,5),АТС!$A$41:$F$784,5)+VLOOKUP($A801+ROUND((COLUMN()-2)/24,5),'Расчет сбытовых надбавок'!$B$2284:'Расчет сбытовых надбавок'!$G$3028,4)</f>
        <v>369.76</v>
      </c>
      <c r="S801" s="106">
        <f>VLOOKUP($A801+ROUND((COLUMN()-2)/24,5),АТС!$A$41:$F$784,5)+VLOOKUP($A801+ROUND((COLUMN()-2)/24,5),'Расчет сбытовых надбавок'!$B$2284:'Расчет сбытовых надбавок'!$G$3028,4)</f>
        <v>301.77999999999997</v>
      </c>
      <c r="T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U801" s="106">
        <f>VLOOKUP($A801+ROUND((COLUMN()-2)/24,5),АТС!$A$41:$F$784,5)+VLOOKUP($A801+ROUND((COLUMN()-2)/24,5),'Расчет сбытовых надбавок'!$B$2284:'Расчет сбытовых надбавок'!$G$3028,4)</f>
        <v>0</v>
      </c>
      <c r="V801" s="106">
        <f>VLOOKUP($A801+ROUND((COLUMN()-2)/24,5),АТС!$A$41:$F$784,5)+VLOOKUP($A801+ROUND((COLUMN()-2)/24,5),'Расчет сбытовых надбавок'!$B$2284:'Расчет сбытовых надбавок'!$G$3028,4)</f>
        <v>172.46</v>
      </c>
      <c r="W801" s="106">
        <f>VLOOKUP($A801+ROUND((COLUMN()-2)/24,5),АТС!$A$41:$F$784,5)+VLOOKUP($A801+ROUND((COLUMN()-2)/24,5),'Расчет сбытовых надбавок'!$B$2284:'Расчет сбытовых надбавок'!$G$3028,4)</f>
        <v>132.67000000000002</v>
      </c>
      <c r="X801" s="106">
        <f>VLOOKUP($A801+ROUND((COLUMN()-2)/24,5),АТС!$A$41:$F$784,5)+VLOOKUP($A801+ROUND((COLUMN()-2)/24,5),'Расчет сбытовых надбавок'!$B$2284:'Расчет сбытовых надбавок'!$G$3028,4)</f>
        <v>323.17999999999995</v>
      </c>
      <c r="Y801" s="106">
        <f>VLOOKUP($A801+ROUND((COLUMN()-2)/24,5),АТС!$A$41:$F$784,5)+VLOOKUP($A801+ROUND((COLUMN()-2)/24,5),'Расчет сбытовых надбавок'!$B$2284:'Расчет сбытовых надбавок'!$G$3028,4)</f>
        <v>307.52</v>
      </c>
      <c r="Z801" s="106"/>
    </row>
    <row r="802" spans="1:26" x14ac:dyDescent="0.2">
      <c r="A802" s="86">
        <f t="shared" si="21"/>
        <v>41920</v>
      </c>
      <c r="B802" s="106">
        <f>VLOOKUP($A802+ROUND((COLUMN()-2)/24,5),АТС!$A$41:$F$784,5)+VLOOKUP($A802+ROUND((COLUMN()-2)/24,5),'Расчет сбытовых надбавок'!$B$2284:'Расчет сбытовых надбавок'!$G$3028,4)</f>
        <v>195.15</v>
      </c>
      <c r="C802" s="106">
        <f>VLOOKUP($A802+ROUND((COLUMN()-2)/24,5),АТС!$A$41:$F$784,5)+VLOOKUP($A802+ROUND((COLUMN()-2)/24,5),'Расчет сбытовых надбавок'!$B$2284:'Расчет сбытовых надбавок'!$G$3028,4)</f>
        <v>226.63</v>
      </c>
      <c r="D802" s="106">
        <f>VLOOKUP($A802+ROUND((COLUMN()-2)/24,5),АТС!$A$41:$F$784,5)+VLOOKUP($A802+ROUND((COLUMN()-2)/24,5),'Расчет сбытовых надбавок'!$B$2284:'Расчет сбытовых надбавок'!$G$3028,4)</f>
        <v>37.380000000000003</v>
      </c>
      <c r="E802" s="106">
        <f>VLOOKUP($A802+ROUND((COLUMN()-2)/24,5),АТС!$A$41:$F$784,5)+VLOOKUP($A802+ROUND((COLUMN()-2)/24,5),'Расчет сбытовых надбавок'!$B$2284:'Расчет сбытовых надбавок'!$G$3028,4)</f>
        <v>4.6399999999999997</v>
      </c>
      <c r="F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G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H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I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J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K802" s="106">
        <f>VLOOKUP($A802+ROUND((COLUMN()-2)/24,5),АТС!$A$41:$F$784,5)+VLOOKUP($A802+ROUND((COLUMN()-2)/24,5),'Расчет сбытовых надбавок'!$B$2284:'Расчет сбытовых надбавок'!$G$3028,4)</f>
        <v>65.849999999999994</v>
      </c>
      <c r="L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M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N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O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P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Q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R802" s="106">
        <f>VLOOKUP($A802+ROUND((COLUMN()-2)/24,5),АТС!$A$41:$F$784,5)+VLOOKUP($A802+ROUND((COLUMN()-2)/24,5),'Расчет сбытовых надбавок'!$B$2284:'Расчет сбытовых надбавок'!$G$3028,4)</f>
        <v>125.58</v>
      </c>
      <c r="S802" s="106">
        <f>VLOOKUP($A802+ROUND((COLUMN()-2)/24,5),АТС!$A$41:$F$784,5)+VLOOKUP($A802+ROUND((COLUMN()-2)/24,5),'Расчет сбытовых надбавок'!$B$2284:'Расчет сбытовых надбавок'!$G$3028,4)</f>
        <v>91.289999999999992</v>
      </c>
      <c r="T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U802" s="106">
        <f>VLOOKUP($A802+ROUND((COLUMN()-2)/24,5),АТС!$A$41:$F$784,5)+VLOOKUP($A802+ROUND((COLUMN()-2)/24,5),'Расчет сбытовых надбавок'!$B$2284:'Расчет сбытовых надбавок'!$G$3028,4)</f>
        <v>0</v>
      </c>
      <c r="V802" s="106">
        <f>VLOOKUP($A802+ROUND((COLUMN()-2)/24,5),АТС!$A$41:$F$784,5)+VLOOKUP($A802+ROUND((COLUMN()-2)/24,5),'Расчет сбытовых надбавок'!$B$2284:'Расчет сбытовых надбавок'!$G$3028,4)</f>
        <v>1024</v>
      </c>
      <c r="W802" s="106">
        <f>VLOOKUP($A802+ROUND((COLUMN()-2)/24,5),АТС!$A$41:$F$784,5)+VLOOKUP($A802+ROUND((COLUMN()-2)/24,5),'Расчет сбытовых надбавок'!$B$2284:'Расчет сбытовых надбавок'!$G$3028,4)</f>
        <v>1492.6399999999999</v>
      </c>
      <c r="X802" s="106">
        <f>VLOOKUP($A802+ROUND((COLUMN()-2)/24,5),АТС!$A$41:$F$784,5)+VLOOKUP($A802+ROUND((COLUMN()-2)/24,5),'Расчет сбытовых надбавок'!$B$2284:'Расчет сбытовых надбавок'!$G$3028,4)</f>
        <v>324.51</v>
      </c>
      <c r="Y802" s="106">
        <f>VLOOKUP($A802+ROUND((COLUMN()-2)/24,5),АТС!$A$41:$F$784,5)+VLOOKUP($A802+ROUND((COLUMN()-2)/24,5),'Расчет сбытовых надбавок'!$B$2284:'Расчет сбытовых надбавок'!$G$3028,4)</f>
        <v>578.94000000000005</v>
      </c>
      <c r="Z802" s="106"/>
    </row>
    <row r="803" spans="1:26" x14ac:dyDescent="0.2">
      <c r="A803" s="86">
        <f t="shared" si="21"/>
        <v>41921</v>
      </c>
      <c r="B803" s="106">
        <f>VLOOKUP($A803+ROUND((COLUMN()-2)/24,5),АТС!$A$41:$F$784,5)+VLOOKUP($A803+ROUND((COLUMN()-2)/24,5),'Расчет сбытовых надбавок'!$B$2284:'Расчет сбытовых надбавок'!$G$3028,4)</f>
        <v>489.35</v>
      </c>
      <c r="C803" s="106">
        <f>VLOOKUP($A803+ROUND((COLUMN()-2)/24,5),АТС!$A$41:$F$784,5)+VLOOKUP($A803+ROUND((COLUMN()-2)/24,5),'Расчет сбытовых надбавок'!$B$2284:'Расчет сбытовых надбавок'!$G$3028,4)</f>
        <v>176.59</v>
      </c>
      <c r="D803" s="106">
        <f>VLOOKUP($A803+ROUND((COLUMN()-2)/24,5),АТС!$A$41:$F$784,5)+VLOOKUP($A803+ROUND((COLUMN()-2)/24,5),'Расчет сбытовых надбавок'!$B$2284:'Расчет сбытовых надбавок'!$G$3028,4)</f>
        <v>39.630000000000003</v>
      </c>
      <c r="E803" s="106">
        <f>VLOOKUP($A803+ROUND((COLUMN()-2)/24,5),АТС!$A$41:$F$784,5)+VLOOKUP($A803+ROUND((COLUMN()-2)/24,5),'Расчет сбытовых надбавок'!$B$2284:'Расчет сбытовых надбавок'!$G$3028,4)</f>
        <v>14.45</v>
      </c>
      <c r="F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G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H803" s="106">
        <f>VLOOKUP($A803+ROUND((COLUMN()-2)/24,5),АТС!$A$41:$F$784,5)+VLOOKUP($A803+ROUND((COLUMN()-2)/24,5),'Расчет сбытовых надбавок'!$B$2284:'Расчет сбытовых надбавок'!$G$3028,4)</f>
        <v>0.01</v>
      </c>
      <c r="I803" s="106">
        <f>VLOOKUP($A803+ROUND((COLUMN()-2)/24,5),АТС!$A$41:$F$784,5)+VLOOKUP($A803+ROUND((COLUMN()-2)/24,5),'Расчет сбытовых надбавок'!$B$2284:'Расчет сбытовых надбавок'!$G$3028,4)</f>
        <v>21.3</v>
      </c>
      <c r="J803" s="106">
        <f>VLOOKUP($A803+ROUND((COLUMN()-2)/24,5),АТС!$A$41:$F$784,5)+VLOOKUP($A803+ROUND((COLUMN()-2)/24,5),'Расчет сбытовых надбавок'!$B$2284:'Расчет сбытовых надбавок'!$G$3028,4)</f>
        <v>0.01</v>
      </c>
      <c r="K803" s="106">
        <f>VLOOKUP($A803+ROUND((COLUMN()-2)/24,5),АТС!$A$41:$F$784,5)+VLOOKUP($A803+ROUND((COLUMN()-2)/24,5),'Расчет сбытовых надбавок'!$B$2284:'Расчет сбытовых надбавок'!$G$3028,4)</f>
        <v>9.56</v>
      </c>
      <c r="L803" s="106">
        <f>VLOOKUP($A803+ROUND((COLUMN()-2)/24,5),АТС!$A$41:$F$784,5)+VLOOKUP($A803+ROUND((COLUMN()-2)/24,5),'Расчет сбытовых надбавок'!$B$2284:'Расчет сбытовых надбавок'!$G$3028,4)</f>
        <v>49.160000000000004</v>
      </c>
      <c r="M803" s="106">
        <f>VLOOKUP($A803+ROUND((COLUMN()-2)/24,5),АТС!$A$41:$F$784,5)+VLOOKUP($A803+ROUND((COLUMN()-2)/24,5),'Расчет сбытовых надбавок'!$B$2284:'Расчет сбытовых надбавок'!$G$3028,4)</f>
        <v>170.06</v>
      </c>
      <c r="N803" s="106">
        <f>VLOOKUP($A803+ROUND((COLUMN()-2)/24,5),АТС!$A$41:$F$784,5)+VLOOKUP($A803+ROUND((COLUMN()-2)/24,5),'Расчет сбытовых надбавок'!$B$2284:'Расчет сбытовых надбавок'!$G$3028,4)</f>
        <v>148.18</v>
      </c>
      <c r="O803" s="106">
        <f>VLOOKUP($A803+ROUND((COLUMN()-2)/24,5),АТС!$A$41:$F$784,5)+VLOOKUP($A803+ROUND((COLUMN()-2)/24,5),'Расчет сбытовых надбавок'!$B$2284:'Расчет сбытовых надбавок'!$G$3028,4)</f>
        <v>170.75</v>
      </c>
      <c r="P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Q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R803" s="106">
        <f>VLOOKUP($A803+ROUND((COLUMN()-2)/24,5),АТС!$A$41:$F$784,5)+VLOOKUP($A803+ROUND((COLUMN()-2)/24,5),'Расчет сбытовых надбавок'!$B$2284:'Расчет сбытовых надбавок'!$G$3028,4)</f>
        <v>2.67</v>
      </c>
      <c r="S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T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U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V803" s="106">
        <f>VLOOKUP($A803+ROUND((COLUMN()-2)/24,5),АТС!$A$41:$F$784,5)+VLOOKUP($A803+ROUND((COLUMN()-2)/24,5),'Расчет сбытовых надбавок'!$B$2284:'Расчет сбытовых надбавок'!$G$3028,4)</f>
        <v>0</v>
      </c>
      <c r="W803" s="106">
        <f>VLOOKUP($A803+ROUND((COLUMN()-2)/24,5),АТС!$A$41:$F$784,5)+VLOOKUP($A803+ROUND((COLUMN()-2)/24,5),'Расчет сбытовых надбавок'!$B$2284:'Расчет сбытовых надбавок'!$G$3028,4)</f>
        <v>107.31</v>
      </c>
      <c r="X803" s="106">
        <f>VLOOKUP($A803+ROUND((COLUMN()-2)/24,5),АТС!$A$41:$F$784,5)+VLOOKUP($A803+ROUND((COLUMN()-2)/24,5),'Расчет сбытовых надбавок'!$B$2284:'Расчет сбытовых надбавок'!$G$3028,4)</f>
        <v>302.59000000000003</v>
      </c>
      <c r="Y803" s="106">
        <f>VLOOKUP($A803+ROUND((COLUMN()-2)/24,5),АТС!$A$41:$F$784,5)+VLOOKUP($A803+ROUND((COLUMN()-2)/24,5),'Расчет сбытовых надбавок'!$B$2284:'Расчет сбытовых надбавок'!$G$3028,4)</f>
        <v>662.55000000000007</v>
      </c>
      <c r="Z803" s="106"/>
    </row>
    <row r="804" spans="1:26" x14ac:dyDescent="0.2">
      <c r="A804" s="86">
        <f t="shared" si="21"/>
        <v>41922</v>
      </c>
      <c r="B804" s="106">
        <f>VLOOKUP($A804+ROUND((COLUMN()-2)/24,5),АТС!$A$41:$F$784,5)+VLOOKUP($A804+ROUND((COLUMN()-2)/24,5),'Расчет сбытовых надбавок'!$B$2284:'Расчет сбытовых надбавок'!$G$3028,4)</f>
        <v>589.76</v>
      </c>
      <c r="C804" s="106">
        <f>VLOOKUP($A804+ROUND((COLUMN()-2)/24,5),АТС!$A$41:$F$784,5)+VLOOKUP($A804+ROUND((COLUMN()-2)/24,5),'Расчет сбытовых надбавок'!$B$2284:'Расчет сбытовых надбавок'!$G$3028,4)</f>
        <v>139.47999999999999</v>
      </c>
      <c r="D804" s="106">
        <f>VLOOKUP($A804+ROUND((COLUMN()-2)/24,5),АТС!$A$41:$F$784,5)+VLOOKUP($A804+ROUND((COLUMN()-2)/24,5),'Расчет сбытовых надбавок'!$B$2284:'Расчет сбытовых надбавок'!$G$3028,4)</f>
        <v>146.9</v>
      </c>
      <c r="E804" s="106">
        <f>VLOOKUP($A804+ROUND((COLUMN()-2)/24,5),АТС!$A$41:$F$784,5)+VLOOKUP($A804+ROUND((COLUMN()-2)/24,5),'Расчет сбытовых надбавок'!$B$2284:'Расчет сбытовых надбавок'!$G$3028,4)</f>
        <v>838.05</v>
      </c>
      <c r="F804" s="106">
        <f>VLOOKUP($A804+ROUND((COLUMN()-2)/24,5),АТС!$A$41:$F$784,5)+VLOOKUP($A804+ROUND((COLUMN()-2)/24,5),'Расчет сбытовых надбавок'!$B$2284:'Расчет сбытовых надбавок'!$G$3028,4)</f>
        <v>113.27000000000001</v>
      </c>
      <c r="G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H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I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J804" s="106">
        <f>VLOOKUP($A804+ROUND((COLUMN()-2)/24,5),АТС!$A$41:$F$784,5)+VLOOKUP($A804+ROUND((COLUMN()-2)/24,5),'Расчет сбытовых надбавок'!$B$2284:'Расчет сбытовых надбавок'!$G$3028,4)</f>
        <v>1.6300000000000001</v>
      </c>
      <c r="K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L804" s="106">
        <f>VLOOKUP($A804+ROUND((COLUMN()-2)/24,5),АТС!$A$41:$F$784,5)+VLOOKUP($A804+ROUND((COLUMN()-2)/24,5),'Расчет сбытовых надбавок'!$B$2284:'Расчет сбытовых надбавок'!$G$3028,4)</f>
        <v>169.17999999999998</v>
      </c>
      <c r="M804" s="106">
        <f>VLOOKUP($A804+ROUND((COLUMN()-2)/24,5),АТС!$A$41:$F$784,5)+VLOOKUP($A804+ROUND((COLUMN()-2)/24,5),'Расчет сбытовых надбавок'!$B$2284:'Расчет сбытовых надбавок'!$G$3028,4)</f>
        <v>164.09</v>
      </c>
      <c r="N804" s="106">
        <f>VLOOKUP($A804+ROUND((COLUMN()-2)/24,5),АТС!$A$41:$F$784,5)+VLOOKUP($A804+ROUND((COLUMN()-2)/24,5),'Расчет сбытовых надбавок'!$B$2284:'Расчет сбытовых надбавок'!$G$3028,4)</f>
        <v>259.86</v>
      </c>
      <c r="O804" s="106">
        <f>VLOOKUP($A804+ROUND((COLUMN()-2)/24,5),АТС!$A$41:$F$784,5)+VLOOKUP($A804+ROUND((COLUMN()-2)/24,5),'Расчет сбытовых надбавок'!$B$2284:'Расчет сбытовых надбавок'!$G$3028,4)</f>
        <v>247.71999999999997</v>
      </c>
      <c r="P804" s="106">
        <f>VLOOKUP($A804+ROUND((COLUMN()-2)/24,5),АТС!$A$41:$F$784,5)+VLOOKUP($A804+ROUND((COLUMN()-2)/24,5),'Расчет сбытовых надбавок'!$B$2284:'Расчет сбытовых надбавок'!$G$3028,4)</f>
        <v>275.66000000000003</v>
      </c>
      <c r="Q804" s="106">
        <f>VLOOKUP($A804+ROUND((COLUMN()-2)/24,5),АТС!$A$41:$F$784,5)+VLOOKUP($A804+ROUND((COLUMN()-2)/24,5),'Расчет сбытовых надбавок'!$B$2284:'Расчет сбытовых надбавок'!$G$3028,4)</f>
        <v>275.31</v>
      </c>
      <c r="R804" s="106">
        <f>VLOOKUP($A804+ROUND((COLUMN()-2)/24,5),АТС!$A$41:$F$784,5)+VLOOKUP($A804+ROUND((COLUMN()-2)/24,5),'Расчет сбытовых надбавок'!$B$2284:'Расчет сбытовых надбавок'!$G$3028,4)</f>
        <v>280.26</v>
      </c>
      <c r="S804" s="106">
        <f>VLOOKUP($A804+ROUND((COLUMN()-2)/24,5),АТС!$A$41:$F$784,5)+VLOOKUP($A804+ROUND((COLUMN()-2)/24,5),'Расчет сбытовых надбавок'!$B$2284:'Расчет сбытовых надбавок'!$G$3028,4)</f>
        <v>0.01</v>
      </c>
      <c r="T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U804" s="106">
        <f>VLOOKUP($A804+ROUND((COLUMN()-2)/24,5),АТС!$A$41:$F$784,5)+VLOOKUP($A804+ROUND((COLUMN()-2)/24,5),'Расчет сбытовых надбавок'!$B$2284:'Расчет сбытовых надбавок'!$G$3028,4)</f>
        <v>0</v>
      </c>
      <c r="V804" s="106">
        <f>VLOOKUP($A804+ROUND((COLUMN()-2)/24,5),АТС!$A$41:$F$784,5)+VLOOKUP($A804+ROUND((COLUMN()-2)/24,5),'Расчет сбытовых надбавок'!$B$2284:'Расчет сбытовых надбавок'!$G$3028,4)</f>
        <v>27.27</v>
      </c>
      <c r="W804" s="106">
        <f>VLOOKUP($A804+ROUND((COLUMN()-2)/24,5),АТС!$A$41:$F$784,5)+VLOOKUP($A804+ROUND((COLUMN()-2)/24,5),'Расчет сбытовых надбавок'!$B$2284:'Расчет сбытовых надбавок'!$G$3028,4)</f>
        <v>192.21</v>
      </c>
      <c r="X804" s="106">
        <f>VLOOKUP($A804+ROUND((COLUMN()-2)/24,5),АТС!$A$41:$F$784,5)+VLOOKUP($A804+ROUND((COLUMN()-2)/24,5),'Расчет сбытовых надбавок'!$B$2284:'Расчет сбытовых надбавок'!$G$3028,4)</f>
        <v>587.22</v>
      </c>
      <c r="Y804" s="106">
        <f>VLOOKUP($A804+ROUND((COLUMN()-2)/24,5),АТС!$A$41:$F$784,5)+VLOOKUP($A804+ROUND((COLUMN()-2)/24,5),'Расчет сбытовых надбавок'!$B$2284:'Расчет сбытовых надбавок'!$G$3028,4)</f>
        <v>501.81</v>
      </c>
      <c r="Z804" s="106"/>
    </row>
    <row r="805" spans="1:26" x14ac:dyDescent="0.2">
      <c r="A805" s="86">
        <f t="shared" si="21"/>
        <v>41923</v>
      </c>
      <c r="B805" s="106">
        <f>VLOOKUP($A805+ROUND((COLUMN()-2)/24,5),АТС!$A$41:$F$784,5)+VLOOKUP($A805+ROUND((COLUMN()-2)/24,5),'Расчет сбытовых надбавок'!$B$2284:'Расчет сбытовых надбавок'!$G$3028,4)</f>
        <v>92.58</v>
      </c>
      <c r="C805" s="106">
        <f>VLOOKUP($A805+ROUND((COLUMN()-2)/24,5),АТС!$A$41:$F$784,5)+VLOOKUP($A805+ROUND((COLUMN()-2)/24,5),'Расчет сбытовых надбавок'!$B$2284:'Расчет сбытовых надбавок'!$G$3028,4)</f>
        <v>100.64</v>
      </c>
      <c r="D805" s="106">
        <f>VLOOKUP($A805+ROUND((COLUMN()-2)/24,5),АТС!$A$41:$F$784,5)+VLOOKUP($A805+ROUND((COLUMN()-2)/24,5),'Расчет сбытовых надбавок'!$B$2284:'Расчет сбытовых надбавок'!$G$3028,4)</f>
        <v>79.62</v>
      </c>
      <c r="E805" s="106">
        <f>VLOOKUP($A805+ROUND((COLUMN()-2)/24,5),АТС!$A$41:$F$784,5)+VLOOKUP($A805+ROUND((COLUMN()-2)/24,5),'Расчет сбытовых надбавок'!$B$2284:'Расчет сбытовых надбавок'!$G$3028,4)</f>
        <v>66.17</v>
      </c>
      <c r="F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G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H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I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J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K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L805" s="106">
        <f>VLOOKUP($A805+ROUND((COLUMN()-2)/24,5),АТС!$A$41:$F$784,5)+VLOOKUP($A805+ROUND((COLUMN()-2)/24,5),'Расчет сбытовых надбавок'!$B$2284:'Расчет сбытовых надбавок'!$G$3028,4)</f>
        <v>55.92</v>
      </c>
      <c r="M805" s="106">
        <f>VLOOKUP($A805+ROUND((COLUMN()-2)/24,5),АТС!$A$41:$F$784,5)+VLOOKUP($A805+ROUND((COLUMN()-2)/24,5),'Расчет сбытовых надбавок'!$B$2284:'Расчет сбытовых надбавок'!$G$3028,4)</f>
        <v>91.11999999999999</v>
      </c>
      <c r="N805" s="106">
        <f>VLOOKUP($A805+ROUND((COLUMN()-2)/24,5),АТС!$A$41:$F$784,5)+VLOOKUP($A805+ROUND((COLUMN()-2)/24,5),'Расчет сбытовых надбавок'!$B$2284:'Расчет сбытовых надбавок'!$G$3028,4)</f>
        <v>103.24000000000001</v>
      </c>
      <c r="O805" s="106">
        <f>VLOOKUP($A805+ROUND((COLUMN()-2)/24,5),АТС!$A$41:$F$784,5)+VLOOKUP($A805+ROUND((COLUMN()-2)/24,5),'Расчет сбытовых надбавок'!$B$2284:'Расчет сбытовых надбавок'!$G$3028,4)</f>
        <v>143.76</v>
      </c>
      <c r="P805" s="106">
        <f>VLOOKUP($A805+ROUND((COLUMN()-2)/24,5),АТС!$A$41:$F$784,5)+VLOOKUP($A805+ROUND((COLUMN()-2)/24,5),'Расчет сбытовых надбавок'!$B$2284:'Расчет сбытовых надбавок'!$G$3028,4)</f>
        <v>132.34</v>
      </c>
      <c r="Q805" s="106">
        <f>VLOOKUP($A805+ROUND((COLUMN()-2)/24,5),АТС!$A$41:$F$784,5)+VLOOKUP($A805+ROUND((COLUMN()-2)/24,5),'Расчет сбытовых надбавок'!$B$2284:'Расчет сбытовых надбавок'!$G$3028,4)</f>
        <v>134.83000000000001</v>
      </c>
      <c r="R805" s="106">
        <f>VLOOKUP($A805+ROUND((COLUMN()-2)/24,5),АТС!$A$41:$F$784,5)+VLOOKUP($A805+ROUND((COLUMN()-2)/24,5),'Расчет сбытовых надбавок'!$B$2284:'Расчет сбытовых надбавок'!$G$3028,4)</f>
        <v>1.43</v>
      </c>
      <c r="S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T805" s="106">
        <f>VLOOKUP($A805+ROUND((COLUMN()-2)/24,5),АТС!$A$41:$F$784,5)+VLOOKUP($A805+ROUND((COLUMN()-2)/24,5),'Расчет сбытовых надбавок'!$B$2284:'Расчет сбытовых надбавок'!$G$3028,4)</f>
        <v>0</v>
      </c>
      <c r="U805" s="106">
        <f>VLOOKUP($A805+ROUND((COLUMN()-2)/24,5),АТС!$A$41:$F$784,5)+VLOOKUP($A805+ROUND((COLUMN()-2)/24,5),'Расчет сбытовых надбавок'!$B$2284:'Расчет сбытовых надбавок'!$G$3028,4)</f>
        <v>66.39</v>
      </c>
      <c r="V805" s="106">
        <f>VLOOKUP($A805+ROUND((COLUMN()-2)/24,5),АТС!$A$41:$F$784,5)+VLOOKUP($A805+ROUND((COLUMN()-2)/24,5),'Расчет сбытовых надбавок'!$B$2284:'Расчет сбытовых надбавок'!$G$3028,4)</f>
        <v>324.75</v>
      </c>
      <c r="W805" s="106">
        <f>VLOOKUP($A805+ROUND((COLUMN()-2)/24,5),АТС!$A$41:$F$784,5)+VLOOKUP($A805+ROUND((COLUMN()-2)/24,5),'Расчет сбытовых надбавок'!$B$2284:'Расчет сбытовых надбавок'!$G$3028,4)</f>
        <v>339.35</v>
      </c>
      <c r="X805" s="106">
        <f>VLOOKUP($A805+ROUND((COLUMN()-2)/24,5),АТС!$A$41:$F$784,5)+VLOOKUP($A805+ROUND((COLUMN()-2)/24,5),'Расчет сбытовых надбавок'!$B$2284:'Расчет сбытовых надбавок'!$G$3028,4)</f>
        <v>121.84</v>
      </c>
      <c r="Y805" s="106">
        <f>VLOOKUP($A805+ROUND((COLUMN()-2)/24,5),АТС!$A$41:$F$784,5)+VLOOKUP($A805+ROUND((COLUMN()-2)/24,5),'Расчет сбытовых надбавок'!$B$2284:'Расчет сбытовых надбавок'!$G$3028,4)</f>
        <v>167.05</v>
      </c>
      <c r="Z805" s="106"/>
    </row>
    <row r="806" spans="1:26" x14ac:dyDescent="0.2">
      <c r="A806" s="86">
        <f t="shared" si="21"/>
        <v>41924</v>
      </c>
      <c r="B806" s="106">
        <f>VLOOKUP($A806+ROUND((COLUMN()-2)/24,5),АТС!$A$41:$F$784,5)+VLOOKUP($A806+ROUND((COLUMN()-2)/24,5),'Расчет сбытовых надбавок'!$B$2284:'Расчет сбытовых надбавок'!$G$3028,4)</f>
        <v>603.16999999999996</v>
      </c>
      <c r="C806" s="106">
        <f>VLOOKUP($A806+ROUND((COLUMN()-2)/24,5),АТС!$A$41:$F$784,5)+VLOOKUP($A806+ROUND((COLUMN()-2)/24,5),'Расчет сбытовых надбавок'!$B$2284:'Расчет сбытовых надбавок'!$G$3028,4)</f>
        <v>423.61</v>
      </c>
      <c r="D806" s="106">
        <f>VLOOKUP($A806+ROUND((COLUMN()-2)/24,5),АТС!$A$41:$F$784,5)+VLOOKUP($A806+ROUND((COLUMN()-2)/24,5),'Расчет сбытовых надбавок'!$B$2284:'Расчет сбытовых надбавок'!$G$3028,4)</f>
        <v>241.91000000000003</v>
      </c>
      <c r="E806" s="106">
        <f>VLOOKUP($A806+ROUND((COLUMN()-2)/24,5),АТС!$A$41:$F$784,5)+VLOOKUP($A806+ROUND((COLUMN()-2)/24,5),'Расчет сбытовых надбавок'!$B$2284:'Расчет сбытовых надбавок'!$G$3028,4)</f>
        <v>281.55</v>
      </c>
      <c r="F806" s="106">
        <f>VLOOKUP($A806+ROUND((COLUMN()-2)/24,5),АТС!$A$41:$F$784,5)+VLOOKUP($A806+ROUND((COLUMN()-2)/24,5),'Расчет сбытовых надбавок'!$B$2284:'Расчет сбытовых надбавок'!$G$3028,4)</f>
        <v>312.34000000000003</v>
      </c>
      <c r="G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H806" s="106">
        <f>VLOOKUP($A806+ROUND((COLUMN()-2)/24,5),АТС!$A$41:$F$784,5)+VLOOKUP($A806+ROUND((COLUMN()-2)/24,5),'Расчет сбытовых надбавок'!$B$2284:'Расчет сбытовых надбавок'!$G$3028,4)</f>
        <v>10.8</v>
      </c>
      <c r="I806" s="106">
        <f>VLOOKUP($A806+ROUND((COLUMN()-2)/24,5),АТС!$A$41:$F$784,5)+VLOOKUP($A806+ROUND((COLUMN()-2)/24,5),'Расчет сбытовых надбавок'!$B$2284:'Расчет сбытовых надбавок'!$G$3028,4)</f>
        <v>44.730000000000004</v>
      </c>
      <c r="J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K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L806" s="106">
        <f>VLOOKUP($A806+ROUND((COLUMN()-2)/24,5),АТС!$A$41:$F$784,5)+VLOOKUP($A806+ROUND((COLUMN()-2)/24,5),'Расчет сбытовых надбавок'!$B$2284:'Расчет сбытовых надбавок'!$G$3028,4)</f>
        <v>2.78</v>
      </c>
      <c r="M806" s="106">
        <f>VLOOKUP($A806+ROUND((COLUMN()-2)/24,5),АТС!$A$41:$F$784,5)+VLOOKUP($A806+ROUND((COLUMN()-2)/24,5),'Расчет сбытовых надбавок'!$B$2284:'Расчет сбытовых надбавок'!$G$3028,4)</f>
        <v>20.36</v>
      </c>
      <c r="N806" s="106">
        <f>VLOOKUP($A806+ROUND((COLUMN()-2)/24,5),АТС!$A$41:$F$784,5)+VLOOKUP($A806+ROUND((COLUMN()-2)/24,5),'Расчет сбытовых надбавок'!$B$2284:'Расчет сбытовых надбавок'!$G$3028,4)</f>
        <v>64.59</v>
      </c>
      <c r="O806" s="106">
        <f>VLOOKUP($A806+ROUND((COLUMN()-2)/24,5),АТС!$A$41:$F$784,5)+VLOOKUP($A806+ROUND((COLUMN()-2)/24,5),'Расчет сбытовых надбавок'!$B$2284:'Расчет сбытовых надбавок'!$G$3028,4)</f>
        <v>135.35</v>
      </c>
      <c r="P806" s="106">
        <f>VLOOKUP($A806+ROUND((COLUMN()-2)/24,5),АТС!$A$41:$F$784,5)+VLOOKUP($A806+ROUND((COLUMN()-2)/24,5),'Расчет сбытовых надбавок'!$B$2284:'Расчет сбытовых надбавок'!$G$3028,4)</f>
        <v>234.55</v>
      </c>
      <c r="Q806" s="106">
        <f>VLOOKUP($A806+ROUND((COLUMN()-2)/24,5),АТС!$A$41:$F$784,5)+VLOOKUP($A806+ROUND((COLUMN()-2)/24,5),'Расчет сбытовых надбавок'!$B$2284:'Расчет сбытовых надбавок'!$G$3028,4)</f>
        <v>85.36</v>
      </c>
      <c r="R806" s="106">
        <f>VLOOKUP($A806+ROUND((COLUMN()-2)/24,5),АТС!$A$41:$F$784,5)+VLOOKUP($A806+ROUND((COLUMN()-2)/24,5),'Расчет сбытовых надбавок'!$B$2284:'Расчет сбытовых надбавок'!$G$3028,4)</f>
        <v>104.22</v>
      </c>
      <c r="S806" s="106">
        <f>VLOOKUP($A806+ROUND((COLUMN()-2)/24,5),АТС!$A$41:$F$784,5)+VLOOKUP($A806+ROUND((COLUMN()-2)/24,5),'Расчет сбытовых надбавок'!$B$2284:'Расчет сбытовых надбавок'!$G$3028,4)</f>
        <v>80.039999999999992</v>
      </c>
      <c r="T806" s="106">
        <f>VLOOKUP($A806+ROUND((COLUMN()-2)/24,5),АТС!$A$41:$F$784,5)+VLOOKUP($A806+ROUND((COLUMN()-2)/24,5),'Расчет сбытовых надбавок'!$B$2284:'Расчет сбытовых надбавок'!$G$3028,4)</f>
        <v>0</v>
      </c>
      <c r="U806" s="106">
        <f>VLOOKUP($A806+ROUND((COLUMN()-2)/24,5),АТС!$A$41:$F$784,5)+VLOOKUP($A806+ROUND((COLUMN()-2)/24,5),'Расчет сбытовых надбавок'!$B$2284:'Расчет сбытовых надбавок'!$G$3028,4)</f>
        <v>119.33</v>
      </c>
      <c r="V806" s="106">
        <f>VLOOKUP($A806+ROUND((COLUMN()-2)/24,5),АТС!$A$41:$F$784,5)+VLOOKUP($A806+ROUND((COLUMN()-2)/24,5),'Расчет сбытовых надбавок'!$B$2284:'Расчет сбытовых надбавок'!$G$3028,4)</f>
        <v>164.59</v>
      </c>
      <c r="W806" s="106">
        <f>VLOOKUP($A806+ROUND((COLUMN()-2)/24,5),АТС!$A$41:$F$784,5)+VLOOKUP($A806+ROUND((COLUMN()-2)/24,5),'Расчет сбытовых надбавок'!$B$2284:'Расчет сбытовых надбавок'!$G$3028,4)</f>
        <v>239.36</v>
      </c>
      <c r="X806" s="106">
        <f>VLOOKUP($A806+ROUND((COLUMN()-2)/24,5),АТС!$A$41:$F$784,5)+VLOOKUP($A806+ROUND((COLUMN()-2)/24,5),'Расчет сбытовых надбавок'!$B$2284:'Расчет сбытовых надбавок'!$G$3028,4)</f>
        <v>363.67999999999995</v>
      </c>
      <c r="Y806" s="106">
        <f>VLOOKUP($A806+ROUND((COLUMN()-2)/24,5),АТС!$A$41:$F$784,5)+VLOOKUP($A806+ROUND((COLUMN()-2)/24,5),'Расчет сбытовых надбавок'!$B$2284:'Расчет сбытовых надбавок'!$G$3028,4)</f>
        <v>681.82999999999993</v>
      </c>
      <c r="Z806" s="106"/>
    </row>
    <row r="807" spans="1:26" x14ac:dyDescent="0.2">
      <c r="A807" s="86">
        <f t="shared" si="21"/>
        <v>41925</v>
      </c>
      <c r="B807" s="106">
        <f>VLOOKUP($A807+ROUND((COLUMN()-2)/24,5),АТС!$A$41:$F$784,5)+VLOOKUP($A807+ROUND((COLUMN()-2)/24,5),'Расчет сбытовых надбавок'!$B$2284:'Расчет сбытовых надбавок'!$G$3028,4)</f>
        <v>28.6</v>
      </c>
      <c r="C807" s="106">
        <f>VLOOKUP($A807+ROUND((COLUMN()-2)/24,5),АТС!$A$41:$F$784,5)+VLOOKUP($A807+ROUND((COLUMN()-2)/24,5),'Расчет сбытовых надбавок'!$B$2284:'Расчет сбытовых надбавок'!$G$3028,4)</f>
        <v>663.51</v>
      </c>
      <c r="D807" s="106">
        <f>VLOOKUP($A807+ROUND((COLUMN()-2)/24,5),АТС!$A$41:$F$784,5)+VLOOKUP($A807+ROUND((COLUMN()-2)/24,5),'Расчет сбытовых надбавок'!$B$2284:'Расчет сбытовых надбавок'!$G$3028,4)</f>
        <v>614.01</v>
      </c>
      <c r="E807" s="106">
        <f>VLOOKUP($A807+ROUND((COLUMN()-2)/24,5),АТС!$A$41:$F$784,5)+VLOOKUP($A807+ROUND((COLUMN()-2)/24,5),'Расчет сбытовых надбавок'!$B$2284:'Расчет сбытовых надбавок'!$G$3028,4)</f>
        <v>294.61</v>
      </c>
      <c r="F807" s="106">
        <f>VLOOKUP($A807+ROUND((COLUMN()-2)/24,5),АТС!$A$41:$F$784,5)+VLOOKUP($A807+ROUND((COLUMN()-2)/24,5),'Расчет сбытовых надбавок'!$B$2284:'Расчет сбытовых надбавок'!$G$3028,4)</f>
        <v>718.48</v>
      </c>
      <c r="G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H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I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J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K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L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M807" s="106">
        <f>VLOOKUP($A807+ROUND((COLUMN()-2)/24,5),АТС!$A$41:$F$784,5)+VLOOKUP($A807+ROUND((COLUMN()-2)/24,5),'Расчет сбытовых надбавок'!$B$2284:'Расчет сбытовых надбавок'!$G$3028,4)</f>
        <v>0</v>
      </c>
      <c r="N807" s="106">
        <f>VLOOKUP($A807+ROUND((COLUMN()-2)/24,5),АТС!$A$41:$F$784,5)+VLOOKUP($A807+ROUND((COLUMN()-2)/24,5),'Расчет сбытовых надбавок'!$B$2284:'Расчет сбытовых надбавок'!$G$3028,4)</f>
        <v>17.32</v>
      </c>
      <c r="O807" s="106">
        <f>VLOOKUP($A807+ROUND((COLUMN()-2)/24,5),АТС!$A$41:$F$784,5)+VLOOKUP($A807+ROUND((COLUMN()-2)/24,5),'Расчет сбытовых надбавок'!$B$2284:'Расчет сбытовых надбавок'!$G$3028,4)</f>
        <v>19.87</v>
      </c>
      <c r="P807" s="106">
        <f>VLOOKUP($A807+ROUND((COLUMN()-2)/24,5),АТС!$A$41:$F$784,5)+VLOOKUP($A807+ROUND((COLUMN()-2)/24,5),'Расчет сбытовых надбавок'!$B$2284:'Расчет сбытовых надбавок'!$G$3028,4)</f>
        <v>142.56</v>
      </c>
      <c r="Q807" s="106">
        <f>VLOOKUP($A807+ROUND((COLUMN()-2)/24,5),АТС!$A$41:$F$784,5)+VLOOKUP($A807+ROUND((COLUMN()-2)/24,5),'Расчет сбытовых надбавок'!$B$2284:'Расчет сбытовых надбавок'!$G$3028,4)</f>
        <v>234.88</v>
      </c>
      <c r="R807" s="106">
        <f>VLOOKUP($A807+ROUND((COLUMN()-2)/24,5),АТС!$A$41:$F$784,5)+VLOOKUP($A807+ROUND((COLUMN()-2)/24,5),'Расчет сбытовых надбавок'!$B$2284:'Расчет сбытовых надбавок'!$G$3028,4)</f>
        <v>411.6</v>
      </c>
      <c r="S807" s="106">
        <f>VLOOKUP($A807+ROUND((COLUMN()-2)/24,5),АТС!$A$41:$F$784,5)+VLOOKUP($A807+ROUND((COLUMN()-2)/24,5),'Расчет сбытовых надбавок'!$B$2284:'Расчет сбытовых надбавок'!$G$3028,4)</f>
        <v>214.48</v>
      </c>
      <c r="T807" s="106">
        <f>VLOOKUP($A807+ROUND((COLUMN()-2)/24,5),АТС!$A$41:$F$784,5)+VLOOKUP($A807+ROUND((COLUMN()-2)/24,5),'Расчет сбытовых надбавок'!$B$2284:'Расчет сбытовых надбавок'!$G$3028,4)</f>
        <v>38.380000000000003</v>
      </c>
      <c r="U807" s="106">
        <f>VLOOKUP($A807+ROUND((COLUMN()-2)/24,5),АТС!$A$41:$F$784,5)+VLOOKUP($A807+ROUND((COLUMN()-2)/24,5),'Расчет сбытовых надбавок'!$B$2284:'Расчет сбытовых надбавок'!$G$3028,4)</f>
        <v>138.21</v>
      </c>
      <c r="V807" s="106">
        <f>VLOOKUP($A807+ROUND((COLUMN()-2)/24,5),АТС!$A$41:$F$784,5)+VLOOKUP($A807+ROUND((COLUMN()-2)/24,5),'Расчет сбытовых надбавок'!$B$2284:'Расчет сбытовых надбавок'!$G$3028,4)</f>
        <v>175.45999999999998</v>
      </c>
      <c r="W807" s="106">
        <f>VLOOKUP($A807+ROUND((COLUMN()-2)/24,5),АТС!$A$41:$F$784,5)+VLOOKUP($A807+ROUND((COLUMN()-2)/24,5),'Расчет сбытовых надбавок'!$B$2284:'Расчет сбытовых надбавок'!$G$3028,4)</f>
        <v>479.63</v>
      </c>
      <c r="X807" s="106">
        <f>VLOOKUP($A807+ROUND((COLUMN()-2)/24,5),АТС!$A$41:$F$784,5)+VLOOKUP($A807+ROUND((COLUMN()-2)/24,5),'Расчет сбытовых надбавок'!$B$2284:'Расчет сбытовых надбавок'!$G$3028,4)</f>
        <v>191.12</v>
      </c>
      <c r="Y807" s="106">
        <f>VLOOKUP($A807+ROUND((COLUMN()-2)/24,5),АТС!$A$41:$F$784,5)+VLOOKUP($A807+ROUND((COLUMN()-2)/24,5),'Расчет сбытовых надбавок'!$B$2284:'Расчет сбытовых надбавок'!$G$3028,4)</f>
        <v>745.04</v>
      </c>
      <c r="Z807" s="106"/>
    </row>
    <row r="808" spans="1:26" x14ac:dyDescent="0.2">
      <c r="A808" s="86">
        <f t="shared" si="21"/>
        <v>41926</v>
      </c>
      <c r="B808" s="106">
        <f>VLOOKUP($A808+ROUND((COLUMN()-2)/24,5),АТС!$A$41:$F$784,5)+VLOOKUP($A808+ROUND((COLUMN()-2)/24,5),'Расчет сбытовых надбавок'!$B$2284:'Расчет сбытовых надбавок'!$G$3028,4)</f>
        <v>229.82000000000002</v>
      </c>
      <c r="C808" s="106">
        <f>VLOOKUP($A808+ROUND((COLUMN()-2)/24,5),АТС!$A$41:$F$784,5)+VLOOKUP($A808+ROUND((COLUMN()-2)/24,5),'Расчет сбытовых надбавок'!$B$2284:'Расчет сбытовых надбавок'!$G$3028,4)</f>
        <v>380.77000000000004</v>
      </c>
      <c r="D808" s="106">
        <f>VLOOKUP($A808+ROUND((COLUMN()-2)/24,5),АТС!$A$41:$F$784,5)+VLOOKUP($A808+ROUND((COLUMN()-2)/24,5),'Расчет сбытовых надбавок'!$B$2284:'Расчет сбытовых надбавок'!$G$3028,4)</f>
        <v>339.11</v>
      </c>
      <c r="E808" s="106">
        <f>VLOOKUP($A808+ROUND((COLUMN()-2)/24,5),АТС!$A$41:$F$784,5)+VLOOKUP($A808+ROUND((COLUMN()-2)/24,5),'Расчет сбытовых надбавок'!$B$2284:'Расчет сбытовых надбавок'!$G$3028,4)</f>
        <v>132.97999999999999</v>
      </c>
      <c r="F808" s="106">
        <f>VLOOKUP($A808+ROUND((COLUMN()-2)/24,5),АТС!$A$41:$F$784,5)+VLOOKUP($A808+ROUND((COLUMN()-2)/24,5),'Расчет сбытовых надбавок'!$B$2284:'Расчет сбытовых надбавок'!$G$3028,4)</f>
        <v>74.83</v>
      </c>
      <c r="G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H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I808" s="106">
        <f>VLOOKUP($A808+ROUND((COLUMN()-2)/24,5),АТС!$A$41:$F$784,5)+VLOOKUP($A808+ROUND((COLUMN()-2)/24,5),'Расчет сбытовых надбавок'!$B$2284:'Расчет сбытовых надбавок'!$G$3028,4)</f>
        <v>84.47999999999999</v>
      </c>
      <c r="J808" s="106">
        <f>VLOOKUP($A808+ROUND((COLUMN()-2)/24,5),АТС!$A$41:$F$784,5)+VLOOKUP($A808+ROUND((COLUMN()-2)/24,5),'Расчет сбытовых надбавок'!$B$2284:'Расчет сбытовых надбавок'!$G$3028,4)</f>
        <v>32.89</v>
      </c>
      <c r="K808" s="106">
        <f>VLOOKUP($A808+ROUND((COLUMN()-2)/24,5),АТС!$A$41:$F$784,5)+VLOOKUP($A808+ROUND((COLUMN()-2)/24,5),'Расчет сбытовых надбавок'!$B$2284:'Расчет сбытовых надбавок'!$G$3028,4)</f>
        <v>50.4</v>
      </c>
      <c r="L808" s="106">
        <f>VLOOKUP($A808+ROUND((COLUMN()-2)/24,5),АТС!$A$41:$F$784,5)+VLOOKUP($A808+ROUND((COLUMN()-2)/24,5),'Расчет сбытовых надбавок'!$B$2284:'Расчет сбытовых надбавок'!$G$3028,4)</f>
        <v>153.01</v>
      </c>
      <c r="M808" s="106">
        <f>VLOOKUP($A808+ROUND((COLUMN()-2)/24,5),АТС!$A$41:$F$784,5)+VLOOKUP($A808+ROUND((COLUMN()-2)/24,5),'Расчет сбытовых надбавок'!$B$2284:'Расчет сбытовых надбавок'!$G$3028,4)</f>
        <v>198.97</v>
      </c>
      <c r="N808" s="106">
        <f>VLOOKUP($A808+ROUND((COLUMN()-2)/24,5),АТС!$A$41:$F$784,5)+VLOOKUP($A808+ROUND((COLUMN()-2)/24,5),'Расчет сбытовых надбавок'!$B$2284:'Расчет сбытовых надбавок'!$G$3028,4)</f>
        <v>477.84</v>
      </c>
      <c r="O808" s="106">
        <f>VLOOKUP($A808+ROUND((COLUMN()-2)/24,5),АТС!$A$41:$F$784,5)+VLOOKUP($A808+ROUND((COLUMN()-2)/24,5),'Расчет сбытовых надбавок'!$B$2284:'Расчет сбытовых надбавок'!$G$3028,4)</f>
        <v>493.94000000000005</v>
      </c>
      <c r="P808" s="106">
        <f>VLOOKUP($A808+ROUND((COLUMN()-2)/24,5),АТС!$A$41:$F$784,5)+VLOOKUP($A808+ROUND((COLUMN()-2)/24,5),'Расчет сбытовых надбавок'!$B$2284:'Расчет сбытовых надбавок'!$G$3028,4)</f>
        <v>760.48</v>
      </c>
      <c r="Q808" s="106">
        <f>VLOOKUP($A808+ROUND((COLUMN()-2)/24,5),АТС!$A$41:$F$784,5)+VLOOKUP($A808+ROUND((COLUMN()-2)/24,5),'Расчет сбытовых надбавок'!$B$2284:'Расчет сбытовых надбавок'!$G$3028,4)</f>
        <v>661.72</v>
      </c>
      <c r="R808" s="106">
        <f>VLOOKUP($A808+ROUND((COLUMN()-2)/24,5),АТС!$A$41:$F$784,5)+VLOOKUP($A808+ROUND((COLUMN()-2)/24,5),'Расчет сбытовых надбавок'!$B$2284:'Расчет сбытовых надбавок'!$G$3028,4)</f>
        <v>550.55999999999995</v>
      </c>
      <c r="S808" s="106">
        <f>VLOOKUP($A808+ROUND((COLUMN()-2)/24,5),АТС!$A$41:$F$784,5)+VLOOKUP($A808+ROUND((COLUMN()-2)/24,5),'Расчет сбытовых надбавок'!$B$2284:'Расчет сбытовых надбавок'!$G$3028,4)</f>
        <v>187.85</v>
      </c>
      <c r="T808" s="106">
        <f>VLOOKUP($A808+ROUND((COLUMN()-2)/24,5),АТС!$A$41:$F$784,5)+VLOOKUP($A808+ROUND((COLUMN()-2)/24,5),'Расчет сбытовых надбавок'!$B$2284:'Расчет сбытовых надбавок'!$G$3028,4)</f>
        <v>0</v>
      </c>
      <c r="U808" s="106">
        <f>VLOOKUP($A808+ROUND((COLUMN()-2)/24,5),АТС!$A$41:$F$784,5)+VLOOKUP($A808+ROUND((COLUMN()-2)/24,5),'Расчет сбытовых надбавок'!$B$2284:'Расчет сбытовых надбавок'!$G$3028,4)</f>
        <v>7.33</v>
      </c>
      <c r="V808" s="106">
        <f>VLOOKUP($A808+ROUND((COLUMN()-2)/24,5),АТС!$A$41:$F$784,5)+VLOOKUP($A808+ROUND((COLUMN()-2)/24,5),'Расчет сбытовых надбавок'!$B$2284:'Расчет сбытовых надбавок'!$G$3028,4)</f>
        <v>425.85999999999996</v>
      </c>
      <c r="W808" s="106">
        <f>VLOOKUP($A808+ROUND((COLUMN()-2)/24,5),АТС!$A$41:$F$784,5)+VLOOKUP($A808+ROUND((COLUMN()-2)/24,5),'Расчет сбытовых надбавок'!$B$2284:'Расчет сбытовых надбавок'!$G$3028,4)</f>
        <v>431.47</v>
      </c>
      <c r="X808" s="106">
        <f>VLOOKUP($A808+ROUND((COLUMN()-2)/24,5),АТС!$A$41:$F$784,5)+VLOOKUP($A808+ROUND((COLUMN()-2)/24,5),'Расчет сбытовых надбавок'!$B$2284:'Расчет сбытовых надбавок'!$G$3028,4)</f>
        <v>780.51</v>
      </c>
      <c r="Y808" s="106">
        <f>VLOOKUP($A808+ROUND((COLUMN()-2)/24,5),АТС!$A$41:$F$784,5)+VLOOKUP($A808+ROUND((COLUMN()-2)/24,5),'Расчет сбытовых надбавок'!$B$2284:'Расчет сбытовых надбавок'!$G$3028,4)</f>
        <v>770.71999999999991</v>
      </c>
      <c r="Z808" s="106"/>
    </row>
    <row r="809" spans="1:26" x14ac:dyDescent="0.2">
      <c r="A809" s="86">
        <f t="shared" si="21"/>
        <v>41927</v>
      </c>
      <c r="B809" s="106">
        <f>VLOOKUP($A809+ROUND((COLUMN()-2)/24,5),АТС!$A$41:$F$784,5)+VLOOKUP($A809+ROUND((COLUMN()-2)/24,5),'Расчет сбытовых надбавок'!$B$2284:'Расчет сбытовых надбавок'!$G$3028,4)</f>
        <v>675.01</v>
      </c>
      <c r="C809" s="106">
        <f>VLOOKUP($A809+ROUND((COLUMN()-2)/24,5),АТС!$A$41:$F$784,5)+VLOOKUP($A809+ROUND((COLUMN()-2)/24,5),'Расчет сбытовых надбавок'!$B$2284:'Расчет сбытовых надбавок'!$G$3028,4)</f>
        <v>554.99</v>
      </c>
      <c r="D809" s="106">
        <f>VLOOKUP($A809+ROUND((COLUMN()-2)/24,5),АТС!$A$41:$F$784,5)+VLOOKUP($A809+ROUND((COLUMN()-2)/24,5),'Расчет сбытовых надбавок'!$B$2284:'Расчет сбытовых надбавок'!$G$3028,4)</f>
        <v>167.78</v>
      </c>
      <c r="E809" s="106">
        <f>VLOOKUP($A809+ROUND((COLUMN()-2)/24,5),АТС!$A$41:$F$784,5)+VLOOKUP($A809+ROUND((COLUMN()-2)/24,5),'Расчет сбытовых надбавок'!$B$2284:'Расчет сбытовых надбавок'!$G$3028,4)</f>
        <v>202.3</v>
      </c>
      <c r="F809" s="106">
        <f>VLOOKUP($A809+ROUND((COLUMN()-2)/24,5),АТС!$A$41:$F$784,5)+VLOOKUP($A809+ROUND((COLUMN()-2)/24,5),'Расчет сбытовых надбавок'!$B$2284:'Расчет сбытовых надбавок'!$G$3028,4)</f>
        <v>162.38</v>
      </c>
      <c r="G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H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I809" s="106">
        <f>VLOOKUP($A809+ROUND((COLUMN()-2)/24,5),АТС!$A$41:$F$784,5)+VLOOKUP($A809+ROUND((COLUMN()-2)/24,5),'Расчет сбытовых надбавок'!$B$2284:'Расчет сбытовых надбавок'!$G$3028,4)</f>
        <v>0.01</v>
      </c>
      <c r="J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K809" s="106">
        <f>VLOOKUP($A809+ROUND((COLUMN()-2)/24,5),АТС!$A$41:$F$784,5)+VLOOKUP($A809+ROUND((COLUMN()-2)/24,5),'Расчет сбытовых надбавок'!$B$2284:'Расчет сбытовых надбавок'!$G$3028,4)</f>
        <v>39.71</v>
      </c>
      <c r="L809" s="106">
        <f>VLOOKUP($A809+ROUND((COLUMN()-2)/24,5),АТС!$A$41:$F$784,5)+VLOOKUP($A809+ROUND((COLUMN()-2)/24,5),'Расчет сбытовых надбавок'!$B$2284:'Расчет сбытовых надбавок'!$G$3028,4)</f>
        <v>159.33000000000001</v>
      </c>
      <c r="M809" s="106">
        <f>VLOOKUP($A809+ROUND((COLUMN()-2)/24,5),АТС!$A$41:$F$784,5)+VLOOKUP($A809+ROUND((COLUMN()-2)/24,5),'Расчет сбытовых надбавок'!$B$2284:'Расчет сбытовых надбавок'!$G$3028,4)</f>
        <v>218.16</v>
      </c>
      <c r="N809" s="106">
        <f>VLOOKUP($A809+ROUND((COLUMN()-2)/24,5),АТС!$A$41:$F$784,5)+VLOOKUP($A809+ROUND((COLUMN()-2)/24,5),'Расчет сбытовых надбавок'!$B$2284:'Расчет сбытовых надбавок'!$G$3028,4)</f>
        <v>183.19</v>
      </c>
      <c r="O809" s="106">
        <f>VLOOKUP($A809+ROUND((COLUMN()-2)/24,5),АТС!$A$41:$F$784,5)+VLOOKUP($A809+ROUND((COLUMN()-2)/24,5),'Расчет сбытовых надбавок'!$B$2284:'Расчет сбытовых надбавок'!$G$3028,4)</f>
        <v>286.8</v>
      </c>
      <c r="P809" s="106">
        <f>VLOOKUP($A809+ROUND((COLUMN()-2)/24,5),АТС!$A$41:$F$784,5)+VLOOKUP($A809+ROUND((COLUMN()-2)/24,5),'Расчет сбытовых надбавок'!$B$2284:'Расчет сбытовых надбавок'!$G$3028,4)</f>
        <v>102.81</v>
      </c>
      <c r="Q809" s="106">
        <f>VLOOKUP($A809+ROUND((COLUMN()-2)/24,5),АТС!$A$41:$F$784,5)+VLOOKUP($A809+ROUND((COLUMN()-2)/24,5),'Расчет сбытовых надбавок'!$B$2284:'Расчет сбытовых надбавок'!$G$3028,4)</f>
        <v>111.47</v>
      </c>
      <c r="R809" s="106">
        <f>VLOOKUP($A809+ROUND((COLUMN()-2)/24,5),АТС!$A$41:$F$784,5)+VLOOKUP($A809+ROUND((COLUMN()-2)/24,5),'Расчет сбытовых надбавок'!$B$2284:'Расчет сбытовых надбавок'!$G$3028,4)</f>
        <v>150.09</v>
      </c>
      <c r="S809" s="106">
        <f>VLOOKUP($A809+ROUND((COLUMN()-2)/24,5),АТС!$A$41:$F$784,5)+VLOOKUP($A809+ROUND((COLUMN()-2)/24,5),'Расчет сбытовых надбавок'!$B$2284:'Расчет сбытовых надбавок'!$G$3028,4)</f>
        <v>44.81</v>
      </c>
      <c r="T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U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V809" s="106">
        <f>VLOOKUP($A809+ROUND((COLUMN()-2)/24,5),АТС!$A$41:$F$784,5)+VLOOKUP($A809+ROUND((COLUMN()-2)/24,5),'Расчет сбытовых надбавок'!$B$2284:'Расчет сбытовых надбавок'!$G$3028,4)</f>
        <v>0</v>
      </c>
      <c r="W809" s="106">
        <f>VLOOKUP($A809+ROUND((COLUMN()-2)/24,5),АТС!$A$41:$F$784,5)+VLOOKUP($A809+ROUND((COLUMN()-2)/24,5),'Расчет сбытовых надбавок'!$B$2284:'Расчет сбытовых надбавок'!$G$3028,4)</f>
        <v>388.34000000000003</v>
      </c>
      <c r="X809" s="106">
        <f>VLOOKUP($A809+ROUND((COLUMN()-2)/24,5),АТС!$A$41:$F$784,5)+VLOOKUP($A809+ROUND((COLUMN()-2)/24,5),'Расчет сбытовых надбавок'!$B$2284:'Расчет сбытовых надбавок'!$G$3028,4)</f>
        <v>596.76</v>
      </c>
      <c r="Y809" s="106">
        <f>VLOOKUP($A809+ROUND((COLUMN()-2)/24,5),АТС!$A$41:$F$784,5)+VLOOKUP($A809+ROUND((COLUMN()-2)/24,5),'Расчет сбытовых надбавок'!$B$2284:'Расчет сбытовых надбавок'!$G$3028,4)</f>
        <v>496.78999999999996</v>
      </c>
      <c r="Z809" s="106"/>
    </row>
    <row r="810" spans="1:26" x14ac:dyDescent="0.2">
      <c r="A810" s="86">
        <f t="shared" si="21"/>
        <v>41928</v>
      </c>
      <c r="B810" s="106">
        <f>VLOOKUP($A810+ROUND((COLUMN()-2)/24,5),АТС!$A$41:$F$784,5)+VLOOKUP($A810+ROUND((COLUMN()-2)/24,5),'Расчет сбытовых надбавок'!$B$2284:'Расчет сбытовых надбавок'!$G$3028,4)</f>
        <v>649.07999999999993</v>
      </c>
      <c r="C810" s="106">
        <f>VLOOKUP($A810+ROUND((COLUMN()-2)/24,5),АТС!$A$41:$F$784,5)+VLOOKUP($A810+ROUND((COLUMN()-2)/24,5),'Расчет сбытовых надбавок'!$B$2284:'Расчет сбытовых надбавок'!$G$3028,4)</f>
        <v>154.28</v>
      </c>
      <c r="D810" s="106">
        <f>VLOOKUP($A810+ROUND((COLUMN()-2)/24,5),АТС!$A$41:$F$784,5)+VLOOKUP($A810+ROUND((COLUMN()-2)/24,5),'Расчет сбытовых надбавок'!$B$2284:'Расчет сбытовых надбавок'!$G$3028,4)</f>
        <v>445.80999999999995</v>
      </c>
      <c r="E810" s="106">
        <f>VLOOKUP($A810+ROUND((COLUMN()-2)/24,5),АТС!$A$41:$F$784,5)+VLOOKUP($A810+ROUND((COLUMN()-2)/24,5),'Расчет сбытовых надбавок'!$B$2284:'Расчет сбытовых надбавок'!$G$3028,4)</f>
        <v>177.99</v>
      </c>
      <c r="F810" s="106">
        <f>VLOOKUP($A810+ROUND((COLUMN()-2)/24,5),АТС!$A$41:$F$784,5)+VLOOKUP($A810+ROUND((COLUMN()-2)/24,5),'Расчет сбытовых надбавок'!$B$2284:'Расчет сбытовых надбавок'!$G$3028,4)</f>
        <v>144.29</v>
      </c>
      <c r="G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H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I810" s="106">
        <f>VLOOKUP($A810+ROUND((COLUMN()-2)/24,5),АТС!$A$41:$F$784,5)+VLOOKUP($A810+ROUND((COLUMN()-2)/24,5),'Расчет сбытовых надбавок'!$B$2284:'Расчет сбытовых надбавок'!$G$3028,4)</f>
        <v>54.86</v>
      </c>
      <c r="J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K810" s="106">
        <f>VLOOKUP($A810+ROUND((COLUMN()-2)/24,5),АТС!$A$41:$F$784,5)+VLOOKUP($A810+ROUND((COLUMN()-2)/24,5),'Расчет сбытовых надбавок'!$B$2284:'Расчет сбытовых надбавок'!$G$3028,4)</f>
        <v>200.09</v>
      </c>
      <c r="L810" s="106">
        <f>VLOOKUP($A810+ROUND((COLUMN()-2)/24,5),АТС!$A$41:$F$784,5)+VLOOKUP($A810+ROUND((COLUMN()-2)/24,5),'Расчет сбытовых надбавок'!$B$2284:'Расчет сбытовых надбавок'!$G$3028,4)</f>
        <v>219.57</v>
      </c>
      <c r="M810" s="106">
        <f>VLOOKUP($A810+ROUND((COLUMN()-2)/24,5),АТС!$A$41:$F$784,5)+VLOOKUP($A810+ROUND((COLUMN()-2)/24,5),'Расчет сбытовых надбавок'!$B$2284:'Расчет сбытовых надбавок'!$G$3028,4)</f>
        <v>276.08999999999997</v>
      </c>
      <c r="N810" s="106">
        <f>VLOOKUP($A810+ROUND((COLUMN()-2)/24,5),АТС!$A$41:$F$784,5)+VLOOKUP($A810+ROUND((COLUMN()-2)/24,5),'Расчет сбытовых надбавок'!$B$2284:'Расчет сбытовых надбавок'!$G$3028,4)</f>
        <v>251.24</v>
      </c>
      <c r="O810" s="106">
        <f>VLOOKUP($A810+ROUND((COLUMN()-2)/24,5),АТС!$A$41:$F$784,5)+VLOOKUP($A810+ROUND((COLUMN()-2)/24,5),'Расчет сбытовых надбавок'!$B$2284:'Расчет сбытовых надбавок'!$G$3028,4)</f>
        <v>275.13</v>
      </c>
      <c r="P810" s="106">
        <f>VLOOKUP($A810+ROUND((COLUMN()-2)/24,5),АТС!$A$41:$F$784,5)+VLOOKUP($A810+ROUND((COLUMN()-2)/24,5),'Расчет сбытовых надбавок'!$B$2284:'Расчет сбытовых надбавок'!$G$3028,4)</f>
        <v>191.39</v>
      </c>
      <c r="Q810" s="106">
        <f>VLOOKUP($A810+ROUND((COLUMN()-2)/24,5),АТС!$A$41:$F$784,5)+VLOOKUP($A810+ROUND((COLUMN()-2)/24,5),'Расчет сбытовых надбавок'!$B$2284:'Расчет сбытовых надбавок'!$G$3028,4)</f>
        <v>178.44</v>
      </c>
      <c r="R810" s="106">
        <f>VLOOKUP($A810+ROUND((COLUMN()-2)/24,5),АТС!$A$41:$F$784,5)+VLOOKUP($A810+ROUND((COLUMN()-2)/24,5),'Расчет сбытовых надбавок'!$B$2284:'Расчет сбытовых надбавок'!$G$3028,4)</f>
        <v>126.22</v>
      </c>
      <c r="S810" s="106">
        <f>VLOOKUP($A810+ROUND((COLUMN()-2)/24,5),АТС!$A$41:$F$784,5)+VLOOKUP($A810+ROUND((COLUMN()-2)/24,5),'Расчет сбытовых надбавок'!$B$2284:'Расчет сбытовых надбавок'!$G$3028,4)</f>
        <v>0.01</v>
      </c>
      <c r="T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U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V810" s="106">
        <f>VLOOKUP($A810+ROUND((COLUMN()-2)/24,5),АТС!$A$41:$F$784,5)+VLOOKUP($A810+ROUND((COLUMN()-2)/24,5),'Расчет сбытовых надбавок'!$B$2284:'Расчет сбытовых надбавок'!$G$3028,4)</f>
        <v>0</v>
      </c>
      <c r="W810" s="106">
        <f>VLOOKUP($A810+ROUND((COLUMN()-2)/24,5),АТС!$A$41:$F$784,5)+VLOOKUP($A810+ROUND((COLUMN()-2)/24,5),'Расчет сбытовых надбавок'!$B$2284:'Расчет сбытовых надбавок'!$G$3028,4)</f>
        <v>23.630000000000003</v>
      </c>
      <c r="X810" s="106">
        <f>VLOOKUP($A810+ROUND((COLUMN()-2)/24,5),АТС!$A$41:$F$784,5)+VLOOKUP($A810+ROUND((COLUMN()-2)/24,5),'Расчет сбытовых надбавок'!$B$2284:'Расчет сбытовых надбавок'!$G$3028,4)</f>
        <v>647.29000000000008</v>
      </c>
      <c r="Y810" s="106">
        <f>VLOOKUP($A810+ROUND((COLUMN()-2)/24,5),АТС!$A$41:$F$784,5)+VLOOKUP($A810+ROUND((COLUMN()-2)/24,5),'Расчет сбытовых надбавок'!$B$2284:'Расчет сбытовых надбавок'!$G$3028,4)</f>
        <v>576.39</v>
      </c>
      <c r="Z810" s="106"/>
    </row>
    <row r="811" spans="1:26" x14ac:dyDescent="0.2">
      <c r="A811" s="86">
        <f t="shared" si="21"/>
        <v>41929</v>
      </c>
      <c r="B811" s="106">
        <f>VLOOKUP($A811+ROUND((COLUMN()-2)/24,5),АТС!$A$41:$F$784,5)+VLOOKUP($A811+ROUND((COLUMN()-2)/24,5),'Расчет сбытовых надбавок'!$B$2284:'Расчет сбытовых надбавок'!$G$3028,4)</f>
        <v>120.17</v>
      </c>
      <c r="C811" s="106">
        <f>VLOOKUP($A811+ROUND((COLUMN()-2)/24,5),АТС!$A$41:$F$784,5)+VLOOKUP($A811+ROUND((COLUMN()-2)/24,5),'Расчет сбытовых надбавок'!$B$2284:'Расчет сбытовых надбавок'!$G$3028,4)</f>
        <v>98.05</v>
      </c>
      <c r="D811" s="106">
        <f>VLOOKUP($A811+ROUND((COLUMN()-2)/24,5),АТС!$A$41:$F$784,5)+VLOOKUP($A811+ROUND((COLUMN()-2)/24,5),'Расчет сбытовых надбавок'!$B$2284:'Расчет сбытовых надбавок'!$G$3028,4)</f>
        <v>23.44</v>
      </c>
      <c r="E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F811" s="106">
        <f>VLOOKUP($A811+ROUND((COLUMN()-2)/24,5),АТС!$A$41:$F$784,5)+VLOOKUP($A811+ROUND((COLUMN()-2)/24,5),'Расчет сбытовых надбавок'!$B$2284:'Расчет сбытовых надбавок'!$G$3028,4)</f>
        <v>33.81</v>
      </c>
      <c r="G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H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I811" s="106">
        <f>VLOOKUP($A811+ROUND((COLUMN()-2)/24,5),АТС!$A$41:$F$784,5)+VLOOKUP($A811+ROUND((COLUMN()-2)/24,5),'Расчет сбытовых надбавок'!$B$2284:'Расчет сбытовых надбавок'!$G$3028,4)</f>
        <v>233.39999999999998</v>
      </c>
      <c r="J811" s="106">
        <f>VLOOKUP($A811+ROUND((COLUMN()-2)/24,5),АТС!$A$41:$F$784,5)+VLOOKUP($A811+ROUND((COLUMN()-2)/24,5),'Расчет сбытовых надбавок'!$B$2284:'Расчет сбытовых надбавок'!$G$3028,4)</f>
        <v>81.95</v>
      </c>
      <c r="K811" s="106">
        <f>VLOOKUP($A811+ROUND((COLUMN()-2)/24,5),АТС!$A$41:$F$784,5)+VLOOKUP($A811+ROUND((COLUMN()-2)/24,5),'Расчет сбытовых надбавок'!$B$2284:'Расчет сбытовых надбавок'!$G$3028,4)</f>
        <v>139.04</v>
      </c>
      <c r="L811" s="106">
        <f>VLOOKUP($A811+ROUND((COLUMN()-2)/24,5),АТС!$A$41:$F$784,5)+VLOOKUP($A811+ROUND((COLUMN()-2)/24,5),'Расчет сбытовых надбавок'!$B$2284:'Расчет сбытовых надбавок'!$G$3028,4)</f>
        <v>134.67000000000002</v>
      </c>
      <c r="M811" s="106">
        <f>VLOOKUP($A811+ROUND((COLUMN()-2)/24,5),АТС!$A$41:$F$784,5)+VLOOKUP($A811+ROUND((COLUMN()-2)/24,5),'Расчет сбытовых надбавок'!$B$2284:'Расчет сбытовых надбавок'!$G$3028,4)</f>
        <v>159.66</v>
      </c>
      <c r="N811" s="106">
        <f>VLOOKUP($A811+ROUND((COLUMN()-2)/24,5),АТС!$A$41:$F$784,5)+VLOOKUP($A811+ROUND((COLUMN()-2)/24,5),'Расчет сбытовых надбавок'!$B$2284:'Расчет сбытовых надбавок'!$G$3028,4)</f>
        <v>228.32999999999998</v>
      </c>
      <c r="O811" s="106">
        <f>VLOOKUP($A811+ROUND((COLUMN()-2)/24,5),АТС!$A$41:$F$784,5)+VLOOKUP($A811+ROUND((COLUMN()-2)/24,5),'Расчет сбытовых надбавок'!$B$2284:'Расчет сбытовых надбавок'!$G$3028,4)</f>
        <v>212.6</v>
      </c>
      <c r="P811" s="106">
        <f>VLOOKUP($A811+ROUND((COLUMN()-2)/24,5),АТС!$A$41:$F$784,5)+VLOOKUP($A811+ROUND((COLUMN()-2)/24,5),'Расчет сбытовых надбавок'!$B$2284:'Расчет сбытовых надбавок'!$G$3028,4)</f>
        <v>64.569999999999993</v>
      </c>
      <c r="Q811" s="106">
        <f>VLOOKUP($A811+ROUND((COLUMN()-2)/24,5),АТС!$A$41:$F$784,5)+VLOOKUP($A811+ROUND((COLUMN()-2)/24,5),'Расчет сбытовых надбавок'!$B$2284:'Расчет сбытовых надбавок'!$G$3028,4)</f>
        <v>98.41</v>
      </c>
      <c r="R811" s="106">
        <f>VLOOKUP($A811+ROUND((COLUMN()-2)/24,5),АТС!$A$41:$F$784,5)+VLOOKUP($A811+ROUND((COLUMN()-2)/24,5),'Расчет сбытовых надбавок'!$B$2284:'Расчет сбытовых надбавок'!$G$3028,4)</f>
        <v>231.52</v>
      </c>
      <c r="S811" s="106">
        <f>VLOOKUP($A811+ROUND((COLUMN()-2)/24,5),АТС!$A$41:$F$784,5)+VLOOKUP($A811+ROUND((COLUMN()-2)/24,5),'Расчет сбытовых надбавок'!$B$2284:'Расчет сбытовых надбавок'!$G$3028,4)</f>
        <v>143.6</v>
      </c>
      <c r="T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U811" s="106">
        <f>VLOOKUP($A811+ROUND((COLUMN()-2)/24,5),АТС!$A$41:$F$784,5)+VLOOKUP($A811+ROUND((COLUMN()-2)/24,5),'Расчет сбытовых надбавок'!$B$2284:'Расчет сбытовых надбавок'!$G$3028,4)</f>
        <v>0</v>
      </c>
      <c r="V811" s="106">
        <f>VLOOKUP($A811+ROUND((COLUMN()-2)/24,5),АТС!$A$41:$F$784,5)+VLOOKUP($A811+ROUND((COLUMN()-2)/24,5),'Расчет сбытовых надбавок'!$B$2284:'Расчет сбытовых надбавок'!$G$3028,4)</f>
        <v>13.44</v>
      </c>
      <c r="W811" s="106">
        <f>VLOOKUP($A811+ROUND((COLUMN()-2)/24,5),АТС!$A$41:$F$784,5)+VLOOKUP($A811+ROUND((COLUMN()-2)/24,5),'Расчет сбытовых надбавок'!$B$2284:'Расчет сбытовых надбавок'!$G$3028,4)</f>
        <v>171.24</v>
      </c>
      <c r="X811" s="106">
        <f>VLOOKUP($A811+ROUND((COLUMN()-2)/24,5),АТС!$A$41:$F$784,5)+VLOOKUP($A811+ROUND((COLUMN()-2)/24,5),'Расчет сбытовых надбавок'!$B$2284:'Расчет сбытовых надбавок'!$G$3028,4)</f>
        <v>305.21999999999997</v>
      </c>
      <c r="Y811" s="106">
        <f>VLOOKUP($A811+ROUND((COLUMN()-2)/24,5),АТС!$A$41:$F$784,5)+VLOOKUP($A811+ROUND((COLUMN()-2)/24,5),'Расчет сбытовых надбавок'!$B$2284:'Расчет сбытовых надбавок'!$G$3028,4)</f>
        <v>333.04</v>
      </c>
      <c r="Z811" s="106"/>
    </row>
    <row r="812" spans="1:26" x14ac:dyDescent="0.2">
      <c r="A812" s="86">
        <f t="shared" si="21"/>
        <v>41930</v>
      </c>
      <c r="B812" s="106">
        <f>VLOOKUP($A812+ROUND((COLUMN()-2)/24,5),АТС!$A$41:$F$784,5)+VLOOKUP($A812+ROUND((COLUMN()-2)/24,5),'Расчет сбытовых надбавок'!$B$2284:'Расчет сбытовых надбавок'!$G$3028,4)</f>
        <v>312.8</v>
      </c>
      <c r="C812" s="106">
        <f>VLOOKUP($A812+ROUND((COLUMN()-2)/24,5),АТС!$A$41:$F$784,5)+VLOOKUP($A812+ROUND((COLUMN()-2)/24,5),'Расчет сбытовых надбавок'!$B$2284:'Расчет сбытовых надбавок'!$G$3028,4)</f>
        <v>63.150000000000006</v>
      </c>
      <c r="D812" s="106">
        <f>VLOOKUP($A812+ROUND((COLUMN()-2)/24,5),АТС!$A$41:$F$784,5)+VLOOKUP($A812+ROUND((COLUMN()-2)/24,5),'Расчет сбытовых надбавок'!$B$2284:'Расчет сбытовых надбавок'!$G$3028,4)</f>
        <v>35.769999999999996</v>
      </c>
      <c r="E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F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G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H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I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J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K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L812" s="106">
        <f>VLOOKUP($A812+ROUND((COLUMN()-2)/24,5),АТС!$A$41:$F$784,5)+VLOOKUP($A812+ROUND((COLUMN()-2)/24,5),'Расчет сбытовых надбавок'!$B$2284:'Расчет сбытовых надбавок'!$G$3028,4)</f>
        <v>247.53</v>
      </c>
      <c r="M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N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O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P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Q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R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S812" s="106">
        <f>VLOOKUP($A812+ROUND((COLUMN()-2)/24,5),АТС!$A$41:$F$784,5)+VLOOKUP($A812+ROUND((COLUMN()-2)/24,5),'Расчет сбытовых надбавок'!$B$2284:'Расчет сбытовых надбавок'!$G$3028,4)</f>
        <v>0.01</v>
      </c>
      <c r="T812" s="106">
        <f>VLOOKUP($A812+ROUND((COLUMN()-2)/24,5),АТС!$A$41:$F$784,5)+VLOOKUP($A812+ROUND((COLUMN()-2)/24,5),'Расчет сбытовых надбавок'!$B$2284:'Расчет сбытовых надбавок'!$G$3028,4)</f>
        <v>0.01</v>
      </c>
      <c r="U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V812" s="106">
        <f>VLOOKUP($A812+ROUND((COLUMN()-2)/24,5),АТС!$A$41:$F$784,5)+VLOOKUP($A812+ROUND((COLUMN()-2)/24,5),'Расчет сбытовых надбавок'!$B$2284:'Расчет сбытовых надбавок'!$G$3028,4)</f>
        <v>0</v>
      </c>
      <c r="W812" s="106">
        <f>VLOOKUP($A812+ROUND((COLUMN()-2)/24,5),АТС!$A$41:$F$784,5)+VLOOKUP($A812+ROUND((COLUMN()-2)/24,5),'Расчет сбытовых надбавок'!$B$2284:'Расчет сбытовых надбавок'!$G$3028,4)</f>
        <v>206.25</v>
      </c>
      <c r="X812" s="106">
        <f>VLOOKUP($A812+ROUND((COLUMN()-2)/24,5),АТС!$A$41:$F$784,5)+VLOOKUP($A812+ROUND((COLUMN()-2)/24,5),'Расчет сбытовых надбавок'!$B$2284:'Расчет сбытовых надбавок'!$G$3028,4)</f>
        <v>190.93</v>
      </c>
      <c r="Y812" s="106">
        <f>VLOOKUP($A812+ROUND((COLUMN()-2)/24,5),АТС!$A$41:$F$784,5)+VLOOKUP($A812+ROUND((COLUMN()-2)/24,5),'Расчет сбытовых надбавок'!$B$2284:'Расчет сбытовых надбавок'!$G$3028,4)</f>
        <v>523.77</v>
      </c>
      <c r="Z812" s="106"/>
    </row>
    <row r="813" spans="1:26" x14ac:dyDescent="0.2">
      <c r="A813" s="86">
        <f t="shared" si="21"/>
        <v>41931</v>
      </c>
      <c r="B813" s="106">
        <f>VLOOKUP($A813+ROUND((COLUMN()-2)/24,5),АТС!$A$41:$F$784,5)+VLOOKUP($A813+ROUND((COLUMN()-2)/24,5),'Расчет сбытовых надбавок'!$B$2284:'Расчет сбытовых надбавок'!$G$3028,4)</f>
        <v>564.69000000000005</v>
      </c>
      <c r="C813" s="106">
        <f>VLOOKUP($A813+ROUND((COLUMN()-2)/24,5),АТС!$A$41:$F$784,5)+VLOOKUP($A813+ROUND((COLUMN()-2)/24,5),'Расчет сбытовых надбавок'!$B$2284:'Расчет сбытовых надбавок'!$G$3028,4)</f>
        <v>682.67000000000007</v>
      </c>
      <c r="D813" s="106">
        <f>VLOOKUP($A813+ROUND((COLUMN()-2)/24,5),АТС!$A$41:$F$784,5)+VLOOKUP($A813+ROUND((COLUMN()-2)/24,5),'Расчет сбытовых надбавок'!$B$2284:'Расчет сбытовых надбавок'!$G$3028,4)</f>
        <v>351.93</v>
      </c>
      <c r="E813" s="106">
        <f>VLOOKUP($A813+ROUND((COLUMN()-2)/24,5),АТС!$A$41:$F$784,5)+VLOOKUP($A813+ROUND((COLUMN()-2)/24,5),'Расчет сбытовых надбавок'!$B$2284:'Расчет сбытовых надбавок'!$G$3028,4)</f>
        <v>60.809999999999995</v>
      </c>
      <c r="F813" s="106">
        <f>VLOOKUP($A813+ROUND((COLUMN()-2)/24,5),АТС!$A$41:$F$784,5)+VLOOKUP($A813+ROUND((COLUMN()-2)/24,5),'Расчет сбытовых надбавок'!$B$2284:'Расчет сбытовых надбавок'!$G$3028,4)</f>
        <v>546.22</v>
      </c>
      <c r="G813" s="106">
        <f>VLOOKUP($A813+ROUND((COLUMN()-2)/24,5),АТС!$A$41:$F$784,5)+VLOOKUP($A813+ROUND((COLUMN()-2)/24,5),'Расчет сбытовых надбавок'!$B$2284:'Расчет сбытовых надбавок'!$G$3028,4)</f>
        <v>181.85000000000002</v>
      </c>
      <c r="H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I813" s="106">
        <f>VLOOKUP($A813+ROUND((COLUMN()-2)/24,5),АТС!$A$41:$F$784,5)+VLOOKUP($A813+ROUND((COLUMN()-2)/24,5),'Расчет сбытовых надбавок'!$B$2284:'Расчет сбытовых надбавок'!$G$3028,4)</f>
        <v>90.72999999999999</v>
      </c>
      <c r="J813" s="106">
        <f>VLOOKUP($A813+ROUND((COLUMN()-2)/24,5),АТС!$A$41:$F$784,5)+VLOOKUP($A813+ROUND((COLUMN()-2)/24,5),'Расчет сбытовых надбавок'!$B$2284:'Расчет сбытовых надбавок'!$G$3028,4)</f>
        <v>103.47999999999999</v>
      </c>
      <c r="K813" s="106">
        <f>VLOOKUP($A813+ROUND((COLUMN()-2)/24,5),АТС!$A$41:$F$784,5)+VLOOKUP($A813+ROUND((COLUMN()-2)/24,5),'Расчет сбытовых надбавок'!$B$2284:'Расчет сбытовых надбавок'!$G$3028,4)</f>
        <v>344.54999999999995</v>
      </c>
      <c r="L813" s="106">
        <f>VLOOKUP($A813+ROUND((COLUMN()-2)/24,5),АТС!$A$41:$F$784,5)+VLOOKUP($A813+ROUND((COLUMN()-2)/24,5),'Расчет сбытовых надбавок'!$B$2284:'Расчет сбытовых надбавок'!$G$3028,4)</f>
        <v>376.68</v>
      </c>
      <c r="M813" s="106">
        <f>VLOOKUP($A813+ROUND((COLUMN()-2)/24,5),АТС!$A$41:$F$784,5)+VLOOKUP($A813+ROUND((COLUMN()-2)/24,5),'Расчет сбытовых надбавок'!$B$2284:'Расчет сбытовых надбавок'!$G$3028,4)</f>
        <v>422.72</v>
      </c>
      <c r="N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O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P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Q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R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S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T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U813" s="106">
        <f>VLOOKUP($A813+ROUND((COLUMN()-2)/24,5),АТС!$A$41:$F$784,5)+VLOOKUP($A813+ROUND((COLUMN()-2)/24,5),'Расчет сбытовых надбавок'!$B$2284:'Расчет сбытовых надбавок'!$G$3028,4)</f>
        <v>0</v>
      </c>
      <c r="V813" s="106">
        <f>VLOOKUP($A813+ROUND((COLUMN()-2)/24,5),АТС!$A$41:$F$784,5)+VLOOKUP($A813+ROUND((COLUMN()-2)/24,5),'Расчет сбытовых надбавок'!$B$2284:'Расчет сбытовых надбавок'!$G$3028,4)</f>
        <v>0.01</v>
      </c>
      <c r="W813" s="106">
        <f>VLOOKUP($A813+ROUND((COLUMN()-2)/24,5),АТС!$A$41:$F$784,5)+VLOOKUP($A813+ROUND((COLUMN()-2)/24,5),'Расчет сбытовых надбавок'!$B$2284:'Расчет сбытовых надбавок'!$G$3028,4)</f>
        <v>113.07</v>
      </c>
      <c r="X813" s="106">
        <f>VLOOKUP($A813+ROUND((COLUMN()-2)/24,5),АТС!$A$41:$F$784,5)+VLOOKUP($A813+ROUND((COLUMN()-2)/24,5),'Расчет сбытовых надбавок'!$B$2284:'Расчет сбытовых надбавок'!$G$3028,4)</f>
        <v>989.93999999999994</v>
      </c>
      <c r="Y813" s="106">
        <f>VLOOKUP($A813+ROUND((COLUMN()-2)/24,5),АТС!$A$41:$F$784,5)+VLOOKUP($A813+ROUND((COLUMN()-2)/24,5),'Расчет сбытовых надбавок'!$B$2284:'Расчет сбытовых надбавок'!$G$3028,4)</f>
        <v>749.45</v>
      </c>
      <c r="Z813" s="106"/>
    </row>
    <row r="814" spans="1:26" x14ac:dyDescent="0.2">
      <c r="A814" s="86">
        <f t="shared" si="21"/>
        <v>41932</v>
      </c>
      <c r="B814" s="106">
        <f>VLOOKUP($A814+ROUND((COLUMN()-2)/24,5),АТС!$A$41:$F$784,5)+VLOOKUP($A814+ROUND((COLUMN()-2)/24,5),'Расчет сбытовых надбавок'!$B$2284:'Расчет сбытовых надбавок'!$G$3028,4)</f>
        <v>34.97</v>
      </c>
      <c r="C814" s="106">
        <f>VLOOKUP($A814+ROUND((COLUMN()-2)/24,5),АТС!$A$41:$F$784,5)+VLOOKUP($A814+ROUND((COLUMN()-2)/24,5),'Расчет сбытовых надбавок'!$B$2284:'Расчет сбытовых надбавок'!$G$3028,4)</f>
        <v>51.24</v>
      </c>
      <c r="D814" s="106">
        <f>VLOOKUP($A814+ROUND((COLUMN()-2)/24,5),АТС!$A$41:$F$784,5)+VLOOKUP($A814+ROUND((COLUMN()-2)/24,5),'Расчет сбытовых надбавок'!$B$2284:'Расчет сбытовых надбавок'!$G$3028,4)</f>
        <v>113.75</v>
      </c>
      <c r="E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F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G814" s="106">
        <f>VLOOKUP($A814+ROUND((COLUMN()-2)/24,5),АТС!$A$41:$F$784,5)+VLOOKUP($A814+ROUND((COLUMN()-2)/24,5),'Расчет сбытовых надбавок'!$B$2284:'Расчет сбытовых надбавок'!$G$3028,4)</f>
        <v>0.36</v>
      </c>
      <c r="H814" s="106">
        <f>VLOOKUP($A814+ROUND((COLUMN()-2)/24,5),АТС!$A$41:$F$784,5)+VLOOKUP($A814+ROUND((COLUMN()-2)/24,5),'Расчет сбытовых надбавок'!$B$2284:'Расчет сбытовых надбавок'!$G$3028,4)</f>
        <v>0.01</v>
      </c>
      <c r="I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J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K814" s="106">
        <f>VLOOKUP($A814+ROUND((COLUMN()-2)/24,5),АТС!$A$41:$F$784,5)+VLOOKUP($A814+ROUND((COLUMN()-2)/24,5),'Расчет сбытовых надбавок'!$B$2284:'Расчет сбытовых надбавок'!$G$3028,4)</f>
        <v>30.52</v>
      </c>
      <c r="L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M814" s="106">
        <f>VLOOKUP($A814+ROUND((COLUMN()-2)/24,5),АТС!$A$41:$F$784,5)+VLOOKUP($A814+ROUND((COLUMN()-2)/24,5),'Расчет сбытовых надбавок'!$B$2284:'Расчет сбытовых надбавок'!$G$3028,4)</f>
        <v>14.4</v>
      </c>
      <c r="N814" s="106">
        <f>VLOOKUP($A814+ROUND((COLUMN()-2)/24,5),АТС!$A$41:$F$784,5)+VLOOKUP($A814+ROUND((COLUMN()-2)/24,5),'Расчет сбытовых надбавок'!$B$2284:'Расчет сбытовых надбавок'!$G$3028,4)</f>
        <v>25.42</v>
      </c>
      <c r="O814" s="106">
        <f>VLOOKUP($A814+ROUND((COLUMN()-2)/24,5),АТС!$A$41:$F$784,5)+VLOOKUP($A814+ROUND((COLUMN()-2)/24,5),'Расчет сбытовых надбавок'!$B$2284:'Расчет сбытовых надбавок'!$G$3028,4)</f>
        <v>38.61</v>
      </c>
      <c r="P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Q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R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S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T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U814" s="106">
        <f>VLOOKUP($A814+ROUND((COLUMN()-2)/24,5),АТС!$A$41:$F$784,5)+VLOOKUP($A814+ROUND((COLUMN()-2)/24,5),'Расчет сбытовых надбавок'!$B$2284:'Расчет сбытовых надбавок'!$G$3028,4)</f>
        <v>0</v>
      </c>
      <c r="V814" s="106">
        <f>VLOOKUP($A814+ROUND((COLUMN()-2)/24,5),АТС!$A$41:$F$784,5)+VLOOKUP($A814+ROUND((COLUMN()-2)/24,5),'Расчет сбытовых надбавок'!$B$2284:'Расчет сбытовых надбавок'!$G$3028,4)</f>
        <v>228.96</v>
      </c>
      <c r="W814" s="106">
        <f>VLOOKUP($A814+ROUND((COLUMN()-2)/24,5),АТС!$A$41:$F$784,5)+VLOOKUP($A814+ROUND((COLUMN()-2)/24,5),'Расчет сбытовых надбавок'!$B$2284:'Расчет сбытовых надбавок'!$G$3028,4)</f>
        <v>245.1</v>
      </c>
      <c r="X814" s="106">
        <f>VLOOKUP($A814+ROUND((COLUMN()-2)/24,5),АТС!$A$41:$F$784,5)+VLOOKUP($A814+ROUND((COLUMN()-2)/24,5),'Расчет сбытовых надбавок'!$B$2284:'Расчет сбытовых надбавок'!$G$3028,4)</f>
        <v>172.32000000000002</v>
      </c>
      <c r="Y814" s="106">
        <f>VLOOKUP($A814+ROUND((COLUMN()-2)/24,5),АТС!$A$41:$F$784,5)+VLOOKUP($A814+ROUND((COLUMN()-2)/24,5),'Расчет сбытовых надбавок'!$B$2284:'Расчет сбытовых надбавок'!$G$3028,4)</f>
        <v>84.15</v>
      </c>
      <c r="Z814" s="106"/>
    </row>
    <row r="815" spans="1:26" x14ac:dyDescent="0.2">
      <c r="A815" s="86">
        <f t="shared" si="21"/>
        <v>41933</v>
      </c>
      <c r="B815" s="106">
        <f>VLOOKUP($A815+ROUND((COLUMN()-2)/24,5),АТС!$A$41:$F$784,5)+VLOOKUP($A815+ROUND((COLUMN()-2)/24,5),'Расчет сбытовых надбавок'!$B$2284:'Расчет сбытовых надбавок'!$G$3028,4)</f>
        <v>56.89</v>
      </c>
      <c r="C815" s="106">
        <f>VLOOKUP($A815+ROUND((COLUMN()-2)/24,5),АТС!$A$41:$F$784,5)+VLOOKUP($A815+ROUND((COLUMN()-2)/24,5),'Расчет сбытовых надбавок'!$B$2284:'Расчет сбытовых надбавок'!$G$3028,4)</f>
        <v>21.65</v>
      </c>
      <c r="D815" s="106">
        <f>VLOOKUP($A815+ROUND((COLUMN()-2)/24,5),АТС!$A$41:$F$784,5)+VLOOKUP($A815+ROUND((COLUMN()-2)/24,5),'Расчет сбытовых надбавок'!$B$2284:'Расчет сбытовых надбавок'!$G$3028,4)</f>
        <v>1154.5999999999999</v>
      </c>
      <c r="E815" s="106">
        <f>VLOOKUP($A815+ROUND((COLUMN()-2)/24,5),АТС!$A$41:$F$784,5)+VLOOKUP($A815+ROUND((COLUMN()-2)/24,5),'Расчет сбытовых надбавок'!$B$2284:'Расчет сбытовых надбавок'!$G$3028,4)</f>
        <v>1104.81</v>
      </c>
      <c r="F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G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H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I815" s="106">
        <f>VLOOKUP($A815+ROUND((COLUMN()-2)/24,5),АТС!$A$41:$F$784,5)+VLOOKUP($A815+ROUND((COLUMN()-2)/24,5),'Расчет сбытовых надбавок'!$B$2284:'Расчет сбытовых надбавок'!$G$3028,4)</f>
        <v>0.01</v>
      </c>
      <c r="J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K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L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M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N815" s="106">
        <f>VLOOKUP($A815+ROUND((COLUMN()-2)/24,5),АТС!$A$41:$F$784,5)+VLOOKUP($A815+ROUND((COLUMN()-2)/24,5),'Расчет сбытовых надбавок'!$B$2284:'Расчет сбытовых надбавок'!$G$3028,4)</f>
        <v>0.01</v>
      </c>
      <c r="O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P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Q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R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S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T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U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V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W815" s="106">
        <f>VLOOKUP($A815+ROUND((COLUMN()-2)/24,5),АТС!$A$41:$F$784,5)+VLOOKUP($A815+ROUND((COLUMN()-2)/24,5),'Расчет сбытовых надбавок'!$B$2284:'Расчет сбытовых надбавок'!$G$3028,4)</f>
        <v>0</v>
      </c>
      <c r="X815" s="106">
        <f>VLOOKUP($A815+ROUND((COLUMN()-2)/24,5),АТС!$A$41:$F$784,5)+VLOOKUP($A815+ROUND((COLUMN()-2)/24,5),'Расчет сбытовых надбавок'!$B$2284:'Расчет сбытовых надбавок'!$G$3028,4)</f>
        <v>175.06</v>
      </c>
      <c r="Y815" s="106">
        <f>VLOOKUP($A815+ROUND((COLUMN()-2)/24,5),АТС!$A$41:$F$784,5)+VLOOKUP($A815+ROUND((COLUMN()-2)/24,5),'Расчет сбытовых надбавок'!$B$2284:'Расчет сбытовых надбавок'!$G$3028,4)</f>
        <v>77.09</v>
      </c>
      <c r="Z815" s="106"/>
    </row>
    <row r="816" spans="1:26" x14ac:dyDescent="0.2">
      <c r="A816" s="86">
        <f t="shared" si="21"/>
        <v>41934</v>
      </c>
      <c r="B816" s="106">
        <f>VLOOKUP($A816+ROUND((COLUMN()-2)/24,5),АТС!$A$41:$F$784,5)+VLOOKUP($A816+ROUND((COLUMN()-2)/24,5),'Расчет сбытовых надбавок'!$B$2284:'Расчет сбытовых надбавок'!$G$3028,4)</f>
        <v>677.29</v>
      </c>
      <c r="C816" s="106">
        <f>VLOOKUP($A816+ROUND((COLUMN()-2)/24,5),АТС!$A$41:$F$784,5)+VLOOKUP($A816+ROUND((COLUMN()-2)/24,5),'Расчет сбытовых надбавок'!$B$2284:'Расчет сбытовых надбавок'!$G$3028,4)</f>
        <v>196.62</v>
      </c>
      <c r="D816" s="106">
        <f>VLOOKUP($A816+ROUND((COLUMN()-2)/24,5),АТС!$A$41:$F$784,5)+VLOOKUP($A816+ROUND((COLUMN()-2)/24,5),'Расчет сбытовых надбавок'!$B$2284:'Расчет сбытовых надбавок'!$G$3028,4)</f>
        <v>154.24</v>
      </c>
      <c r="E816" s="106">
        <f>VLOOKUP($A816+ROUND((COLUMN()-2)/24,5),АТС!$A$41:$F$784,5)+VLOOKUP($A816+ROUND((COLUMN()-2)/24,5),'Расчет сбытовых надбавок'!$B$2284:'Расчет сбытовых надбавок'!$G$3028,4)</f>
        <v>311.08</v>
      </c>
      <c r="F816" s="106">
        <f>VLOOKUP($A816+ROUND((COLUMN()-2)/24,5),АТС!$A$41:$F$784,5)+VLOOKUP($A816+ROUND((COLUMN()-2)/24,5),'Расчет сбытовых надбавок'!$B$2284:'Расчет сбытовых надбавок'!$G$3028,4)</f>
        <v>90.16</v>
      </c>
      <c r="G816" s="106">
        <f>VLOOKUP($A816+ROUND((COLUMN()-2)/24,5),АТС!$A$41:$F$784,5)+VLOOKUP($A816+ROUND((COLUMN()-2)/24,5),'Расчет сбытовых надбавок'!$B$2284:'Расчет сбытовых надбавок'!$G$3028,4)</f>
        <v>39.46</v>
      </c>
      <c r="H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I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J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K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L816" s="106">
        <f>VLOOKUP($A816+ROUND((COLUMN()-2)/24,5),АТС!$A$41:$F$784,5)+VLOOKUP($A816+ROUND((COLUMN()-2)/24,5),'Расчет сбытовых надбавок'!$B$2284:'Расчет сбытовых надбавок'!$G$3028,4)</f>
        <v>224.77</v>
      </c>
      <c r="M816" s="106">
        <f>VLOOKUP($A816+ROUND((COLUMN()-2)/24,5),АТС!$A$41:$F$784,5)+VLOOKUP($A816+ROUND((COLUMN()-2)/24,5),'Расчет сбытовых надбавок'!$B$2284:'Расчет сбытовых надбавок'!$G$3028,4)</f>
        <v>236.37</v>
      </c>
      <c r="N816" s="106">
        <f>VLOOKUP($A816+ROUND((COLUMN()-2)/24,5),АТС!$A$41:$F$784,5)+VLOOKUP($A816+ROUND((COLUMN()-2)/24,5),'Расчет сбытовых надбавок'!$B$2284:'Расчет сбытовых надбавок'!$G$3028,4)</f>
        <v>200.70000000000002</v>
      </c>
      <c r="O816" s="106">
        <f>VLOOKUP($A816+ROUND((COLUMN()-2)/24,5),АТС!$A$41:$F$784,5)+VLOOKUP($A816+ROUND((COLUMN()-2)/24,5),'Расчет сбытовых надбавок'!$B$2284:'Расчет сбытовых надбавок'!$G$3028,4)</f>
        <v>129.19</v>
      </c>
      <c r="P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Q816" s="106">
        <f>VLOOKUP($A816+ROUND((COLUMN()-2)/24,5),АТС!$A$41:$F$784,5)+VLOOKUP($A816+ROUND((COLUMN()-2)/24,5),'Расчет сбытовых надбавок'!$B$2284:'Расчет сбытовых надбавок'!$G$3028,4)</f>
        <v>102.09</v>
      </c>
      <c r="R816" s="106">
        <f>VLOOKUP($A816+ROUND((COLUMN()-2)/24,5),АТС!$A$41:$F$784,5)+VLOOKUP($A816+ROUND((COLUMN()-2)/24,5),'Расчет сбытовых надбавок'!$B$2284:'Расчет сбытовых надбавок'!$G$3028,4)</f>
        <v>38.129999999999995</v>
      </c>
      <c r="S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T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U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V816" s="106">
        <f>VLOOKUP($A816+ROUND((COLUMN()-2)/24,5),АТС!$A$41:$F$784,5)+VLOOKUP($A816+ROUND((COLUMN()-2)/24,5),'Расчет сбытовых надбавок'!$B$2284:'Расчет сбытовых надбавок'!$G$3028,4)</f>
        <v>0</v>
      </c>
      <c r="W816" s="106">
        <f>VLOOKUP($A816+ROUND((COLUMN()-2)/24,5),АТС!$A$41:$F$784,5)+VLOOKUP($A816+ROUND((COLUMN()-2)/24,5),'Расчет сбытовых надбавок'!$B$2284:'Расчет сбытовых надбавок'!$G$3028,4)</f>
        <v>523.66999999999996</v>
      </c>
      <c r="X816" s="106">
        <f>VLOOKUP($A816+ROUND((COLUMN()-2)/24,5),АТС!$A$41:$F$784,5)+VLOOKUP($A816+ROUND((COLUMN()-2)/24,5),'Расчет сбытовых надбавок'!$B$2284:'Расчет сбытовых надбавок'!$G$3028,4)</f>
        <v>521.49</v>
      </c>
      <c r="Y816" s="106">
        <f>VLOOKUP($A816+ROUND((COLUMN()-2)/24,5),АТС!$A$41:$F$784,5)+VLOOKUP($A816+ROUND((COLUMN()-2)/24,5),'Расчет сбытовых надбавок'!$B$2284:'Расчет сбытовых надбавок'!$G$3028,4)</f>
        <v>698.16</v>
      </c>
      <c r="Z816" s="106"/>
    </row>
    <row r="817" spans="1:27" x14ac:dyDescent="0.2">
      <c r="A817" s="86">
        <f t="shared" si="21"/>
        <v>41935</v>
      </c>
      <c r="B817" s="106">
        <f>VLOOKUP($A817+ROUND((COLUMN()-2)/24,5),АТС!$A$41:$F$784,5)+VLOOKUP($A817+ROUND((COLUMN()-2)/24,5),'Расчет сбытовых надбавок'!$B$2284:'Расчет сбытовых надбавок'!$G$3028,4)</f>
        <v>630.82000000000005</v>
      </c>
      <c r="C817" s="106">
        <f>VLOOKUP($A817+ROUND((COLUMN()-2)/24,5),АТС!$A$41:$F$784,5)+VLOOKUP($A817+ROUND((COLUMN()-2)/24,5),'Расчет сбытовых надбавок'!$B$2284:'Расчет сбытовых надбавок'!$G$3028,4)</f>
        <v>169.21</v>
      </c>
      <c r="D817" s="106">
        <f>VLOOKUP($A817+ROUND((COLUMN()-2)/24,5),АТС!$A$41:$F$784,5)+VLOOKUP($A817+ROUND((COLUMN()-2)/24,5),'Расчет сбытовых надбавок'!$B$2284:'Расчет сбытовых надбавок'!$G$3028,4)</f>
        <v>75.83</v>
      </c>
      <c r="E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F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G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H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I817" s="106">
        <f>VLOOKUP($A817+ROUND((COLUMN()-2)/24,5),АТС!$A$41:$F$784,5)+VLOOKUP($A817+ROUND((COLUMN()-2)/24,5),'Расчет сбытовых надбавок'!$B$2284:'Расчет сбытовых надбавок'!$G$3028,4)</f>
        <v>0.02</v>
      </c>
      <c r="J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K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L817" s="106">
        <f>VLOOKUP($A817+ROUND((COLUMN()-2)/24,5),АТС!$A$41:$F$784,5)+VLOOKUP($A817+ROUND((COLUMN()-2)/24,5),'Расчет сбытовых надбавок'!$B$2284:'Расчет сбытовых надбавок'!$G$3028,4)</f>
        <v>7.05</v>
      </c>
      <c r="M817" s="106">
        <f>VLOOKUP($A817+ROUND((COLUMN()-2)/24,5),АТС!$A$41:$F$784,5)+VLOOKUP($A817+ROUND((COLUMN()-2)/24,5),'Расчет сбытовых надбавок'!$B$2284:'Расчет сбытовых надбавок'!$G$3028,4)</f>
        <v>64.289999999999992</v>
      </c>
      <c r="N817" s="106">
        <f>VLOOKUP($A817+ROUND((COLUMN()-2)/24,5),АТС!$A$41:$F$784,5)+VLOOKUP($A817+ROUND((COLUMN()-2)/24,5),'Расчет сбытовых надбавок'!$B$2284:'Расчет сбытовых надбавок'!$G$3028,4)</f>
        <v>0.01</v>
      </c>
      <c r="O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P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Q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R817" s="106">
        <f>VLOOKUP($A817+ROUND((COLUMN()-2)/24,5),АТС!$A$41:$F$784,5)+VLOOKUP($A817+ROUND((COLUMN()-2)/24,5),'Расчет сбытовых надбавок'!$B$2284:'Расчет сбытовых надбавок'!$G$3028,4)</f>
        <v>50.01</v>
      </c>
      <c r="S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T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U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V817" s="106">
        <f>VLOOKUP($A817+ROUND((COLUMN()-2)/24,5),АТС!$A$41:$F$784,5)+VLOOKUP($A817+ROUND((COLUMN()-2)/24,5),'Расчет сбытовых надбавок'!$B$2284:'Расчет сбытовых надбавок'!$G$3028,4)</f>
        <v>0</v>
      </c>
      <c r="W817" s="106">
        <f>VLOOKUP($A817+ROUND((COLUMN()-2)/24,5),АТС!$A$41:$F$784,5)+VLOOKUP($A817+ROUND((COLUMN()-2)/24,5),'Расчет сбытовых надбавок'!$B$2284:'Расчет сбытовых надбавок'!$G$3028,4)</f>
        <v>74.2</v>
      </c>
      <c r="X817" s="106">
        <f>VLOOKUP($A817+ROUND((COLUMN()-2)/24,5),АТС!$A$41:$F$784,5)+VLOOKUP($A817+ROUND((COLUMN()-2)/24,5),'Расчет сбытовых надбавок'!$B$2284:'Расчет сбытовых надбавок'!$G$3028,4)</f>
        <v>173.4</v>
      </c>
      <c r="Y817" s="106">
        <f>VLOOKUP($A817+ROUND((COLUMN()-2)/24,5),АТС!$A$41:$F$784,5)+VLOOKUP($A817+ROUND((COLUMN()-2)/24,5),'Расчет сбытовых надбавок'!$B$2284:'Расчет сбытовых надбавок'!$G$3028,4)</f>
        <v>25.58</v>
      </c>
      <c r="Z817" s="106"/>
    </row>
    <row r="818" spans="1:27" x14ac:dyDescent="0.2">
      <c r="A818" s="86">
        <f t="shared" si="21"/>
        <v>41936</v>
      </c>
      <c r="B818" s="106">
        <f>VLOOKUP($A818+ROUND((COLUMN()-2)/24,5),АТС!$A$41:$F$784,5)+VLOOKUP($A818+ROUND((COLUMN()-2)/24,5),'Расчет сбытовых надбавок'!$B$2284:'Расчет сбытовых надбавок'!$G$3028,4)</f>
        <v>39.69</v>
      </c>
      <c r="C818" s="106">
        <f>VLOOKUP($A818+ROUND((COLUMN()-2)/24,5),АТС!$A$41:$F$784,5)+VLOOKUP($A818+ROUND((COLUMN()-2)/24,5),'Расчет сбытовых надбавок'!$B$2284:'Расчет сбытовых надбавок'!$G$3028,4)</f>
        <v>658.04000000000008</v>
      </c>
      <c r="D818" s="106">
        <f>VLOOKUP($A818+ROUND((COLUMN()-2)/24,5),АТС!$A$41:$F$784,5)+VLOOKUP($A818+ROUND((COLUMN()-2)/24,5),'Расчет сбытовых надбавок'!$B$2284:'Расчет сбытовых надбавок'!$G$3028,4)</f>
        <v>154.37</v>
      </c>
      <c r="E818" s="106">
        <f>VLOOKUP($A818+ROUND((COLUMN()-2)/24,5),АТС!$A$41:$F$784,5)+VLOOKUP($A818+ROUND((COLUMN()-2)/24,5),'Расчет сбытовых надбавок'!$B$2284:'Расчет сбытовых надбавок'!$G$3028,4)</f>
        <v>171.56</v>
      </c>
      <c r="F818" s="106">
        <f>VLOOKUP($A818+ROUND((COLUMN()-2)/24,5),АТС!$A$41:$F$784,5)+VLOOKUP($A818+ROUND((COLUMN()-2)/24,5),'Расчет сбытовых надбавок'!$B$2284:'Расчет сбытовых надбавок'!$G$3028,4)</f>
        <v>98.570000000000007</v>
      </c>
      <c r="G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H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I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J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K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L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M818" s="106">
        <f>VLOOKUP($A818+ROUND((COLUMN()-2)/24,5),АТС!$A$41:$F$784,5)+VLOOKUP($A818+ROUND((COLUMN()-2)/24,5),'Расчет сбытовых надбавок'!$B$2284:'Расчет сбытовых надбавок'!$G$3028,4)</f>
        <v>33.56</v>
      </c>
      <c r="N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O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P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Q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R818" s="106">
        <f>VLOOKUP($A818+ROUND((COLUMN()-2)/24,5),АТС!$A$41:$F$784,5)+VLOOKUP($A818+ROUND((COLUMN()-2)/24,5),'Расчет сбытовых надбавок'!$B$2284:'Расчет сбытовых надбавок'!$G$3028,4)</f>
        <v>28.14</v>
      </c>
      <c r="S818" s="106">
        <f>VLOOKUP($A818+ROUND((COLUMN()-2)/24,5),АТС!$A$41:$F$784,5)+VLOOKUP($A818+ROUND((COLUMN()-2)/24,5),'Расчет сбытовых надбавок'!$B$2284:'Расчет сбытовых надбавок'!$G$3028,4)</f>
        <v>0.01</v>
      </c>
      <c r="T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U818" s="106">
        <f>VLOOKUP($A818+ROUND((COLUMN()-2)/24,5),АТС!$A$41:$F$784,5)+VLOOKUP($A818+ROUND((COLUMN()-2)/24,5),'Расчет сбытовых надбавок'!$B$2284:'Расчет сбытовых надбавок'!$G$3028,4)</f>
        <v>0</v>
      </c>
      <c r="V818" s="106">
        <f>VLOOKUP($A818+ROUND((COLUMN()-2)/24,5),АТС!$A$41:$F$784,5)+VLOOKUP($A818+ROUND((COLUMN()-2)/24,5),'Расчет сбытовых надбавок'!$B$2284:'Расчет сбытовых надбавок'!$G$3028,4)</f>
        <v>168.77</v>
      </c>
      <c r="W818" s="106">
        <f>VLOOKUP($A818+ROUND((COLUMN()-2)/24,5),АТС!$A$41:$F$784,5)+VLOOKUP($A818+ROUND((COLUMN()-2)/24,5),'Расчет сбытовых надбавок'!$B$2284:'Расчет сбытовых надбавок'!$G$3028,4)</f>
        <v>230.77</v>
      </c>
      <c r="X818" s="106">
        <f>VLOOKUP($A818+ROUND((COLUMN()-2)/24,5),АТС!$A$41:$F$784,5)+VLOOKUP($A818+ROUND((COLUMN()-2)/24,5),'Расчет сбытовых надбавок'!$B$2284:'Расчет сбытовых надбавок'!$G$3028,4)</f>
        <v>109.97</v>
      </c>
      <c r="Y818" s="106">
        <f>VLOOKUP($A818+ROUND((COLUMN()-2)/24,5),АТС!$A$41:$F$784,5)+VLOOKUP($A818+ROUND((COLUMN()-2)/24,5),'Расчет сбытовых надбавок'!$B$2284:'Расчет сбытовых надбавок'!$G$3028,4)</f>
        <v>96.399999999999991</v>
      </c>
      <c r="Z818" s="106"/>
    </row>
    <row r="819" spans="1:27" x14ac:dyDescent="0.2">
      <c r="A819" s="86">
        <f t="shared" si="21"/>
        <v>41937</v>
      </c>
      <c r="B819" s="106">
        <f>VLOOKUP($A819+ROUND((COLUMN()-2)/24,5),АТС!$A$41:$F$784,5)+VLOOKUP($A819+ROUND((COLUMN()-2)/24,5),'Расчет сбытовых надбавок'!$B$2284:'Расчет сбытовых надбавок'!$G$3028,4)</f>
        <v>620.79999999999995</v>
      </c>
      <c r="C819" s="106">
        <f>VLOOKUP($A819+ROUND((COLUMN()-2)/24,5),АТС!$A$41:$F$784,5)+VLOOKUP($A819+ROUND((COLUMN()-2)/24,5),'Расчет сбытовых надбавок'!$B$2284:'Расчет сбытовых надбавок'!$G$3028,4)</f>
        <v>583.79</v>
      </c>
      <c r="D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E819" s="106">
        <f>VLOOKUP($A819+ROUND((COLUMN()-2)/24,5),АТС!$A$41:$F$784,5)+VLOOKUP($A819+ROUND((COLUMN()-2)/24,5),'Расчет сбытовых надбавок'!$B$2284:'Расчет сбытовых надбавок'!$G$3028,4)</f>
        <v>624.13</v>
      </c>
      <c r="F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G819" s="106">
        <f>VLOOKUP($A819+ROUND((COLUMN()-2)/24,5),АТС!$A$41:$F$784,5)+VLOOKUP($A819+ROUND((COLUMN()-2)/24,5),'Расчет сбытовых надбавок'!$B$2284:'Расчет сбытовых надбавок'!$G$3028,4)</f>
        <v>19.559999999999999</v>
      </c>
      <c r="H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I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J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K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L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M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N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O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P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Q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R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S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T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U819" s="106">
        <f>VLOOKUP($A819+ROUND((COLUMN()-2)/24,5),АТС!$A$41:$F$784,5)+VLOOKUP($A819+ROUND((COLUMN()-2)/24,5),'Расчет сбытовых надбавок'!$B$2284:'Расчет сбытовых надбавок'!$G$3028,4)</f>
        <v>0.01</v>
      </c>
      <c r="V819" s="106">
        <f>VLOOKUP($A819+ROUND((COLUMN()-2)/24,5),АТС!$A$41:$F$784,5)+VLOOKUP($A819+ROUND((COLUMN()-2)/24,5),'Расчет сбытовых надбавок'!$B$2284:'Расчет сбытовых надбавок'!$G$3028,4)</f>
        <v>0</v>
      </c>
      <c r="W819" s="106">
        <f>VLOOKUP($A819+ROUND((COLUMN()-2)/24,5),АТС!$A$41:$F$784,5)+VLOOKUP($A819+ROUND((COLUMN()-2)/24,5),'Расчет сбытовых надбавок'!$B$2284:'Расчет сбытовых надбавок'!$G$3028,4)</f>
        <v>283.2</v>
      </c>
      <c r="X819" s="106">
        <f>VLOOKUP($A819+ROUND((COLUMN()-2)/24,5),АТС!$A$41:$F$784,5)+VLOOKUP($A819+ROUND((COLUMN()-2)/24,5),'Расчет сбытовых надбавок'!$B$2284:'Расчет сбытовых надбавок'!$G$3028,4)</f>
        <v>76.3</v>
      </c>
      <c r="Y819" s="106">
        <f>VLOOKUP($A819+ROUND((COLUMN()-2)/24,5),АТС!$A$41:$F$784,5)+VLOOKUP($A819+ROUND((COLUMN()-2)/24,5),'Расчет сбытовых надбавок'!$B$2284:'Расчет сбытовых надбавок'!$G$3028,4)</f>
        <v>55.08</v>
      </c>
      <c r="Z819" s="106"/>
    </row>
    <row r="820" spans="1:27" x14ac:dyDescent="0.2">
      <c r="A820" s="86">
        <f t="shared" si="21"/>
        <v>41938</v>
      </c>
      <c r="B820" s="106">
        <f>VLOOKUP($A820+ROUND((COLUMN()-2)/24,5),АТС!$A$41:$F$784,5)+VLOOKUP($A820+ROUND((COLUMN()-2)/24,5),'Расчет сбытовых надбавок'!$B$2284:'Расчет сбытовых надбавок'!$G$3028,4)</f>
        <v>76.92</v>
      </c>
      <c r="C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D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E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F820" s="106">
        <f>VLOOKUP($A820+ROUND((COLUMN()-2)/24,5),АТС!$A$41:$F$784,5)+VLOOKUP($A820+ROUND((COLUMN()-2)/24,5),'Расчет сбытовых надбавок'!$B$2284:'Расчет сбытовых надбавок'!$G$3028,4)</f>
        <v>509.3</v>
      </c>
      <c r="G820" s="106">
        <f>VLOOKUP($A820+ROUND((COLUMN()-2)/24,5),АТС!$A$41:$F$784,5)+VLOOKUP($A820+ROUND((COLUMN()-2)/24,5),'Расчет сбытовых надбавок'!$B$2284:'Расчет сбытовых надбавок'!$G$3028,4)</f>
        <v>82.57</v>
      </c>
      <c r="H820" s="106">
        <f>VLOOKUP($A820+ROUND((COLUMN()-2)/24,5),АТС!$A$41:$F$784,5)+VLOOKUP($A820+ROUND((COLUMN()-2)/24,5),'Расчет сбытовых надбавок'!$B$2284:'Расчет сбытовых надбавок'!$G$3028,4)</f>
        <v>131.19</v>
      </c>
      <c r="I820" s="106">
        <f>VLOOKUP($A820+ROUND((COLUMN()-2)/24,5),АТС!$A$41:$F$784,5)+VLOOKUP($A820+ROUND((COLUMN()-2)/24,5),'Расчет сбытовых надбавок'!$B$2284:'Расчет сбытовых надбавок'!$G$3028,4)</f>
        <v>4.74</v>
      </c>
      <c r="J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K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L820" s="106">
        <f>VLOOKUP($A820+ROUND((COLUMN()-2)/24,5),АТС!$A$41:$F$784,5)+VLOOKUP($A820+ROUND((COLUMN()-2)/24,5),'Расчет сбытовых надбавок'!$B$2284:'Расчет сбытовых надбавок'!$G$3028,4)</f>
        <v>0.6</v>
      </c>
      <c r="M820" s="106">
        <f>VLOOKUP($A820+ROUND((COLUMN()-2)/24,5),АТС!$A$41:$F$784,5)+VLOOKUP($A820+ROUND((COLUMN()-2)/24,5),'Расчет сбытовых надбавок'!$B$2284:'Расчет сбытовых надбавок'!$G$3028,4)</f>
        <v>4.82</v>
      </c>
      <c r="N820" s="106">
        <f>VLOOKUP($A820+ROUND((COLUMN()-2)/24,5),АТС!$A$41:$F$784,5)+VLOOKUP($A820+ROUND((COLUMN()-2)/24,5),'Расчет сбытовых надбавок'!$B$2284:'Расчет сбытовых надбавок'!$G$3028,4)</f>
        <v>10.26</v>
      </c>
      <c r="O820" s="106">
        <f>VLOOKUP($A820+ROUND((COLUMN()-2)/24,5),АТС!$A$41:$F$784,5)+VLOOKUP($A820+ROUND((COLUMN()-2)/24,5),'Расчет сбытовых надбавок'!$B$2284:'Расчет сбытовых надбавок'!$G$3028,4)</f>
        <v>10.19</v>
      </c>
      <c r="P820" s="106">
        <f>VLOOKUP($A820+ROUND((COLUMN()-2)/24,5),АТС!$A$41:$F$784,5)+VLOOKUP($A820+ROUND((COLUMN()-2)/24,5),'Расчет сбытовых надбавок'!$B$2284:'Расчет сбытовых надбавок'!$G$3028,4)</f>
        <v>8.99</v>
      </c>
      <c r="Q820" s="106">
        <f>VLOOKUP($A820+ROUND((COLUMN()-2)/24,5),АТС!$A$41:$F$784,5)+VLOOKUP($A820+ROUND((COLUMN()-2)/24,5),'Расчет сбытовых надбавок'!$B$2284:'Расчет сбытовых надбавок'!$G$3028,4)</f>
        <v>10.77</v>
      </c>
      <c r="R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S820" s="106">
        <f>VLOOKUP($A820+ROUND((COLUMN()-2)/24,5),АТС!$A$41:$F$784,5)+VLOOKUP($A820+ROUND((COLUMN()-2)/24,5),'Расчет сбытовых надбавок'!$B$2284:'Расчет сбытовых надбавок'!$G$3028,4)</f>
        <v>0.01</v>
      </c>
      <c r="T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U820" s="106">
        <f>VLOOKUP($A820+ROUND((COLUMN()-2)/24,5),АТС!$A$41:$F$784,5)+VLOOKUP($A820+ROUND((COLUMN()-2)/24,5),'Расчет сбытовых надбавок'!$B$2284:'Расчет сбытовых надбавок'!$G$3028,4)</f>
        <v>0.05</v>
      </c>
      <c r="V820" s="106">
        <f>VLOOKUP($A820+ROUND((COLUMN()-2)/24,5),АТС!$A$41:$F$784,5)+VLOOKUP($A820+ROUND((COLUMN()-2)/24,5),'Расчет сбытовых надбавок'!$B$2284:'Расчет сбытовых надбавок'!$G$3028,4)</f>
        <v>0</v>
      </c>
      <c r="W820" s="106">
        <f>VLOOKUP($A820+ROUND((COLUMN()-2)/24,5),АТС!$A$41:$F$784,5)+VLOOKUP($A820+ROUND((COLUMN()-2)/24,5),'Расчет сбытовых надбавок'!$B$2284:'Расчет сбытовых надбавок'!$G$3028,4)</f>
        <v>69.09</v>
      </c>
      <c r="X820" s="106">
        <f>VLOOKUP($A820+ROUND((COLUMN()-2)/24,5),АТС!$A$41:$F$784,5)+VLOOKUP($A820+ROUND((COLUMN()-2)/24,5),'Расчет сбытовых надбавок'!$B$2284:'Расчет сбытовых надбавок'!$G$3028,4)</f>
        <v>83.350000000000009</v>
      </c>
      <c r="Y820" s="106">
        <v>70.540000000000006</v>
      </c>
      <c r="Z820" s="106">
        <v>0</v>
      </c>
    </row>
    <row r="821" spans="1:27" x14ac:dyDescent="0.2">
      <c r="A821" s="86">
        <f t="shared" si="21"/>
        <v>41939</v>
      </c>
      <c r="B821" s="106">
        <f>VLOOKUP($A821+ROUND((COLUMN()-2)/24,5),АТС!$A$41:$F$784,5)+VLOOKUP($A821+ROUND((COLUMN()-2)/24,5),'Расчет сбытовых надбавок'!$B$2284:'Расчет сбытовых надбавок'!$G$3028,4)</f>
        <v>0.04</v>
      </c>
      <c r="C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D821" s="106">
        <f>VLOOKUP($A821+ROUND((COLUMN()-2)/24,5),АТС!$A$41:$F$784,5)+VLOOKUP($A821+ROUND((COLUMN()-2)/24,5),'Расчет сбытовых надбавок'!$B$2284:'Расчет сбытовых надбавок'!$G$3028,4)</f>
        <v>552.54999999999995</v>
      </c>
      <c r="E821" s="106">
        <f>VLOOKUP($A821+ROUND((COLUMN()-2)/24,5),АТС!$A$41:$F$784,5)+VLOOKUP($A821+ROUND((COLUMN()-2)/24,5),'Расчет сбытовых надбавок'!$B$2284:'Расчет сбытовых надбавок'!$G$3028,4)</f>
        <v>657.55000000000007</v>
      </c>
      <c r="F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G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H821" s="106">
        <f>VLOOKUP($A821+ROUND((COLUMN()-2)/24,5),АТС!$A$41:$F$784,5)+VLOOKUP($A821+ROUND((COLUMN()-2)/24,5),'Расчет сбытовых надбавок'!$B$2284:'Расчет сбытовых надбавок'!$G$3028,4)</f>
        <v>38.1</v>
      </c>
      <c r="I821" s="106">
        <f>VLOOKUP($A821+ROUND((COLUMN()-2)/24,5),АТС!$A$41:$F$784,5)+VLOOKUP($A821+ROUND((COLUMN()-2)/24,5),'Расчет сбытовых надбавок'!$B$2284:'Расчет сбытовых надбавок'!$G$3028,4)</f>
        <v>41.28</v>
      </c>
      <c r="J821" s="106">
        <f>VLOOKUP($A821+ROUND((COLUMN()-2)/24,5),АТС!$A$41:$F$784,5)+VLOOKUP($A821+ROUND((COLUMN()-2)/24,5),'Расчет сбытовых надбавок'!$B$2284:'Расчет сбытовых надбавок'!$G$3028,4)</f>
        <v>114.39999999999999</v>
      </c>
      <c r="K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L821" s="106">
        <f>VLOOKUP($A821+ROUND((COLUMN()-2)/24,5),АТС!$A$41:$F$784,5)+VLOOKUP($A821+ROUND((COLUMN()-2)/24,5),'Расчет сбытовых надбавок'!$B$2284:'Расчет сбытовых надбавок'!$G$3028,4)</f>
        <v>56.35</v>
      </c>
      <c r="M821" s="106">
        <f>VLOOKUP($A821+ROUND((COLUMN()-2)/24,5),АТС!$A$41:$F$784,5)+VLOOKUP($A821+ROUND((COLUMN()-2)/24,5),'Расчет сбытовых надбавок'!$B$2284:'Расчет сбытовых надбавок'!$G$3028,4)</f>
        <v>87.09</v>
      </c>
      <c r="N821" s="106">
        <f>VLOOKUP($A821+ROUND((COLUMN()-2)/24,5),АТС!$A$41:$F$784,5)+VLOOKUP($A821+ROUND((COLUMN()-2)/24,5),'Расчет сбытовых надбавок'!$B$2284:'Расчет сбытовых надбавок'!$G$3028,4)</f>
        <v>64.44</v>
      </c>
      <c r="O821" s="106">
        <f>VLOOKUP($A821+ROUND((COLUMN()-2)/24,5),АТС!$A$41:$F$784,5)+VLOOKUP($A821+ROUND((COLUMN()-2)/24,5),'Расчет сбытовых надбавок'!$B$2284:'Расчет сбытовых надбавок'!$G$3028,4)</f>
        <v>6.81</v>
      </c>
      <c r="P821" s="106">
        <f>VLOOKUP($A821+ROUND((COLUMN()-2)/24,5),АТС!$A$41:$F$784,5)+VLOOKUP($A821+ROUND((COLUMN()-2)/24,5),'Расчет сбытовых надбавок'!$B$2284:'Расчет сбытовых надбавок'!$G$3028,4)</f>
        <v>7.5600000000000005</v>
      </c>
      <c r="Q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R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S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T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U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V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W821" s="106">
        <f>VLOOKUP($A821+ROUND((COLUMN()-2)/24,5),АТС!$A$41:$F$784,5)+VLOOKUP($A821+ROUND((COLUMN()-2)/24,5),'Расчет сбытовых надбавок'!$B$2284:'Расчет сбытовых надбавок'!$G$3028,4)</f>
        <v>160.39000000000001</v>
      </c>
      <c r="X821" s="106">
        <f>VLOOKUP($A821+ROUND((COLUMN()-2)/24,5),АТС!$A$41:$F$784,5)+VLOOKUP($A821+ROUND((COLUMN()-2)/24,5),'Расчет сбытовых надбавок'!$B$2284:'Расчет сбытовых надбавок'!$G$3028,4)</f>
        <v>739.06000000000006</v>
      </c>
      <c r="Y821" s="106">
        <f>VLOOKUP($A821+ROUND((COLUMN()-2)/24,5),АТС!$A$41:$F$784,5)+VLOOKUP($A821+ROUND((COLUMN()-2)/24,5),'Расчет сбытовых надбавок'!$B$2284:'Расчет сбытовых надбавок'!$G$3028,4)</f>
        <v>0</v>
      </c>
      <c r="Z821" s="106"/>
    </row>
    <row r="822" spans="1:27" x14ac:dyDescent="0.2">
      <c r="A822" s="86">
        <f t="shared" si="21"/>
        <v>41940</v>
      </c>
      <c r="B822" s="106">
        <f>VLOOKUP($A822+ROUND((COLUMN()-2)/24,5),АТС!$A$41:$F$784,5)+VLOOKUP($A822+ROUND((COLUMN()-2)/24,5),'Расчет сбытовых надбавок'!$B$2284:'Расчет сбытовых надбавок'!$G$3028,4)</f>
        <v>32.590000000000003</v>
      </c>
      <c r="C822" s="106">
        <f>VLOOKUP($A822+ROUND((COLUMN()-2)/24,5),АТС!$A$41:$F$784,5)+VLOOKUP($A822+ROUND((COLUMN()-2)/24,5),'Расчет сбытовых надбавок'!$B$2284:'Расчет сбытовых надбавок'!$G$3028,4)</f>
        <v>0.08</v>
      </c>
      <c r="D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E822" s="106">
        <f>VLOOKUP($A822+ROUND((COLUMN()-2)/24,5),АТС!$A$41:$F$784,5)+VLOOKUP($A822+ROUND((COLUMN()-2)/24,5),'Расчет сбытовых надбавок'!$B$2284:'Расчет сбытовых надбавок'!$G$3028,4)</f>
        <v>99.28</v>
      </c>
      <c r="F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G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H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I822" s="106">
        <f>VLOOKUP($A822+ROUND((COLUMN()-2)/24,5),АТС!$A$41:$F$784,5)+VLOOKUP($A822+ROUND((COLUMN()-2)/24,5),'Расчет сбытовых надбавок'!$B$2284:'Расчет сбытовых надбавок'!$G$3028,4)</f>
        <v>28.32</v>
      </c>
      <c r="J822" s="106">
        <f>VLOOKUP($A822+ROUND((COLUMN()-2)/24,5),АТС!$A$41:$F$784,5)+VLOOKUP($A822+ROUND((COLUMN()-2)/24,5),'Расчет сбытовых надбавок'!$B$2284:'Расчет сбытовых надбавок'!$G$3028,4)</f>
        <v>92.3</v>
      </c>
      <c r="K822" s="106">
        <f>VLOOKUP($A822+ROUND((COLUMN()-2)/24,5),АТС!$A$41:$F$784,5)+VLOOKUP($A822+ROUND((COLUMN()-2)/24,5),'Расчет сбытовых надбавок'!$B$2284:'Расчет сбытовых надбавок'!$G$3028,4)</f>
        <v>75.97</v>
      </c>
      <c r="L822" s="106">
        <f>VLOOKUP($A822+ROUND((COLUMN()-2)/24,5),АТС!$A$41:$F$784,5)+VLOOKUP($A822+ROUND((COLUMN()-2)/24,5),'Расчет сбытовых надбавок'!$B$2284:'Расчет сбытовых надбавок'!$G$3028,4)</f>
        <v>94.03</v>
      </c>
      <c r="M822" s="106">
        <f>VLOOKUP($A822+ROUND((COLUMN()-2)/24,5),АТС!$A$41:$F$784,5)+VLOOKUP($A822+ROUND((COLUMN()-2)/24,5),'Расчет сбытовых надбавок'!$B$2284:'Расчет сбытовых надбавок'!$G$3028,4)</f>
        <v>114.29</v>
      </c>
      <c r="N822" s="106">
        <f>VLOOKUP($A822+ROUND((COLUMN()-2)/24,5),АТС!$A$41:$F$784,5)+VLOOKUP($A822+ROUND((COLUMN()-2)/24,5),'Расчет сбытовых надбавок'!$B$2284:'Расчет сбытовых надбавок'!$G$3028,4)</f>
        <v>289.07</v>
      </c>
      <c r="O822" s="106">
        <f>VLOOKUP($A822+ROUND((COLUMN()-2)/24,5),АТС!$A$41:$F$784,5)+VLOOKUP($A822+ROUND((COLUMN()-2)/24,5),'Расчет сбытовых надбавок'!$B$2284:'Расчет сбытовых надбавок'!$G$3028,4)</f>
        <v>246.33</v>
      </c>
      <c r="P822" s="106">
        <f>VLOOKUP($A822+ROUND((COLUMN()-2)/24,5),АТС!$A$41:$F$784,5)+VLOOKUP($A822+ROUND((COLUMN()-2)/24,5),'Расчет сбытовых надбавок'!$B$2284:'Расчет сбытовых надбавок'!$G$3028,4)</f>
        <v>68.92</v>
      </c>
      <c r="Q822" s="106">
        <f>VLOOKUP($A822+ROUND((COLUMN()-2)/24,5),АТС!$A$41:$F$784,5)+VLOOKUP($A822+ROUND((COLUMN()-2)/24,5),'Расчет сбытовых надбавок'!$B$2284:'Расчет сбытовых надбавок'!$G$3028,4)</f>
        <v>6.2700000000000005</v>
      </c>
      <c r="R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S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T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U822" s="106">
        <f>VLOOKUP($A822+ROUND((COLUMN()-2)/24,5),АТС!$A$41:$F$784,5)+VLOOKUP($A822+ROUND((COLUMN()-2)/24,5),'Расчет сбытовых надбавок'!$B$2284:'Расчет сбытовых надбавок'!$G$3028,4)</f>
        <v>0</v>
      </c>
      <c r="V822" s="106">
        <f>VLOOKUP($A822+ROUND((COLUMN()-2)/24,5),АТС!$A$41:$F$784,5)+VLOOKUP($A822+ROUND((COLUMN()-2)/24,5),'Расчет сбытовых надбавок'!$B$2284:'Расчет сбытовых надбавок'!$G$3028,4)</f>
        <v>171.15</v>
      </c>
      <c r="W822" s="106">
        <f>VLOOKUP($A822+ROUND((COLUMN()-2)/24,5),АТС!$A$41:$F$784,5)+VLOOKUP($A822+ROUND((COLUMN()-2)/24,5),'Расчет сбытовых надбавок'!$B$2284:'Расчет сбытовых надбавок'!$G$3028,4)</f>
        <v>419.40999999999997</v>
      </c>
      <c r="X822" s="106">
        <f>VLOOKUP($A822+ROUND((COLUMN()-2)/24,5),АТС!$A$41:$F$784,5)+VLOOKUP($A822+ROUND((COLUMN()-2)/24,5),'Расчет сбытовых надбавок'!$B$2284:'Расчет сбытовых надбавок'!$G$3028,4)</f>
        <v>132.69999999999999</v>
      </c>
      <c r="Y822" s="106">
        <f>VLOOKUP($A822+ROUND((COLUMN()-2)/24,5),АТС!$A$41:$F$784,5)+VLOOKUP($A822+ROUND((COLUMN()-2)/24,5),'Расчет сбытовых надбавок'!$B$2284:'Расчет сбытовых надбавок'!$G$3028,4)</f>
        <v>113.39</v>
      </c>
      <c r="Z822" s="106"/>
    </row>
    <row r="823" spans="1:27" x14ac:dyDescent="0.2">
      <c r="A823" s="86">
        <f t="shared" si="21"/>
        <v>41941</v>
      </c>
      <c r="B823" s="106">
        <f>VLOOKUP($A823+ROUND((COLUMN()-2)/24,5),АТС!$A$41:$F$784,5)+VLOOKUP($A823+ROUND((COLUMN()-2)/24,5),'Расчет сбытовых надбавок'!$B$2284:'Расчет сбытовых надбавок'!$G$3028,4)</f>
        <v>15.61</v>
      </c>
      <c r="C823" s="106">
        <f>VLOOKUP($A823+ROUND((COLUMN()-2)/24,5),АТС!$A$41:$F$784,5)+VLOOKUP($A823+ROUND((COLUMN()-2)/24,5),'Расчет сбытовых надбавок'!$B$2284:'Расчет сбытовых надбавок'!$G$3028,4)</f>
        <v>58.07</v>
      </c>
      <c r="D823" s="106">
        <f>VLOOKUP($A823+ROUND((COLUMN()-2)/24,5),АТС!$A$41:$F$784,5)+VLOOKUP($A823+ROUND((COLUMN()-2)/24,5),'Расчет сбытовых надбавок'!$B$2284:'Расчет сбытовых надбавок'!$G$3028,4)</f>
        <v>84.81</v>
      </c>
      <c r="E823" s="106">
        <f>VLOOKUP($A823+ROUND((COLUMN()-2)/24,5),АТС!$A$41:$F$784,5)+VLOOKUP($A823+ROUND((COLUMN()-2)/24,5),'Расчет сбытовых надбавок'!$B$2284:'Расчет сбытовых надбавок'!$G$3028,4)</f>
        <v>0.08</v>
      </c>
      <c r="F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G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H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I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J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K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L823" s="106">
        <f>VLOOKUP($A823+ROUND((COLUMN()-2)/24,5),АТС!$A$41:$F$784,5)+VLOOKUP($A823+ROUND((COLUMN()-2)/24,5),'Расчет сбытовых надбавок'!$B$2284:'Расчет сбытовых надбавок'!$G$3028,4)</f>
        <v>151.18</v>
      </c>
      <c r="M823" s="106">
        <f>VLOOKUP($A823+ROUND((COLUMN()-2)/24,5),АТС!$A$41:$F$784,5)+VLOOKUP($A823+ROUND((COLUMN()-2)/24,5),'Расчет сбытовых надбавок'!$B$2284:'Расчет сбытовых надбавок'!$G$3028,4)</f>
        <v>219.07999999999998</v>
      </c>
      <c r="N823" s="106">
        <f>VLOOKUP($A823+ROUND((COLUMN()-2)/24,5),АТС!$A$41:$F$784,5)+VLOOKUP($A823+ROUND((COLUMN()-2)/24,5),'Расчет сбытовых надбавок'!$B$2284:'Расчет сбытовых надбавок'!$G$3028,4)</f>
        <v>220.82</v>
      </c>
      <c r="O823" s="106">
        <f>VLOOKUP($A823+ROUND((COLUMN()-2)/24,5),АТС!$A$41:$F$784,5)+VLOOKUP($A823+ROUND((COLUMN()-2)/24,5),'Расчет сбытовых надбавок'!$B$2284:'Расчет сбытовых надбавок'!$G$3028,4)</f>
        <v>134.79</v>
      </c>
      <c r="P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Q823" s="106">
        <f>VLOOKUP($A823+ROUND((COLUMN()-2)/24,5),АТС!$A$41:$F$784,5)+VLOOKUP($A823+ROUND((COLUMN()-2)/24,5),'Расчет сбытовых надбавок'!$B$2284:'Расчет сбытовых надбавок'!$G$3028,4)</f>
        <v>0.01</v>
      </c>
      <c r="R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S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T823" s="106">
        <f>VLOOKUP($A823+ROUND((COLUMN()-2)/24,5),АТС!$A$41:$F$784,5)+VLOOKUP($A823+ROUND((COLUMN()-2)/24,5),'Расчет сбытовых надбавок'!$B$2284:'Расчет сбытовых надбавок'!$G$3028,4)</f>
        <v>0</v>
      </c>
      <c r="U823" s="106">
        <f>VLOOKUP($A823+ROUND((COLUMN()-2)/24,5),АТС!$A$41:$F$784,5)+VLOOKUP($A823+ROUND((COLUMN()-2)/24,5),'Расчет сбытовых надбавок'!$B$2284:'Расчет сбытовых надбавок'!$G$3028,4)</f>
        <v>172.68</v>
      </c>
      <c r="V823" s="106">
        <f>VLOOKUP($A823+ROUND((COLUMN()-2)/24,5),АТС!$A$41:$F$784,5)+VLOOKUP($A823+ROUND((COLUMN()-2)/24,5),'Расчет сбытовых надбавок'!$B$2284:'Расчет сбытовых надбавок'!$G$3028,4)</f>
        <v>215.88</v>
      </c>
      <c r="W823" s="106">
        <f>VLOOKUP($A823+ROUND((COLUMN()-2)/24,5),АТС!$A$41:$F$784,5)+VLOOKUP($A823+ROUND((COLUMN()-2)/24,5),'Расчет сбытовых надбавок'!$B$2284:'Расчет сбытовых надбавок'!$G$3028,4)</f>
        <v>387.08</v>
      </c>
      <c r="X823" s="106">
        <f>VLOOKUP($A823+ROUND((COLUMN()-2)/24,5),АТС!$A$41:$F$784,5)+VLOOKUP($A823+ROUND((COLUMN()-2)/24,5),'Расчет сбытовых надбавок'!$B$2284:'Расчет сбытовых надбавок'!$G$3028,4)</f>
        <v>787.02</v>
      </c>
      <c r="Y823" s="106">
        <f>VLOOKUP($A823+ROUND((COLUMN()-2)/24,5),АТС!$A$41:$F$784,5)+VLOOKUP($A823+ROUND((COLUMN()-2)/24,5),'Расчет сбытовых надбавок'!$B$2284:'Расчет сбытовых надбавок'!$G$3028,4)</f>
        <v>793.45</v>
      </c>
      <c r="Z823" s="106"/>
    </row>
    <row r="824" spans="1:27" x14ac:dyDescent="0.2">
      <c r="A824" s="86">
        <f t="shared" si="21"/>
        <v>41942</v>
      </c>
      <c r="B824" s="106">
        <f>VLOOKUP($A824+ROUND((COLUMN()-2)/24,5),АТС!$A$41:$F$784,5)+VLOOKUP($A824+ROUND((COLUMN()-2)/24,5),'Расчет сбытовых надбавок'!$B$2284:'Расчет сбытовых надбавок'!$G$3028,4)</f>
        <v>31.79</v>
      </c>
      <c r="C824" s="106">
        <f>VLOOKUP($A824+ROUND((COLUMN()-2)/24,5),АТС!$A$41:$F$784,5)+VLOOKUP($A824+ROUND((COLUMN()-2)/24,5),'Расчет сбытовых надбавок'!$B$2284:'Расчет сбытовых надбавок'!$G$3028,4)</f>
        <v>596.29999999999995</v>
      </c>
      <c r="D824" s="106">
        <f>VLOOKUP($A824+ROUND((COLUMN()-2)/24,5),АТС!$A$41:$F$784,5)+VLOOKUP($A824+ROUND((COLUMN()-2)/24,5),'Расчет сбытовых надбавок'!$B$2284:'Расчет сбытовых надбавок'!$G$3028,4)</f>
        <v>782.02</v>
      </c>
      <c r="E824" s="106">
        <f>VLOOKUP($A824+ROUND((COLUMN()-2)/24,5),АТС!$A$41:$F$784,5)+VLOOKUP($A824+ROUND((COLUMN()-2)/24,5),'Расчет сбытовых надбавок'!$B$2284:'Расчет сбытовых надбавок'!$G$3028,4)</f>
        <v>1757.08</v>
      </c>
      <c r="F824" s="106">
        <f>VLOOKUP($A824+ROUND((COLUMN()-2)/24,5),АТС!$A$41:$F$784,5)+VLOOKUP($A824+ROUND((COLUMN()-2)/24,5),'Расчет сбытовых надбавок'!$B$2284:'Расчет сбытовых надбавок'!$G$3028,4)</f>
        <v>621.12999999999988</v>
      </c>
      <c r="G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H824" s="106">
        <f>VLOOKUP($A824+ROUND((COLUMN()-2)/24,5),АТС!$A$41:$F$784,5)+VLOOKUP($A824+ROUND((COLUMN()-2)/24,5),'Расчет сбытовых надбавок'!$B$2284:'Расчет сбытовых надбавок'!$G$3028,4)</f>
        <v>60.04</v>
      </c>
      <c r="I824" s="106">
        <f>VLOOKUP($A824+ROUND((COLUMN()-2)/24,5),АТС!$A$41:$F$784,5)+VLOOKUP($A824+ROUND((COLUMN()-2)/24,5),'Расчет сбытовых надбавок'!$B$2284:'Расчет сбытовых надбавок'!$G$3028,4)</f>
        <v>95.1</v>
      </c>
      <c r="J824" s="106">
        <f>VLOOKUP($A824+ROUND((COLUMN()-2)/24,5),АТС!$A$41:$F$784,5)+VLOOKUP($A824+ROUND((COLUMN()-2)/24,5),'Расчет сбытовых надбавок'!$B$2284:'Расчет сбытовых надбавок'!$G$3028,4)</f>
        <v>0.41000000000000003</v>
      </c>
      <c r="K824" s="106">
        <f>VLOOKUP($A824+ROUND((COLUMN()-2)/24,5),АТС!$A$41:$F$784,5)+VLOOKUP($A824+ROUND((COLUMN()-2)/24,5),'Расчет сбытовых надбавок'!$B$2284:'Расчет сбытовых надбавок'!$G$3028,4)</f>
        <v>131.46</v>
      </c>
      <c r="L824" s="106">
        <f>VLOOKUP($A824+ROUND((COLUMN()-2)/24,5),АТС!$A$41:$F$784,5)+VLOOKUP($A824+ROUND((COLUMN()-2)/24,5),'Расчет сбытовых надбавок'!$B$2284:'Расчет сбытовых надбавок'!$G$3028,4)</f>
        <v>186.25</v>
      </c>
      <c r="M824" s="106">
        <f>VLOOKUP($A824+ROUND((COLUMN()-2)/24,5),АТС!$A$41:$F$784,5)+VLOOKUP($A824+ROUND((COLUMN()-2)/24,5),'Расчет сбытовых надбавок'!$B$2284:'Расчет сбытовых надбавок'!$G$3028,4)</f>
        <v>200.32</v>
      </c>
      <c r="N824" s="106">
        <f>VLOOKUP($A824+ROUND((COLUMN()-2)/24,5),АТС!$A$41:$F$784,5)+VLOOKUP($A824+ROUND((COLUMN()-2)/24,5),'Расчет сбытовых надбавок'!$B$2284:'Расчет сбытовых надбавок'!$G$3028,4)</f>
        <v>281.23</v>
      </c>
      <c r="O824" s="106">
        <f>VLOOKUP($A824+ROUND((COLUMN()-2)/24,5),АТС!$A$41:$F$784,5)+VLOOKUP($A824+ROUND((COLUMN()-2)/24,5),'Расчет сбытовых надбавок'!$B$2284:'Расчет сбытовых надбавок'!$G$3028,4)</f>
        <v>283.70999999999998</v>
      </c>
      <c r="P824" s="106">
        <f>VLOOKUP($A824+ROUND((COLUMN()-2)/24,5),АТС!$A$41:$F$784,5)+VLOOKUP($A824+ROUND((COLUMN()-2)/24,5),'Расчет сбытовых надбавок'!$B$2284:'Расчет сбытовых надбавок'!$G$3028,4)</f>
        <v>187.34</v>
      </c>
      <c r="Q824" s="106">
        <f>VLOOKUP($A824+ROUND((COLUMN()-2)/24,5),АТС!$A$41:$F$784,5)+VLOOKUP($A824+ROUND((COLUMN()-2)/24,5),'Расчет сбытовых надбавок'!$B$2284:'Расчет сбытовых надбавок'!$G$3028,4)</f>
        <v>165.19</v>
      </c>
      <c r="R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S824" s="106">
        <f>VLOOKUP($A824+ROUND((COLUMN()-2)/24,5),АТС!$A$41:$F$784,5)+VLOOKUP($A824+ROUND((COLUMN()-2)/24,5),'Расчет сбытовых надбавок'!$B$2284:'Расчет сбытовых надбавок'!$G$3028,4)</f>
        <v>0</v>
      </c>
      <c r="T824" s="106">
        <f>VLOOKUP($A824+ROUND((COLUMN()-2)/24,5),АТС!$A$41:$F$784,5)+VLOOKUP($A824+ROUND((COLUMN()-2)/24,5),'Расчет сбытовых надбавок'!$B$2284:'Расчет сбытовых надбавок'!$G$3028,4)</f>
        <v>65.740000000000009</v>
      </c>
      <c r="U824" s="106">
        <f>VLOOKUP($A824+ROUND((COLUMN()-2)/24,5),АТС!$A$41:$F$784,5)+VLOOKUP($A824+ROUND((COLUMN()-2)/24,5),'Расчет сбытовых надбавок'!$B$2284:'Расчет сбытовых надбавок'!$G$3028,4)</f>
        <v>142.16</v>
      </c>
      <c r="V824" s="106">
        <f>VLOOKUP($A824+ROUND((COLUMN()-2)/24,5),АТС!$A$41:$F$784,5)+VLOOKUP($A824+ROUND((COLUMN()-2)/24,5),'Расчет сбытовых надбавок'!$B$2284:'Расчет сбытовых надбавок'!$G$3028,4)</f>
        <v>435.99</v>
      </c>
      <c r="W824" s="106">
        <f>VLOOKUP($A824+ROUND((COLUMN()-2)/24,5),АТС!$A$41:$F$784,5)+VLOOKUP($A824+ROUND((COLUMN()-2)/24,5),'Расчет сбытовых надбавок'!$B$2284:'Расчет сбытовых надбавок'!$G$3028,4)</f>
        <v>180.71</v>
      </c>
      <c r="X824" s="106">
        <f>VLOOKUP($A824+ROUND((COLUMN()-2)/24,5),АТС!$A$41:$F$784,5)+VLOOKUP($A824+ROUND((COLUMN()-2)/24,5),'Расчет сбытовых надбавок'!$B$2284:'Расчет сбытовых надбавок'!$G$3028,4)</f>
        <v>857.56999999999994</v>
      </c>
      <c r="Y824" s="106">
        <f>VLOOKUP($A824+ROUND((COLUMN()-2)/24,5),АТС!$A$41:$F$784,5)+VLOOKUP($A824+ROUND((COLUMN()-2)/24,5),'Расчет сбытовых надбавок'!$B$2284:'Расчет сбытовых надбавок'!$G$3028,4)</f>
        <v>825.2</v>
      </c>
      <c r="Z824" s="106"/>
    </row>
    <row r="825" spans="1:27" x14ac:dyDescent="0.2">
      <c r="A825" s="86">
        <f t="shared" si="21"/>
        <v>41943</v>
      </c>
      <c r="B825" s="106">
        <f>VLOOKUP($A825+ROUND((COLUMN()-2)/24,5),АТС!$A$41:$F$784,5)+VLOOKUP($A825+ROUND((COLUMN()-2)/24,5),'Расчет сбытовых надбавок'!$B$2284:'Расчет сбытовых надбавок'!$G$3028,4)</f>
        <v>163.70999999999998</v>
      </c>
      <c r="C825" s="106">
        <f>VLOOKUP($A825+ROUND((COLUMN()-2)/24,5),АТС!$A$41:$F$784,5)+VLOOKUP($A825+ROUND((COLUMN()-2)/24,5),'Расчет сбытовых надбавок'!$B$2284:'Расчет сбытовых надбавок'!$G$3028,4)</f>
        <v>120.27</v>
      </c>
      <c r="D825" s="106">
        <f>VLOOKUP($A825+ROUND((COLUMN()-2)/24,5),АТС!$A$41:$F$784,5)+VLOOKUP($A825+ROUND((COLUMN()-2)/24,5),'Расчет сбытовых надбавок'!$B$2284:'Расчет сбытовых надбавок'!$G$3028,4)</f>
        <v>196.19</v>
      </c>
      <c r="E825" s="106">
        <f>VLOOKUP($A825+ROUND((COLUMN()-2)/24,5),АТС!$A$41:$F$784,5)+VLOOKUP($A825+ROUND((COLUMN()-2)/24,5),'Расчет сбытовых надбавок'!$B$2284:'Расчет сбытовых надбавок'!$G$3028,4)</f>
        <v>956.85</v>
      </c>
      <c r="F825" s="106">
        <f>VLOOKUP($A825+ROUND((COLUMN()-2)/24,5),АТС!$A$41:$F$784,5)+VLOOKUP($A825+ROUND((COLUMN()-2)/24,5),'Расчет сбытовых надбавок'!$B$2284:'Расчет сбытовых надбавок'!$G$3028,4)</f>
        <v>307.98</v>
      </c>
      <c r="G825" s="106">
        <f>VLOOKUP($A825+ROUND((COLUMN()-2)/24,5),АТС!$A$41:$F$784,5)+VLOOKUP($A825+ROUND((COLUMN()-2)/24,5),'Расчет сбытовых надбавок'!$B$2284:'Расчет сбытовых надбавок'!$G$3028,4)</f>
        <v>3.89</v>
      </c>
      <c r="H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I825" s="106">
        <f>VLOOKUP($A825+ROUND((COLUMN()-2)/24,5),АТС!$A$41:$F$784,5)+VLOOKUP($A825+ROUND((COLUMN()-2)/24,5),'Расчет сбытовых надбавок'!$B$2284:'Расчет сбытовых надбавок'!$G$3028,4)</f>
        <v>218.58</v>
      </c>
      <c r="J825" s="106">
        <f>VLOOKUP($A825+ROUND((COLUMN()-2)/24,5),АТС!$A$41:$F$784,5)+VLOOKUP($A825+ROUND((COLUMN()-2)/24,5),'Расчет сбытовых надбавок'!$B$2284:'Расчет сбытовых надбавок'!$G$3028,4)</f>
        <v>54.31</v>
      </c>
      <c r="K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L825" s="106">
        <f>VLOOKUP($A825+ROUND((COLUMN()-2)/24,5),АТС!$A$41:$F$784,5)+VLOOKUP($A825+ROUND((COLUMN()-2)/24,5),'Расчет сбытовых надбавок'!$B$2284:'Расчет сбытовых надбавок'!$G$3028,4)</f>
        <v>99.5</v>
      </c>
      <c r="M825" s="106">
        <f>VLOOKUP($A825+ROUND((COLUMN()-2)/24,5),АТС!$A$41:$F$784,5)+VLOOKUP($A825+ROUND((COLUMN()-2)/24,5),'Расчет сбытовых надбавок'!$B$2284:'Расчет сбытовых надбавок'!$G$3028,4)</f>
        <v>272.55</v>
      </c>
      <c r="N825" s="106">
        <f>VLOOKUP($A825+ROUND((COLUMN()-2)/24,5),АТС!$A$41:$F$784,5)+VLOOKUP($A825+ROUND((COLUMN()-2)/24,5),'Расчет сбытовых надбавок'!$B$2284:'Расчет сбытовых надбавок'!$G$3028,4)</f>
        <v>655.53</v>
      </c>
      <c r="O825" s="106">
        <f>VLOOKUP($A825+ROUND((COLUMN()-2)/24,5),АТС!$A$41:$F$784,5)+VLOOKUP($A825+ROUND((COLUMN()-2)/24,5),'Расчет сбытовых надбавок'!$B$2284:'Расчет сбытовых надбавок'!$G$3028,4)</f>
        <v>616.92999999999995</v>
      </c>
      <c r="P825" s="106">
        <f>VLOOKUP($A825+ROUND((COLUMN()-2)/24,5),АТС!$A$41:$F$784,5)+VLOOKUP($A825+ROUND((COLUMN()-2)/24,5),'Расчет сбытовых надбавок'!$B$2284:'Расчет сбытовых надбавок'!$G$3028,4)</f>
        <v>557.34</v>
      </c>
      <c r="Q825" s="106">
        <f>VLOOKUP($A825+ROUND((COLUMN()-2)/24,5),АТС!$A$41:$F$784,5)+VLOOKUP($A825+ROUND((COLUMN()-2)/24,5),'Расчет сбытовых надбавок'!$B$2284:'Расчет сбытовых надбавок'!$G$3028,4)</f>
        <v>562.79</v>
      </c>
      <c r="R825" s="106">
        <f>VLOOKUP($A825+ROUND((COLUMN()-2)/24,5),АТС!$A$41:$F$784,5)+VLOOKUP($A825+ROUND((COLUMN()-2)/24,5),'Расчет сбытовых надбавок'!$B$2284:'Расчет сбытовых надбавок'!$G$3028,4)</f>
        <v>232.88</v>
      </c>
      <c r="S825" s="106">
        <f>VLOOKUP($A825+ROUND((COLUMN()-2)/24,5),АТС!$A$41:$F$784,5)+VLOOKUP($A825+ROUND((COLUMN()-2)/24,5),'Расчет сбытовых надбавок'!$B$2284:'Расчет сбытовых надбавок'!$G$3028,4)</f>
        <v>0</v>
      </c>
      <c r="T825" s="106">
        <f>VLOOKUP($A825+ROUND((COLUMN()-2)/24,5),АТС!$A$41:$F$784,5)+VLOOKUP($A825+ROUND((COLUMN()-2)/24,5),'Расчет сбытовых надбавок'!$B$2284:'Расчет сбытовых надбавок'!$G$3028,4)</f>
        <v>95.19</v>
      </c>
      <c r="U825" s="106">
        <f>VLOOKUP($A825+ROUND((COLUMN()-2)/24,5),АТС!$A$41:$F$784,5)+VLOOKUP($A825+ROUND((COLUMN()-2)/24,5),'Расчет сбытовых надбавок'!$B$2284:'Расчет сбытовых надбавок'!$G$3028,4)</f>
        <v>263.85000000000002</v>
      </c>
      <c r="V825" s="106">
        <f>VLOOKUP($A825+ROUND((COLUMN()-2)/24,5),АТС!$A$41:$F$784,5)+VLOOKUP($A825+ROUND((COLUMN()-2)/24,5),'Расчет сбытовых надбавок'!$B$2284:'Расчет сбытовых надбавок'!$G$3028,4)</f>
        <v>596.68999999999994</v>
      </c>
      <c r="W825" s="106">
        <f>VLOOKUP($A825+ROUND((COLUMN()-2)/24,5),АТС!$A$41:$F$784,5)+VLOOKUP($A825+ROUND((COLUMN()-2)/24,5),'Расчет сбытовых надбавок'!$B$2284:'Расчет сбытовых надбавок'!$G$3028,4)</f>
        <v>653.33000000000004</v>
      </c>
      <c r="X825" s="106">
        <f>VLOOKUP($A825+ROUND((COLUMN()-2)/24,5),АТС!$A$41:$F$784,5)+VLOOKUP($A825+ROUND((COLUMN()-2)/24,5),'Расчет сбытовых надбавок'!$B$2284:'Расчет сбытовых надбавок'!$G$3028,4)</f>
        <v>746.67</v>
      </c>
      <c r="Y825" s="106">
        <f>VLOOKUP($A825+ROUND((COLUMN()-2)/24,5),АТС!$A$41:$F$784,5)+VLOOKUP($A825+ROUND((COLUMN()-2)/24,5),'Расчет сбытовых надбавок'!$B$2284:'Расчет сбытовых надбавок'!$G$3028,4)</f>
        <v>736.51</v>
      </c>
      <c r="Z825" s="106"/>
    </row>
    <row r="826" spans="1:27" ht="12.75" customHeight="1" x14ac:dyDescent="0.25">
      <c r="A826" s="100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42"/>
      <c r="Z826" s="147"/>
    </row>
    <row r="827" spans="1:27" x14ac:dyDescent="0.25">
      <c r="A827" s="94" t="s">
        <v>158</v>
      </c>
      <c r="B827" s="85"/>
      <c r="C827" s="85"/>
      <c r="D827" s="85"/>
    </row>
    <row r="828" spans="1:27" ht="12.75" customHeight="1" x14ac:dyDescent="0.2">
      <c r="A828" s="184" t="s">
        <v>49</v>
      </c>
      <c r="B828" s="172" t="s">
        <v>161</v>
      </c>
      <c r="C828" s="172"/>
      <c r="D828" s="172"/>
      <c r="E828" s="172"/>
      <c r="F828" s="172"/>
      <c r="G828" s="172"/>
      <c r="H828" s="172"/>
      <c r="I828" s="172"/>
      <c r="J828" s="172"/>
      <c r="K828" s="172"/>
      <c r="L828" s="172"/>
      <c r="M828" s="172"/>
      <c r="N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</row>
    <row r="829" spans="1:27" ht="12.75" customHeight="1" x14ac:dyDescent="0.2">
      <c r="A829" s="185"/>
      <c r="B829" s="172"/>
      <c r="C829" s="172"/>
      <c r="D829" s="172"/>
      <c r="E829" s="172"/>
      <c r="F829" s="172"/>
      <c r="G829" s="172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</row>
    <row r="830" spans="1:27" s="119" customFormat="1" ht="12.75" customHeight="1" x14ac:dyDescent="0.2">
      <c r="A830" s="185"/>
      <c r="B830" s="236" t="s">
        <v>129</v>
      </c>
      <c r="C830" s="234" t="s">
        <v>130</v>
      </c>
      <c r="D830" s="234" t="s">
        <v>131</v>
      </c>
      <c r="E830" s="234" t="s">
        <v>132</v>
      </c>
      <c r="F830" s="234" t="s">
        <v>133</v>
      </c>
      <c r="G830" s="234" t="s">
        <v>134</v>
      </c>
      <c r="H830" s="234" t="s">
        <v>135</v>
      </c>
      <c r="I830" s="234" t="s">
        <v>136</v>
      </c>
      <c r="J830" s="234" t="s">
        <v>137</v>
      </c>
      <c r="K830" s="234" t="s">
        <v>138</v>
      </c>
      <c r="L830" s="234" t="s">
        <v>139</v>
      </c>
      <c r="M830" s="234" t="s">
        <v>140</v>
      </c>
      <c r="N830" s="235" t="s">
        <v>141</v>
      </c>
      <c r="O830" s="234" t="s">
        <v>142</v>
      </c>
      <c r="P830" s="234" t="s">
        <v>143</v>
      </c>
      <c r="Q830" s="234" t="s">
        <v>144</v>
      </c>
      <c r="R830" s="234" t="s">
        <v>145</v>
      </c>
      <c r="S830" s="234" t="s">
        <v>146</v>
      </c>
      <c r="T830" s="234" t="s">
        <v>147</v>
      </c>
      <c r="U830" s="234" t="s">
        <v>148</v>
      </c>
      <c r="V830" s="234" t="s">
        <v>149</v>
      </c>
      <c r="W830" s="234" t="s">
        <v>150</v>
      </c>
      <c r="X830" s="234" t="s">
        <v>151</v>
      </c>
      <c r="Y830" s="234" t="s">
        <v>152</v>
      </c>
      <c r="Z830" s="234"/>
    </row>
    <row r="831" spans="1:27" s="119" customFormat="1" ht="11.25" customHeight="1" x14ac:dyDescent="0.2">
      <c r="A831" s="186"/>
      <c r="B831" s="226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4"/>
      <c r="N831" s="224"/>
      <c r="O831" s="214"/>
      <c r="P831" s="214"/>
      <c r="Q831" s="214"/>
      <c r="R831" s="214"/>
      <c r="S831" s="214"/>
      <c r="T831" s="214"/>
      <c r="U831" s="214"/>
      <c r="V831" s="214"/>
      <c r="W831" s="214"/>
      <c r="X831" s="214"/>
      <c r="Y831" s="214"/>
      <c r="Z831" s="214"/>
    </row>
    <row r="832" spans="1:27" ht="15.75" customHeight="1" x14ac:dyDescent="0.2">
      <c r="A832" s="86">
        <f>A795</f>
        <v>41913</v>
      </c>
      <c r="B832" s="106">
        <f>VLOOKUP($A832+ROUND((COLUMN()-2)/24,5),АТС!$A$41:$F$784,5)+VLOOKUP($A832+ROUND((COLUMN()-2)/24,5),'Расчет сбытовых надбавок'!$B$2284:'Расчет сбытовых надбавок'!$G$3028,5)</f>
        <v>552.33000000000004</v>
      </c>
      <c r="C832" s="106">
        <f>VLOOKUP($A832+ROUND((COLUMN()-2)/24,5),АТС!$A$41:$F$784,5)+VLOOKUP($A832+ROUND((COLUMN()-2)/24,5),'Расчет сбытовых надбавок'!$B$2284:'Расчет сбытовых надбавок'!$G$3028,5)</f>
        <v>305.17</v>
      </c>
      <c r="D832" s="106">
        <f>VLOOKUP($A832+ROUND((COLUMN()-2)/24,5),АТС!$A$41:$F$784,5)+VLOOKUP($A832+ROUND((COLUMN()-2)/24,5),'Расчет сбытовых надбавок'!$B$2284:'Расчет сбытовых надбавок'!$G$3028,5)</f>
        <v>132.1</v>
      </c>
      <c r="E832" s="106">
        <f>VLOOKUP($A832+ROUND((COLUMN()-2)/24,5),АТС!$A$41:$F$784,5)+VLOOKUP($A832+ROUND((COLUMN()-2)/24,5),'Расчет сбытовых надбавок'!$B$2284:'Расчет сбытовых надбавок'!$G$3028,5)</f>
        <v>97.82</v>
      </c>
      <c r="F832" s="106">
        <f>VLOOKUP($A832+ROUND((COLUMN()-2)/24,5),АТС!$A$41:$F$784,5)+VLOOKUP($A832+ROUND((COLUMN()-2)/24,5),'Расчет сбытовых надбавок'!$B$2284:'Расчет сбытовых надбавок'!$G$3028,5)</f>
        <v>0.01</v>
      </c>
      <c r="G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H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I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J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K832" s="106">
        <f>VLOOKUP($A832+ROUND((COLUMN()-2)/24,5),АТС!$A$41:$F$784,5)+VLOOKUP($A832+ROUND((COLUMN()-2)/24,5),'Расчет сбытовых надбавок'!$B$2284:'Расчет сбытовых надбавок'!$G$3028,5)</f>
        <v>71.48</v>
      </c>
      <c r="L832" s="106">
        <f>VLOOKUP($A832+ROUND((COLUMN()-2)/24,5),АТС!$A$41:$F$784,5)+VLOOKUP($A832+ROUND((COLUMN()-2)/24,5),'Расчет сбытовых надбавок'!$B$2284:'Расчет сбытовых надбавок'!$G$3028,5)</f>
        <v>121.72</v>
      </c>
      <c r="M832" s="106">
        <f>VLOOKUP($A832+ROUND((COLUMN()-2)/24,5),АТС!$A$41:$F$784,5)+VLOOKUP($A832+ROUND((COLUMN()-2)/24,5),'Расчет сбытовых надбавок'!$B$2284:'Расчет сбытовых надбавок'!$G$3028,5)</f>
        <v>111.09</v>
      </c>
      <c r="N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O832" s="106">
        <f>VLOOKUP($A832+ROUND((COLUMN()-2)/24,5),АТС!$A$41:$F$784,5)+VLOOKUP($A832+ROUND((COLUMN()-2)/24,5),'Расчет сбытовых надбавок'!$B$2284:'Расчет сбытовых надбавок'!$G$3028,5)</f>
        <v>0.02</v>
      </c>
      <c r="P832" s="106">
        <f>VLOOKUP($A832+ROUND((COLUMN()-2)/24,5),АТС!$A$41:$F$784,5)+VLOOKUP($A832+ROUND((COLUMN()-2)/24,5),'Расчет сбытовых надбавок'!$B$2284:'Расчет сбытовых надбавок'!$G$3028,5)</f>
        <v>8.4600000000000009</v>
      </c>
      <c r="Q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R832" s="106">
        <f>VLOOKUP($A832+ROUND((COLUMN()-2)/24,5),АТС!$A$41:$F$784,5)+VLOOKUP($A832+ROUND((COLUMN()-2)/24,5),'Расчет сбытовых надбавок'!$B$2284:'Расчет сбытовых надбавок'!$G$3028,5)</f>
        <v>237.34</v>
      </c>
      <c r="S832" s="106">
        <f>VLOOKUP($A832+ROUND((COLUMN()-2)/24,5),АТС!$A$41:$F$784,5)+VLOOKUP($A832+ROUND((COLUMN()-2)/24,5),'Расчет сбытовых надбавок'!$B$2284:'Расчет сбытовых надбавок'!$G$3028,5)</f>
        <v>1.02</v>
      </c>
      <c r="T832" s="106">
        <f>VLOOKUP($A832+ROUND((COLUMN()-2)/24,5),АТС!$A$41:$F$784,5)+VLOOKUP($A832+ROUND((COLUMN()-2)/24,5),'Расчет сбытовых надбавок'!$B$2284:'Расчет сбытовых надбавок'!$G$3028,5)</f>
        <v>0</v>
      </c>
      <c r="U832" s="106">
        <f>VLOOKUP($A832+ROUND((COLUMN()-2)/24,5),АТС!$A$41:$F$784,5)+VLOOKUP($A832+ROUND((COLUMN()-2)/24,5),'Расчет сбытовых надбавок'!$B$2284:'Расчет сбытовых надбавок'!$G$3028,5)</f>
        <v>0.45</v>
      </c>
      <c r="V832" s="106">
        <f>VLOOKUP($A832+ROUND((COLUMN()-2)/24,5),АТС!$A$41:$F$784,5)+VLOOKUP($A832+ROUND((COLUMN()-2)/24,5),'Расчет сбытовых надбавок'!$B$2284:'Расчет сбытовых надбавок'!$G$3028,5)</f>
        <v>146.08000000000001</v>
      </c>
      <c r="W832" s="106">
        <f>VLOOKUP($A832+ROUND((COLUMN()-2)/24,5),АТС!$A$41:$F$784,5)+VLOOKUP($A832+ROUND((COLUMN()-2)/24,5),'Расчет сбытовых надбавок'!$B$2284:'Расчет сбытовых надбавок'!$G$3028,5)</f>
        <v>236.44</v>
      </c>
      <c r="X832" s="106">
        <f>VLOOKUP($A832+ROUND((COLUMN()-2)/24,5),АТС!$A$41:$F$784,5)+VLOOKUP($A832+ROUND((COLUMN()-2)/24,5),'Расчет сбытовых надбавок'!$B$2284:'Расчет сбытовых надбавок'!$G$3028,5)</f>
        <v>263.07</v>
      </c>
      <c r="Y832" s="106">
        <f>VLOOKUP($A832+ROUND((COLUMN()-2)/24,5),АТС!$A$41:$F$784,5)+VLOOKUP($A832+ROUND((COLUMN()-2)/24,5),'Расчет сбытовых надбавок'!$B$2284:'Расчет сбытовых надбавок'!$G$3028,5)</f>
        <v>493.52</v>
      </c>
      <c r="Z832" s="106"/>
      <c r="AA832" s="87"/>
    </row>
    <row r="833" spans="1:26" x14ac:dyDescent="0.2">
      <c r="A833" s="86">
        <f>A832+1</f>
        <v>41914</v>
      </c>
      <c r="B833" s="106">
        <f>VLOOKUP($A833+ROUND((COLUMN()-2)/24,5),АТС!$A$41:$F$784,5)+VLOOKUP($A833+ROUND((COLUMN()-2)/24,5),'Расчет сбытовых надбавок'!$B$2284:'Расчет сбытовых надбавок'!$G$3028,5)</f>
        <v>540.9</v>
      </c>
      <c r="C833" s="106">
        <f>VLOOKUP($A833+ROUND((COLUMN()-2)/24,5),АТС!$A$41:$F$784,5)+VLOOKUP($A833+ROUND((COLUMN()-2)/24,5),'Расчет сбытовых надбавок'!$B$2284:'Расчет сбытовых надбавок'!$G$3028,5)</f>
        <v>654</v>
      </c>
      <c r="D833" s="106">
        <f>VLOOKUP($A833+ROUND((COLUMN()-2)/24,5),АТС!$A$41:$F$784,5)+VLOOKUP($A833+ROUND((COLUMN()-2)/24,5),'Расчет сбытовых надбавок'!$B$2284:'Расчет сбытовых надбавок'!$G$3028,5)</f>
        <v>541.54999999999995</v>
      </c>
      <c r="E833" s="106">
        <f>VLOOKUP($A833+ROUND((COLUMN()-2)/24,5),АТС!$A$41:$F$784,5)+VLOOKUP($A833+ROUND((COLUMN()-2)/24,5),'Расчет сбытовых надбавок'!$B$2284:'Расчет сбытовых надбавок'!$G$3028,5)</f>
        <v>342.89</v>
      </c>
      <c r="F833" s="106">
        <f>VLOOKUP($A833+ROUND((COLUMN()-2)/24,5),АТС!$A$41:$F$784,5)+VLOOKUP($A833+ROUND((COLUMN()-2)/24,5),'Расчет сбытовых надбавок'!$B$2284:'Расчет сбытовых надбавок'!$G$3028,5)</f>
        <v>62.120000000000005</v>
      </c>
      <c r="G833" s="106">
        <f>VLOOKUP($A833+ROUND((COLUMN()-2)/24,5),АТС!$A$41:$F$784,5)+VLOOKUP($A833+ROUND((COLUMN()-2)/24,5),'Расчет сбытовых надбавок'!$B$2284:'Расчет сбытовых надбавок'!$G$3028,5)</f>
        <v>463.19</v>
      </c>
      <c r="H833" s="106">
        <f>VLOOKUP($A833+ROUND((COLUMN()-2)/24,5),АТС!$A$41:$F$784,5)+VLOOKUP($A833+ROUND((COLUMN()-2)/24,5),'Расчет сбытовых надбавок'!$B$2284:'Расчет сбытовых надбавок'!$G$3028,5)</f>
        <v>226.24</v>
      </c>
      <c r="I833" s="106">
        <f>VLOOKUP($A833+ROUND((COLUMN()-2)/24,5),АТС!$A$41:$F$784,5)+VLOOKUP($A833+ROUND((COLUMN()-2)/24,5),'Расчет сбытовых надбавок'!$B$2284:'Расчет сбытовых надбавок'!$G$3028,5)</f>
        <v>137.59</v>
      </c>
      <c r="J833" s="106">
        <f>VLOOKUP($A833+ROUND((COLUMN()-2)/24,5),АТС!$A$41:$F$784,5)+VLOOKUP($A833+ROUND((COLUMN()-2)/24,5),'Расчет сбытовых надбавок'!$B$2284:'Расчет сбытовых надбавок'!$G$3028,5)</f>
        <v>275.77</v>
      </c>
      <c r="K833" s="106">
        <f>VLOOKUP($A833+ROUND((COLUMN()-2)/24,5),АТС!$A$41:$F$784,5)+VLOOKUP($A833+ROUND((COLUMN()-2)/24,5),'Расчет сбытовых надбавок'!$B$2284:'Расчет сбытовых надбавок'!$G$3028,5)</f>
        <v>375.83</v>
      </c>
      <c r="L833" s="106">
        <f>VLOOKUP($A833+ROUND((COLUMN()-2)/24,5),АТС!$A$41:$F$784,5)+VLOOKUP($A833+ROUND((COLUMN()-2)/24,5),'Расчет сбытовых надбавок'!$B$2284:'Расчет сбытовых надбавок'!$G$3028,5)</f>
        <v>453.52000000000004</v>
      </c>
      <c r="M833" s="106">
        <f>VLOOKUP($A833+ROUND((COLUMN()-2)/24,5),АТС!$A$41:$F$784,5)+VLOOKUP($A833+ROUND((COLUMN()-2)/24,5),'Расчет сбытовых надбавок'!$B$2284:'Расчет сбытовых надбавок'!$G$3028,5)</f>
        <v>409.39000000000004</v>
      </c>
      <c r="N833" s="106">
        <f>VLOOKUP($A833+ROUND((COLUMN()-2)/24,5),АТС!$A$41:$F$784,5)+VLOOKUP($A833+ROUND((COLUMN()-2)/24,5),'Расчет сбытовых надбавок'!$B$2284:'Расчет сбытовых надбавок'!$G$3028,5)</f>
        <v>279.83</v>
      </c>
      <c r="O833" s="106">
        <f>VLOOKUP($A833+ROUND((COLUMN()-2)/24,5),АТС!$A$41:$F$784,5)+VLOOKUP($A833+ROUND((COLUMN()-2)/24,5),'Расчет сбытовых надбавок'!$B$2284:'Расчет сбытовых надбавок'!$G$3028,5)</f>
        <v>168.54000000000002</v>
      </c>
      <c r="P833" s="106">
        <f>VLOOKUP($A833+ROUND((COLUMN()-2)/24,5),АТС!$A$41:$F$784,5)+VLOOKUP($A833+ROUND((COLUMN()-2)/24,5),'Расчет сбытовых надбавок'!$B$2284:'Расчет сбытовых надбавок'!$G$3028,5)</f>
        <v>161.26999999999998</v>
      </c>
      <c r="Q833" s="106">
        <f>VLOOKUP($A833+ROUND((COLUMN()-2)/24,5),АТС!$A$41:$F$784,5)+VLOOKUP($A833+ROUND((COLUMN()-2)/24,5),'Расчет сбытовых надбавок'!$B$2284:'Расчет сбытовых надбавок'!$G$3028,5)</f>
        <v>208.89</v>
      </c>
      <c r="R833" s="106">
        <f>VLOOKUP($A833+ROUND((COLUMN()-2)/24,5),АТС!$A$41:$F$784,5)+VLOOKUP($A833+ROUND((COLUMN()-2)/24,5),'Расчет сбытовых надбавок'!$B$2284:'Расчет сбытовых надбавок'!$G$3028,5)</f>
        <v>250.01</v>
      </c>
      <c r="S833" s="106">
        <f>VLOOKUP($A833+ROUND((COLUMN()-2)/24,5),АТС!$A$41:$F$784,5)+VLOOKUP($A833+ROUND((COLUMN()-2)/24,5),'Расчет сбытовых надбавок'!$B$2284:'Расчет сбытовых надбавок'!$G$3028,5)</f>
        <v>0.01</v>
      </c>
      <c r="T833" s="106">
        <f>VLOOKUP($A833+ROUND((COLUMN()-2)/24,5),АТС!$A$41:$F$784,5)+VLOOKUP($A833+ROUND((COLUMN()-2)/24,5),'Расчет сбытовых надбавок'!$B$2284:'Расчет сбытовых надбавок'!$G$3028,5)</f>
        <v>1.88</v>
      </c>
      <c r="U833" s="106">
        <f>VLOOKUP($A833+ROUND((COLUMN()-2)/24,5),АТС!$A$41:$F$784,5)+VLOOKUP($A833+ROUND((COLUMN()-2)/24,5),'Расчет сбытовых надбавок'!$B$2284:'Расчет сбытовых надбавок'!$G$3028,5)</f>
        <v>0</v>
      </c>
      <c r="V833" s="106">
        <f>VLOOKUP($A833+ROUND((COLUMN()-2)/24,5),АТС!$A$41:$F$784,5)+VLOOKUP($A833+ROUND((COLUMN()-2)/24,5),'Расчет сбытовых надбавок'!$B$2284:'Расчет сбытовых надбавок'!$G$3028,5)</f>
        <v>241.19</v>
      </c>
      <c r="W833" s="106">
        <f>VLOOKUP($A833+ROUND((COLUMN()-2)/24,5),АТС!$A$41:$F$784,5)+VLOOKUP($A833+ROUND((COLUMN()-2)/24,5),'Расчет сбытовых надбавок'!$B$2284:'Расчет сбытовых надбавок'!$G$3028,5)</f>
        <v>366.62</v>
      </c>
      <c r="X833" s="106">
        <f>VLOOKUP($A833+ROUND((COLUMN()-2)/24,5),АТС!$A$41:$F$784,5)+VLOOKUP($A833+ROUND((COLUMN()-2)/24,5),'Расчет сбытовых надбавок'!$B$2284:'Расчет сбытовых надбавок'!$G$3028,5)</f>
        <v>741</v>
      </c>
      <c r="Y833" s="106">
        <f>VLOOKUP($A833+ROUND((COLUMN()-2)/24,5),АТС!$A$41:$F$784,5)+VLOOKUP($A833+ROUND((COLUMN()-2)/24,5),'Расчет сбытовых надбавок'!$B$2284:'Расчет сбытовых надбавок'!$G$3028,5)</f>
        <v>937.12</v>
      </c>
      <c r="Z833" s="106"/>
    </row>
    <row r="834" spans="1:26" x14ac:dyDescent="0.2">
      <c r="A834" s="86">
        <f t="shared" ref="A834:A862" si="22">A833+1</f>
        <v>41915</v>
      </c>
      <c r="B834" s="106">
        <f>VLOOKUP($A834+ROUND((COLUMN()-2)/24,5),АТС!$A$41:$F$784,5)+VLOOKUP($A834+ROUND((COLUMN()-2)/24,5),'Расчет сбытовых надбавок'!$B$2284:'Расчет сбытовых надбавок'!$G$3028,5)</f>
        <v>630.42999999999995</v>
      </c>
      <c r="C834" s="106">
        <f>VLOOKUP($A834+ROUND((COLUMN()-2)/24,5),АТС!$A$41:$F$784,5)+VLOOKUP($A834+ROUND((COLUMN()-2)/24,5),'Расчет сбытовых надбавок'!$B$2284:'Расчет сбытовых надбавок'!$G$3028,5)</f>
        <v>745.18999999999994</v>
      </c>
      <c r="D834" s="106">
        <f>VLOOKUP($A834+ROUND((COLUMN()-2)/24,5),АТС!$A$41:$F$784,5)+VLOOKUP($A834+ROUND((COLUMN()-2)/24,5),'Расчет сбытовых надбавок'!$B$2284:'Расчет сбытовых надбавок'!$G$3028,5)</f>
        <v>181.35000000000002</v>
      </c>
      <c r="E834" s="106">
        <f>VLOOKUP($A834+ROUND((COLUMN()-2)/24,5),АТС!$A$41:$F$784,5)+VLOOKUP($A834+ROUND((COLUMN()-2)/24,5),'Расчет сбытовых надбавок'!$B$2284:'Расчет сбытовых надбавок'!$G$3028,5)</f>
        <v>183.01999999999998</v>
      </c>
      <c r="F834" s="106">
        <f>VLOOKUP($A834+ROUND((COLUMN()-2)/24,5),АТС!$A$41:$F$784,5)+VLOOKUP($A834+ROUND((COLUMN()-2)/24,5),'Расчет сбытовых надбавок'!$B$2284:'Расчет сбытовых надбавок'!$G$3028,5)</f>
        <v>117.31</v>
      </c>
      <c r="G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H834" s="106">
        <f>VLOOKUP($A834+ROUND((COLUMN()-2)/24,5),АТС!$A$41:$F$784,5)+VLOOKUP($A834+ROUND((COLUMN()-2)/24,5),'Расчет сбытовых надбавок'!$B$2284:'Расчет сбытовых надбавок'!$G$3028,5)</f>
        <v>282.24</v>
      </c>
      <c r="I834" s="106">
        <f>VLOOKUP($A834+ROUND((COLUMN()-2)/24,5),АТС!$A$41:$F$784,5)+VLOOKUP($A834+ROUND((COLUMN()-2)/24,5),'Расчет сбытовых надбавок'!$B$2284:'Расчет сбытовых надбавок'!$G$3028,5)</f>
        <v>0.13999999999999999</v>
      </c>
      <c r="J834" s="106">
        <f>VLOOKUP($A834+ROUND((COLUMN()-2)/24,5),АТС!$A$41:$F$784,5)+VLOOKUP($A834+ROUND((COLUMN()-2)/24,5),'Расчет сбытовых надбавок'!$B$2284:'Расчет сбытовых надбавок'!$G$3028,5)</f>
        <v>65.45</v>
      </c>
      <c r="K834" s="106">
        <f>VLOOKUP($A834+ROUND((COLUMN()-2)/24,5),АТС!$A$41:$F$784,5)+VLOOKUP($A834+ROUND((COLUMN()-2)/24,5),'Расчет сбытовых надбавок'!$B$2284:'Расчет сбытовых надбавок'!$G$3028,5)</f>
        <v>449.03000000000003</v>
      </c>
      <c r="L834" s="106">
        <f>VLOOKUP($A834+ROUND((COLUMN()-2)/24,5),АТС!$A$41:$F$784,5)+VLOOKUP($A834+ROUND((COLUMN()-2)/24,5),'Расчет сбытовых надбавок'!$B$2284:'Расчет сбытовых надбавок'!$G$3028,5)</f>
        <v>597.82000000000005</v>
      </c>
      <c r="M834" s="106">
        <f>VLOOKUP($A834+ROUND((COLUMN()-2)/24,5),АТС!$A$41:$F$784,5)+VLOOKUP($A834+ROUND((COLUMN()-2)/24,5),'Расчет сбытовых надбавок'!$B$2284:'Расчет сбытовых надбавок'!$G$3028,5)</f>
        <v>373.78000000000003</v>
      </c>
      <c r="N834" s="106">
        <f>VLOOKUP($A834+ROUND((COLUMN()-2)/24,5),АТС!$A$41:$F$784,5)+VLOOKUP($A834+ROUND((COLUMN()-2)/24,5),'Расчет сбытовых надбавок'!$B$2284:'Расчет сбытовых надбавок'!$G$3028,5)</f>
        <v>363.39</v>
      </c>
      <c r="O834" s="106">
        <f>VLOOKUP($A834+ROUND((COLUMN()-2)/24,5),АТС!$A$41:$F$784,5)+VLOOKUP($A834+ROUND((COLUMN()-2)/24,5),'Расчет сбытовых надбавок'!$B$2284:'Расчет сбытовых надбавок'!$G$3028,5)</f>
        <v>369.15999999999997</v>
      </c>
      <c r="P834" s="106">
        <f>VLOOKUP($A834+ROUND((COLUMN()-2)/24,5),АТС!$A$41:$F$784,5)+VLOOKUP($A834+ROUND((COLUMN()-2)/24,5),'Расчет сбытовых надбавок'!$B$2284:'Расчет сбытовых надбавок'!$G$3028,5)</f>
        <v>238.58</v>
      </c>
      <c r="Q834" s="106">
        <f>VLOOKUP($A834+ROUND((COLUMN()-2)/24,5),АТС!$A$41:$F$784,5)+VLOOKUP($A834+ROUND((COLUMN()-2)/24,5),'Расчет сбытовых надбавок'!$B$2284:'Расчет сбытовых надбавок'!$G$3028,5)</f>
        <v>262</v>
      </c>
      <c r="R834" s="106">
        <f>VLOOKUP($A834+ROUND((COLUMN()-2)/24,5),АТС!$A$41:$F$784,5)+VLOOKUP($A834+ROUND((COLUMN()-2)/24,5),'Расчет сбытовых надбавок'!$B$2284:'Расчет сбытовых надбавок'!$G$3028,5)</f>
        <v>268.03000000000003</v>
      </c>
      <c r="S834" s="106">
        <f>VLOOKUP($A834+ROUND((COLUMN()-2)/24,5),АТС!$A$41:$F$784,5)+VLOOKUP($A834+ROUND((COLUMN()-2)/24,5),'Расчет сбытовых надбавок'!$B$2284:'Расчет сбытовых надбавок'!$G$3028,5)</f>
        <v>228.10999999999999</v>
      </c>
      <c r="T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U834" s="106">
        <f>VLOOKUP($A834+ROUND((COLUMN()-2)/24,5),АТС!$A$41:$F$784,5)+VLOOKUP($A834+ROUND((COLUMN()-2)/24,5),'Расчет сбытовых надбавок'!$B$2284:'Расчет сбытовых надбавок'!$G$3028,5)</f>
        <v>0</v>
      </c>
      <c r="V834" s="106">
        <f>VLOOKUP($A834+ROUND((COLUMN()-2)/24,5),АТС!$A$41:$F$784,5)+VLOOKUP($A834+ROUND((COLUMN()-2)/24,5),'Расчет сбытовых надбавок'!$B$2284:'Расчет сбытовых надбавок'!$G$3028,5)</f>
        <v>398.05</v>
      </c>
      <c r="W834" s="106">
        <f>VLOOKUP($A834+ROUND((COLUMN()-2)/24,5),АТС!$A$41:$F$784,5)+VLOOKUP($A834+ROUND((COLUMN()-2)/24,5),'Расчет сбытовых надбавок'!$B$2284:'Расчет сбытовых надбавок'!$G$3028,5)</f>
        <v>444.71999999999997</v>
      </c>
      <c r="X834" s="106">
        <f>VLOOKUP($A834+ROUND((COLUMN()-2)/24,5),АТС!$A$41:$F$784,5)+VLOOKUP($A834+ROUND((COLUMN()-2)/24,5),'Расчет сбытовых надбавок'!$B$2284:'Расчет сбытовых надбавок'!$G$3028,5)</f>
        <v>479.90999999999997</v>
      </c>
      <c r="Y834" s="106">
        <f>VLOOKUP($A834+ROUND((COLUMN()-2)/24,5),АТС!$A$41:$F$784,5)+VLOOKUP($A834+ROUND((COLUMN()-2)/24,5),'Расчет сбытовых надбавок'!$B$2284:'Расчет сбытовых надбавок'!$G$3028,5)</f>
        <v>932.35</v>
      </c>
      <c r="Z834" s="106"/>
    </row>
    <row r="835" spans="1:26" x14ac:dyDescent="0.2">
      <c r="A835" s="86">
        <f t="shared" si="22"/>
        <v>41916</v>
      </c>
      <c r="B835" s="106">
        <f>VLOOKUP($A835+ROUND((COLUMN()-2)/24,5),АТС!$A$41:$F$784,5)+VLOOKUP($A835+ROUND((COLUMN()-2)/24,5),'Расчет сбытовых надбавок'!$B$2284:'Расчет сбытовых надбавок'!$G$3028,5)</f>
        <v>241.45999999999998</v>
      </c>
      <c r="C835" s="106">
        <f>VLOOKUP($A835+ROUND((COLUMN()-2)/24,5),АТС!$A$41:$F$784,5)+VLOOKUP($A835+ROUND((COLUMN()-2)/24,5),'Расчет сбытовых надбавок'!$B$2284:'Расчет сбытовых надбавок'!$G$3028,5)</f>
        <v>1207.5500000000002</v>
      </c>
      <c r="D835" s="106">
        <f>VLOOKUP($A835+ROUND((COLUMN()-2)/24,5),АТС!$A$41:$F$784,5)+VLOOKUP($A835+ROUND((COLUMN()-2)/24,5),'Расчет сбытовых надбавок'!$B$2284:'Расчет сбытовых надбавок'!$G$3028,5)</f>
        <v>240.2</v>
      </c>
      <c r="E835" s="106">
        <f>VLOOKUP($A835+ROUND((COLUMN()-2)/24,5),АТС!$A$41:$F$784,5)+VLOOKUP($A835+ROUND((COLUMN()-2)/24,5),'Расчет сбытовых надбавок'!$B$2284:'Расчет сбытовых надбавок'!$G$3028,5)</f>
        <v>160.42999999999998</v>
      </c>
      <c r="F835" s="106">
        <f>VLOOKUP($A835+ROUND((COLUMN()-2)/24,5),АТС!$A$41:$F$784,5)+VLOOKUP($A835+ROUND((COLUMN()-2)/24,5),'Расчет сбытовых надбавок'!$B$2284:'Расчет сбытовых надбавок'!$G$3028,5)</f>
        <v>41.52</v>
      </c>
      <c r="G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H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I835" s="106">
        <f>VLOOKUP($A835+ROUND((COLUMN()-2)/24,5),АТС!$A$41:$F$784,5)+VLOOKUP($A835+ROUND((COLUMN()-2)/24,5),'Расчет сбытовых надбавок'!$B$2284:'Расчет сбытовых надбавок'!$G$3028,5)</f>
        <v>0.01</v>
      </c>
      <c r="J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K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L835" s="106">
        <f>VLOOKUP($A835+ROUND((COLUMN()-2)/24,5),АТС!$A$41:$F$784,5)+VLOOKUP($A835+ROUND((COLUMN()-2)/24,5),'Расчет сбытовых надбавок'!$B$2284:'Расчет сбытовых надбавок'!$G$3028,5)</f>
        <v>77.569999999999993</v>
      </c>
      <c r="M835" s="106">
        <f>VLOOKUP($A835+ROUND((COLUMN()-2)/24,5),АТС!$A$41:$F$784,5)+VLOOKUP($A835+ROUND((COLUMN()-2)/24,5),'Расчет сбытовых надбавок'!$B$2284:'Расчет сбытовых надбавок'!$G$3028,5)</f>
        <v>129.71</v>
      </c>
      <c r="N835" s="106">
        <f>VLOOKUP($A835+ROUND((COLUMN()-2)/24,5),АТС!$A$41:$F$784,5)+VLOOKUP($A835+ROUND((COLUMN()-2)/24,5),'Расчет сбытовых надбавок'!$B$2284:'Расчет сбытовых надбавок'!$G$3028,5)</f>
        <v>494.68</v>
      </c>
      <c r="O835" s="106">
        <f>VLOOKUP($A835+ROUND((COLUMN()-2)/24,5),АТС!$A$41:$F$784,5)+VLOOKUP($A835+ROUND((COLUMN()-2)/24,5),'Расчет сбытовых надбавок'!$B$2284:'Расчет сбытовых надбавок'!$G$3028,5)</f>
        <v>553.16999999999996</v>
      </c>
      <c r="P835" s="106">
        <f>VLOOKUP($A835+ROUND((COLUMN()-2)/24,5),АТС!$A$41:$F$784,5)+VLOOKUP($A835+ROUND((COLUMN()-2)/24,5),'Расчет сбытовых надбавок'!$B$2284:'Расчет сбытовых надбавок'!$G$3028,5)</f>
        <v>366.63</v>
      </c>
      <c r="Q835" s="106">
        <f>VLOOKUP($A835+ROUND((COLUMN()-2)/24,5),АТС!$A$41:$F$784,5)+VLOOKUP($A835+ROUND((COLUMN()-2)/24,5),'Расчет сбытовых надбавок'!$B$2284:'Расчет сбытовых надбавок'!$G$3028,5)</f>
        <v>508.21000000000004</v>
      </c>
      <c r="R835" s="106">
        <f>VLOOKUP($A835+ROUND((COLUMN()-2)/24,5),АТС!$A$41:$F$784,5)+VLOOKUP($A835+ROUND((COLUMN()-2)/24,5),'Расчет сбытовых надбавок'!$B$2284:'Расчет сбытовых надбавок'!$G$3028,5)</f>
        <v>251.5</v>
      </c>
      <c r="S835" s="106">
        <f>VLOOKUP($A835+ROUND((COLUMN()-2)/24,5),АТС!$A$41:$F$784,5)+VLOOKUP($A835+ROUND((COLUMN()-2)/24,5),'Расчет сбытовых надбавок'!$B$2284:'Расчет сбытовых надбавок'!$G$3028,5)</f>
        <v>223.39</v>
      </c>
      <c r="T835" s="106">
        <f>VLOOKUP($A835+ROUND((COLUMN()-2)/24,5),АТС!$A$41:$F$784,5)+VLOOKUP($A835+ROUND((COLUMN()-2)/24,5),'Расчет сбытовых надбавок'!$B$2284:'Расчет сбытовых надбавок'!$G$3028,5)</f>
        <v>51.56</v>
      </c>
      <c r="U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V835" s="106">
        <f>VLOOKUP($A835+ROUND((COLUMN()-2)/24,5),АТС!$A$41:$F$784,5)+VLOOKUP($A835+ROUND((COLUMN()-2)/24,5),'Расчет сбытовых надбавок'!$B$2284:'Расчет сбытовых надбавок'!$G$3028,5)</f>
        <v>0</v>
      </c>
      <c r="W835" s="106">
        <f>VLOOKUP($A835+ROUND((COLUMN()-2)/24,5),АТС!$A$41:$F$784,5)+VLOOKUP($A835+ROUND((COLUMN()-2)/24,5),'Расчет сбытовых надбавок'!$B$2284:'Расчет сбытовых надбавок'!$G$3028,5)</f>
        <v>109.89999999999999</v>
      </c>
      <c r="X835" s="106">
        <f>VLOOKUP($A835+ROUND((COLUMN()-2)/24,5),АТС!$A$41:$F$784,5)+VLOOKUP($A835+ROUND((COLUMN()-2)/24,5),'Расчет сбытовых надбавок'!$B$2284:'Расчет сбытовых надбавок'!$G$3028,5)</f>
        <v>238.79000000000002</v>
      </c>
      <c r="Y835" s="106">
        <f>VLOOKUP($A835+ROUND((COLUMN()-2)/24,5),АТС!$A$41:$F$784,5)+VLOOKUP($A835+ROUND((COLUMN()-2)/24,5),'Расчет сбытовых надбавок'!$B$2284:'Расчет сбытовых надбавок'!$G$3028,5)</f>
        <v>751.24</v>
      </c>
      <c r="Z835" s="106"/>
    </row>
    <row r="836" spans="1:26" x14ac:dyDescent="0.2">
      <c r="A836" s="86">
        <f t="shared" si="22"/>
        <v>41917</v>
      </c>
      <c r="B836" s="106">
        <f>VLOOKUP($A836+ROUND((COLUMN()-2)/24,5),АТС!$A$41:$F$784,5)+VLOOKUP($A836+ROUND((COLUMN()-2)/24,5),'Расчет сбытовых надбавок'!$B$2284:'Расчет сбытовых надбавок'!$G$3028,5)</f>
        <v>94.81</v>
      </c>
      <c r="C836" s="106">
        <f>VLOOKUP($A836+ROUND((COLUMN()-2)/24,5),АТС!$A$41:$F$784,5)+VLOOKUP($A836+ROUND((COLUMN()-2)/24,5),'Расчет сбытовых надбавок'!$B$2284:'Расчет сбытовых надбавок'!$G$3028,5)</f>
        <v>146.41999999999999</v>
      </c>
      <c r="D836" s="106">
        <f>VLOOKUP($A836+ROUND((COLUMN()-2)/24,5),АТС!$A$41:$F$784,5)+VLOOKUP($A836+ROUND((COLUMN()-2)/24,5),'Расчет сбытовых надбавок'!$B$2284:'Расчет сбытовых надбавок'!$G$3028,5)</f>
        <v>103.92999999999999</v>
      </c>
      <c r="E836" s="106">
        <f>VLOOKUP($A836+ROUND((COLUMN()-2)/24,5),АТС!$A$41:$F$784,5)+VLOOKUP($A836+ROUND((COLUMN()-2)/24,5),'Расчет сбытовых надбавок'!$B$2284:'Расчет сбытовых надбавок'!$G$3028,5)</f>
        <v>212.03</v>
      </c>
      <c r="F836" s="106">
        <f>VLOOKUP($A836+ROUND((COLUMN()-2)/24,5),АТС!$A$41:$F$784,5)+VLOOKUP($A836+ROUND((COLUMN()-2)/24,5),'Расчет сбытовых надбавок'!$B$2284:'Расчет сбытовых надбавок'!$G$3028,5)</f>
        <v>166.87</v>
      </c>
      <c r="G836" s="106">
        <f>VLOOKUP($A836+ROUND((COLUMN()-2)/24,5),АТС!$A$41:$F$784,5)+VLOOKUP($A836+ROUND((COLUMN()-2)/24,5),'Расчет сбытовых надбавок'!$B$2284:'Расчет сбытовых надбавок'!$G$3028,5)</f>
        <v>61.22</v>
      </c>
      <c r="H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I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J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K836" s="106">
        <f>VLOOKUP($A836+ROUND((COLUMN()-2)/24,5),АТС!$A$41:$F$784,5)+VLOOKUP($A836+ROUND((COLUMN()-2)/24,5),'Расчет сбытовых надбавок'!$B$2284:'Расчет сбытовых надбавок'!$G$3028,5)</f>
        <v>0.01</v>
      </c>
      <c r="L836" s="106">
        <f>VLOOKUP($A836+ROUND((COLUMN()-2)/24,5),АТС!$A$41:$F$784,5)+VLOOKUP($A836+ROUND((COLUMN()-2)/24,5),'Расчет сбытовых надбавок'!$B$2284:'Расчет сбытовых надбавок'!$G$3028,5)</f>
        <v>156.42999999999998</v>
      </c>
      <c r="M836" s="106">
        <f>VLOOKUP($A836+ROUND((COLUMN()-2)/24,5),АТС!$A$41:$F$784,5)+VLOOKUP($A836+ROUND((COLUMN()-2)/24,5),'Расчет сбытовых надбавок'!$B$2284:'Расчет сбытовых надбавок'!$G$3028,5)</f>
        <v>56.370000000000005</v>
      </c>
      <c r="N836" s="106">
        <f>VLOOKUP($A836+ROUND((COLUMN()-2)/24,5),АТС!$A$41:$F$784,5)+VLOOKUP($A836+ROUND((COLUMN()-2)/24,5),'Расчет сбытовых надбавок'!$B$2284:'Расчет сбытовых надбавок'!$G$3028,5)</f>
        <v>0.19</v>
      </c>
      <c r="O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P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Q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R836" s="106">
        <f>VLOOKUP($A836+ROUND((COLUMN()-2)/24,5),АТС!$A$41:$F$784,5)+VLOOKUP($A836+ROUND((COLUMN()-2)/24,5),'Расчет сбытовых надбавок'!$B$2284:'Расчет сбытовых надбавок'!$G$3028,5)</f>
        <v>0.05</v>
      </c>
      <c r="S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T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U836" s="106">
        <f>VLOOKUP($A836+ROUND((COLUMN()-2)/24,5),АТС!$A$41:$F$784,5)+VLOOKUP($A836+ROUND((COLUMN()-2)/24,5),'Расчет сбытовых надбавок'!$B$2284:'Расчет сбытовых надбавок'!$G$3028,5)</f>
        <v>0.01</v>
      </c>
      <c r="V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W836" s="106">
        <f>VLOOKUP($A836+ROUND((COLUMN()-2)/24,5),АТС!$A$41:$F$784,5)+VLOOKUP($A836+ROUND((COLUMN()-2)/24,5),'Расчет сбытовых надбавок'!$B$2284:'Расчет сбытовых надбавок'!$G$3028,5)</f>
        <v>0</v>
      </c>
      <c r="X836" s="106">
        <f>VLOOKUP($A836+ROUND((COLUMN()-2)/24,5),АТС!$A$41:$F$784,5)+VLOOKUP($A836+ROUND((COLUMN()-2)/24,5),'Расчет сбытовых надбавок'!$B$2284:'Расчет сбытовых надбавок'!$G$3028,5)</f>
        <v>439.98</v>
      </c>
      <c r="Y836" s="106">
        <f>VLOOKUP($A836+ROUND((COLUMN()-2)/24,5),АТС!$A$41:$F$784,5)+VLOOKUP($A836+ROUND((COLUMN()-2)/24,5),'Расчет сбытовых надбавок'!$B$2284:'Расчет сбытовых надбавок'!$G$3028,5)</f>
        <v>456.51000000000005</v>
      </c>
      <c r="Z836" s="106"/>
    </row>
    <row r="837" spans="1:26" x14ac:dyDescent="0.2">
      <c r="A837" s="86">
        <f t="shared" si="22"/>
        <v>41918</v>
      </c>
      <c r="B837" s="106">
        <f>VLOOKUP($A837+ROUND((COLUMN()-2)/24,5),АТС!$A$41:$F$784,5)+VLOOKUP($A837+ROUND((COLUMN()-2)/24,5),'Расчет сбытовых надбавок'!$B$2284:'Расчет сбытовых надбавок'!$G$3028,5)</f>
        <v>115.52</v>
      </c>
      <c r="C837" s="106">
        <f>VLOOKUP($A837+ROUND((COLUMN()-2)/24,5),АТС!$A$41:$F$784,5)+VLOOKUP($A837+ROUND((COLUMN()-2)/24,5),'Расчет сбытовых надбавок'!$B$2284:'Расчет сбытовых надбавок'!$G$3028,5)</f>
        <v>184.13</v>
      </c>
      <c r="D837" s="106">
        <f>VLOOKUP($A837+ROUND((COLUMN()-2)/24,5),АТС!$A$41:$F$784,5)+VLOOKUP($A837+ROUND((COLUMN()-2)/24,5),'Расчет сбытовых надбавок'!$B$2284:'Расчет сбытовых надбавок'!$G$3028,5)</f>
        <v>60.7</v>
      </c>
      <c r="E837" s="106">
        <f>VLOOKUP($A837+ROUND((COLUMN()-2)/24,5),АТС!$A$41:$F$784,5)+VLOOKUP($A837+ROUND((COLUMN()-2)/24,5),'Расчет сбытовых надбавок'!$B$2284:'Расчет сбытовых надбавок'!$G$3028,5)</f>
        <v>41.730000000000004</v>
      </c>
      <c r="F837" s="106">
        <f>VLOOKUP($A837+ROUND((COLUMN()-2)/24,5),АТС!$A$41:$F$784,5)+VLOOKUP($A837+ROUND((COLUMN()-2)/24,5),'Расчет сбытовых надбавок'!$B$2284:'Расчет сбытовых надбавок'!$G$3028,5)</f>
        <v>0.03</v>
      </c>
      <c r="G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H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I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J837" s="106">
        <f>VLOOKUP($A837+ROUND((COLUMN()-2)/24,5),АТС!$A$41:$F$784,5)+VLOOKUP($A837+ROUND((COLUMN()-2)/24,5),'Расчет сбытовых надбавок'!$B$2284:'Расчет сбытовых надбавок'!$G$3028,5)</f>
        <v>498.45</v>
      </c>
      <c r="K837" s="106">
        <f>VLOOKUP($A837+ROUND((COLUMN()-2)/24,5),АТС!$A$41:$F$784,5)+VLOOKUP($A837+ROUND((COLUMN()-2)/24,5),'Расчет сбытовых надбавок'!$B$2284:'Расчет сбытовых надбавок'!$G$3028,5)</f>
        <v>1486.93</v>
      </c>
      <c r="L837" s="106">
        <f>VLOOKUP($A837+ROUND((COLUMN()-2)/24,5),АТС!$A$41:$F$784,5)+VLOOKUP($A837+ROUND((COLUMN()-2)/24,5),'Расчет сбытовых надбавок'!$B$2284:'Расчет сбытовых надбавок'!$G$3028,5)</f>
        <v>1500.9</v>
      </c>
      <c r="M837" s="106">
        <f>VLOOKUP($A837+ROUND((COLUMN()-2)/24,5),АТС!$A$41:$F$784,5)+VLOOKUP($A837+ROUND((COLUMN()-2)/24,5),'Расчет сбытовых надбавок'!$B$2284:'Расчет сбытовых надбавок'!$G$3028,5)</f>
        <v>552.41999999999996</v>
      </c>
      <c r="N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O837" s="106">
        <f>VLOOKUP($A837+ROUND((COLUMN()-2)/24,5),АТС!$A$41:$F$784,5)+VLOOKUP($A837+ROUND((COLUMN()-2)/24,5),'Расчет сбытовых надбавок'!$B$2284:'Расчет сбытовых надбавок'!$G$3028,5)</f>
        <v>0.01</v>
      </c>
      <c r="P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Q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R837" s="106">
        <f>VLOOKUP($A837+ROUND((COLUMN()-2)/24,5),АТС!$A$41:$F$784,5)+VLOOKUP($A837+ROUND((COLUMN()-2)/24,5),'Расчет сбытовых надбавок'!$B$2284:'Расчет сбытовых надбавок'!$G$3028,5)</f>
        <v>0.01</v>
      </c>
      <c r="S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T837" s="106">
        <f>VLOOKUP($A837+ROUND((COLUMN()-2)/24,5),АТС!$A$41:$F$784,5)+VLOOKUP($A837+ROUND((COLUMN()-2)/24,5),'Расчет сбытовых надбавок'!$B$2284:'Расчет сбытовых надбавок'!$G$3028,5)</f>
        <v>1056.1500000000001</v>
      </c>
      <c r="U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V837" s="106">
        <f>VLOOKUP($A837+ROUND((COLUMN()-2)/24,5),АТС!$A$41:$F$784,5)+VLOOKUP($A837+ROUND((COLUMN()-2)/24,5),'Расчет сбытовых надбавок'!$B$2284:'Расчет сбытовых надбавок'!$G$3028,5)</f>
        <v>0</v>
      </c>
      <c r="W837" s="106">
        <f>VLOOKUP($A837+ROUND((COLUMN()-2)/24,5),АТС!$A$41:$F$784,5)+VLOOKUP($A837+ROUND((COLUMN()-2)/24,5),'Расчет сбытовых надбавок'!$B$2284:'Расчет сбытовых надбавок'!$G$3028,5)</f>
        <v>2.08</v>
      </c>
      <c r="X837" s="106">
        <f>VLOOKUP($A837+ROUND((COLUMN()-2)/24,5),АТС!$A$41:$F$784,5)+VLOOKUP($A837+ROUND((COLUMN()-2)/24,5),'Расчет сбытовых надбавок'!$B$2284:'Расчет сбытовых надбавок'!$G$3028,5)</f>
        <v>452.82</v>
      </c>
      <c r="Y837" s="106">
        <f>VLOOKUP($A837+ROUND((COLUMN()-2)/24,5),АТС!$A$41:$F$784,5)+VLOOKUP($A837+ROUND((COLUMN()-2)/24,5),'Расчет сбытовых надбавок'!$B$2284:'Расчет сбытовых надбавок'!$G$3028,5)</f>
        <v>637.88000000000011</v>
      </c>
      <c r="Z837" s="106"/>
    </row>
    <row r="838" spans="1:26" x14ac:dyDescent="0.2">
      <c r="A838" s="86">
        <f t="shared" si="22"/>
        <v>41919</v>
      </c>
      <c r="B838" s="106">
        <f>VLOOKUP($A838+ROUND((COLUMN()-2)/24,5),АТС!$A$41:$F$784,5)+VLOOKUP($A838+ROUND((COLUMN()-2)/24,5),'Расчет сбытовых надбавок'!$B$2284:'Расчет сбытовых надбавок'!$G$3028,5)</f>
        <v>158.86000000000001</v>
      </c>
      <c r="C838" s="106">
        <f>VLOOKUP($A838+ROUND((COLUMN()-2)/24,5),АТС!$A$41:$F$784,5)+VLOOKUP($A838+ROUND((COLUMN()-2)/24,5),'Расчет сбытовых надбавок'!$B$2284:'Расчет сбытовых надбавок'!$G$3028,5)</f>
        <v>187.96</v>
      </c>
      <c r="D838" s="106">
        <f>VLOOKUP($A838+ROUND((COLUMN()-2)/24,5),АТС!$A$41:$F$784,5)+VLOOKUP($A838+ROUND((COLUMN()-2)/24,5),'Расчет сбытовых надбавок'!$B$2284:'Расчет сбытовых надбавок'!$G$3028,5)</f>
        <v>118.03</v>
      </c>
      <c r="E838" s="106">
        <f>VLOOKUP($A838+ROUND((COLUMN()-2)/24,5),АТС!$A$41:$F$784,5)+VLOOKUP($A838+ROUND((COLUMN()-2)/24,5),'Расчет сбытовых надбавок'!$B$2284:'Расчет сбытовых надбавок'!$G$3028,5)</f>
        <v>9</v>
      </c>
      <c r="F838" s="106">
        <f>VLOOKUP($A838+ROUND((COLUMN()-2)/24,5),АТС!$A$41:$F$784,5)+VLOOKUP($A838+ROUND((COLUMN()-2)/24,5),'Расчет сбытовых надбавок'!$B$2284:'Расчет сбытовых надбавок'!$G$3028,5)</f>
        <v>150.21</v>
      </c>
      <c r="G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H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I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J838" s="106">
        <f>VLOOKUP($A838+ROUND((COLUMN()-2)/24,5),АТС!$A$41:$F$784,5)+VLOOKUP($A838+ROUND((COLUMN()-2)/24,5),'Расчет сбытовых надбавок'!$B$2284:'Расчет сбытовых надбавок'!$G$3028,5)</f>
        <v>4.1100000000000003</v>
      </c>
      <c r="K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L838" s="106">
        <f>VLOOKUP($A838+ROUND((COLUMN()-2)/24,5),АТС!$A$41:$F$784,5)+VLOOKUP($A838+ROUND((COLUMN()-2)/24,5),'Расчет сбытовых надбавок'!$B$2284:'Расчет сбытовых надбавок'!$G$3028,5)</f>
        <v>75.900000000000006</v>
      </c>
      <c r="M838" s="106">
        <f>VLOOKUP($A838+ROUND((COLUMN()-2)/24,5),АТС!$A$41:$F$784,5)+VLOOKUP($A838+ROUND((COLUMN()-2)/24,5),'Расчет сбытовых надбавок'!$B$2284:'Расчет сбытовых надбавок'!$G$3028,5)</f>
        <v>56.28</v>
      </c>
      <c r="N838" s="106">
        <f>VLOOKUP($A838+ROUND((COLUMN()-2)/24,5),АТС!$A$41:$F$784,5)+VLOOKUP($A838+ROUND((COLUMN()-2)/24,5),'Расчет сбытовых надбавок'!$B$2284:'Расчет сбытовых надбавок'!$G$3028,5)</f>
        <v>213.60999999999999</v>
      </c>
      <c r="O838" s="106">
        <f>VLOOKUP($A838+ROUND((COLUMN()-2)/24,5),АТС!$A$41:$F$784,5)+VLOOKUP($A838+ROUND((COLUMN()-2)/24,5),'Расчет сбытовых надбавок'!$B$2284:'Расчет сбытовых надбавок'!$G$3028,5)</f>
        <v>25.509999999999998</v>
      </c>
      <c r="P838" s="106">
        <f>VLOOKUP($A838+ROUND((COLUMN()-2)/24,5),АТС!$A$41:$F$784,5)+VLOOKUP($A838+ROUND((COLUMN()-2)/24,5),'Расчет сбытовых надбавок'!$B$2284:'Расчет сбытовых надбавок'!$G$3028,5)</f>
        <v>258.67</v>
      </c>
      <c r="Q838" s="106">
        <f>VLOOKUP($A838+ROUND((COLUMN()-2)/24,5),АТС!$A$41:$F$784,5)+VLOOKUP($A838+ROUND((COLUMN()-2)/24,5),'Расчет сбытовых надбавок'!$B$2284:'Расчет сбытовых надбавок'!$G$3028,5)</f>
        <v>321.53000000000003</v>
      </c>
      <c r="R838" s="106">
        <f>VLOOKUP($A838+ROUND((COLUMN()-2)/24,5),АТС!$A$41:$F$784,5)+VLOOKUP($A838+ROUND((COLUMN()-2)/24,5),'Расчет сбытовых надбавок'!$B$2284:'Расчет сбытовых надбавок'!$G$3028,5)</f>
        <v>349.38</v>
      </c>
      <c r="S838" s="106">
        <f>VLOOKUP($A838+ROUND((COLUMN()-2)/24,5),АТС!$A$41:$F$784,5)+VLOOKUP($A838+ROUND((COLUMN()-2)/24,5),'Расчет сбытовых надбавок'!$B$2284:'Расчет сбытовых надбавок'!$G$3028,5)</f>
        <v>285.14999999999998</v>
      </c>
      <c r="T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U838" s="106">
        <f>VLOOKUP($A838+ROUND((COLUMN()-2)/24,5),АТС!$A$41:$F$784,5)+VLOOKUP($A838+ROUND((COLUMN()-2)/24,5),'Расчет сбытовых надбавок'!$B$2284:'Расчет сбытовых надбавок'!$G$3028,5)</f>
        <v>0</v>
      </c>
      <c r="V838" s="106">
        <f>VLOOKUP($A838+ROUND((COLUMN()-2)/24,5),АТС!$A$41:$F$784,5)+VLOOKUP($A838+ROUND((COLUMN()-2)/24,5),'Расчет сбытовых надбавок'!$B$2284:'Расчет сбытовых надбавок'!$G$3028,5)</f>
        <v>162.94999999999999</v>
      </c>
      <c r="W838" s="106">
        <f>VLOOKUP($A838+ROUND((COLUMN()-2)/24,5),АТС!$A$41:$F$784,5)+VLOOKUP($A838+ROUND((COLUMN()-2)/24,5),'Расчет сбытовых надбавок'!$B$2284:'Расчет сбытовых надбавок'!$G$3028,5)</f>
        <v>125.36</v>
      </c>
      <c r="X838" s="106">
        <f>VLOOKUP($A838+ROUND((COLUMN()-2)/24,5),АТС!$A$41:$F$784,5)+VLOOKUP($A838+ROUND((COLUMN()-2)/24,5),'Расчет сбытовых надбавок'!$B$2284:'Расчет сбытовых надбавок'!$G$3028,5)</f>
        <v>305.37</v>
      </c>
      <c r="Y838" s="106">
        <f>VLOOKUP($A838+ROUND((COLUMN()-2)/24,5),АТС!$A$41:$F$784,5)+VLOOKUP($A838+ROUND((COLUMN()-2)/24,5),'Расчет сбытовых надбавок'!$B$2284:'Расчет сбытовых надбавок'!$G$3028,5)</f>
        <v>290.58</v>
      </c>
      <c r="Z838" s="106"/>
    </row>
    <row r="839" spans="1:26" x14ac:dyDescent="0.2">
      <c r="A839" s="86">
        <f t="shared" si="22"/>
        <v>41920</v>
      </c>
      <c r="B839" s="106">
        <f>VLOOKUP($A839+ROUND((COLUMN()-2)/24,5),АТС!$A$41:$F$784,5)+VLOOKUP($A839+ROUND((COLUMN()-2)/24,5),'Расчет сбытовых надбавок'!$B$2284:'Расчет сбытовых надбавок'!$G$3028,5)</f>
        <v>184.39000000000001</v>
      </c>
      <c r="C839" s="106">
        <f>VLOOKUP($A839+ROUND((COLUMN()-2)/24,5),АТС!$A$41:$F$784,5)+VLOOKUP($A839+ROUND((COLUMN()-2)/24,5),'Расчет сбытовых надбавок'!$B$2284:'Расчет сбытовых надбавок'!$G$3028,5)</f>
        <v>214.14</v>
      </c>
      <c r="D839" s="106">
        <f>VLOOKUP($A839+ROUND((COLUMN()-2)/24,5),АТС!$A$41:$F$784,5)+VLOOKUP($A839+ROUND((COLUMN()-2)/24,5),'Расчет сбытовых надбавок'!$B$2284:'Расчет сбытовых надбавок'!$G$3028,5)</f>
        <v>35.32</v>
      </c>
      <c r="E839" s="106">
        <f>VLOOKUP($A839+ROUND((COLUMN()-2)/24,5),АТС!$A$41:$F$784,5)+VLOOKUP($A839+ROUND((COLUMN()-2)/24,5),'Расчет сбытовых надбавок'!$B$2284:'Расчет сбытовых надбавок'!$G$3028,5)</f>
        <v>4.3899999999999997</v>
      </c>
      <c r="F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G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H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I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J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K839" s="106">
        <f>VLOOKUP($A839+ROUND((COLUMN()-2)/24,5),АТС!$A$41:$F$784,5)+VLOOKUP($A839+ROUND((COLUMN()-2)/24,5),'Расчет сбытовых надбавок'!$B$2284:'Расчет сбытовых надбавок'!$G$3028,5)</f>
        <v>62.22</v>
      </c>
      <c r="L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M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N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O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P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Q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R839" s="106">
        <f>VLOOKUP($A839+ROUND((COLUMN()-2)/24,5),АТС!$A$41:$F$784,5)+VLOOKUP($A839+ROUND((COLUMN()-2)/24,5),'Расчет сбытовых надбавок'!$B$2284:'Расчет сбытовых надбавок'!$G$3028,5)</f>
        <v>118.66</v>
      </c>
      <c r="S839" s="106">
        <f>VLOOKUP($A839+ROUND((COLUMN()-2)/24,5),АТС!$A$41:$F$784,5)+VLOOKUP($A839+ROUND((COLUMN()-2)/24,5),'Расчет сбытовых надбавок'!$B$2284:'Расчет сбытовых надбавок'!$G$3028,5)</f>
        <v>86.259999999999991</v>
      </c>
      <c r="T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U839" s="106">
        <f>VLOOKUP($A839+ROUND((COLUMN()-2)/24,5),АТС!$A$41:$F$784,5)+VLOOKUP($A839+ROUND((COLUMN()-2)/24,5),'Расчет сбытовых надбавок'!$B$2284:'Расчет сбытовых надбавок'!$G$3028,5)</f>
        <v>0</v>
      </c>
      <c r="V839" s="106">
        <f>VLOOKUP($A839+ROUND((COLUMN()-2)/24,5),АТС!$A$41:$F$784,5)+VLOOKUP($A839+ROUND((COLUMN()-2)/24,5),'Расчет сбытовых надбавок'!$B$2284:'Расчет сбытовых надбавок'!$G$3028,5)</f>
        <v>967.56000000000006</v>
      </c>
      <c r="W839" s="106">
        <f>VLOOKUP($A839+ROUND((COLUMN()-2)/24,5),АТС!$A$41:$F$784,5)+VLOOKUP($A839+ROUND((COLUMN()-2)/24,5),'Расчет сбытовых надбавок'!$B$2284:'Расчет сбытовых надбавок'!$G$3028,5)</f>
        <v>1410.38</v>
      </c>
      <c r="X839" s="106">
        <f>VLOOKUP($A839+ROUND((COLUMN()-2)/24,5),АТС!$A$41:$F$784,5)+VLOOKUP($A839+ROUND((COLUMN()-2)/24,5),'Расчет сбытовых надбавок'!$B$2284:'Расчет сбытовых надбавок'!$G$3028,5)</f>
        <v>306.62</v>
      </c>
      <c r="Y839" s="106">
        <f>VLOOKUP($A839+ROUND((COLUMN()-2)/24,5),АТС!$A$41:$F$784,5)+VLOOKUP($A839+ROUND((COLUMN()-2)/24,5),'Расчет сбытовых надбавок'!$B$2284:'Расчет сбытовых надбавок'!$G$3028,5)</f>
        <v>547.03</v>
      </c>
      <c r="Z839" s="106"/>
    </row>
    <row r="840" spans="1:26" x14ac:dyDescent="0.2">
      <c r="A840" s="86">
        <f t="shared" si="22"/>
        <v>41921</v>
      </c>
      <c r="B840" s="106">
        <f>VLOOKUP($A840+ROUND((COLUMN()-2)/24,5),АТС!$A$41:$F$784,5)+VLOOKUP($A840+ROUND((COLUMN()-2)/24,5),'Расчет сбытовых надбавок'!$B$2284:'Расчет сбытовых надбавок'!$G$3028,5)</f>
        <v>462.38</v>
      </c>
      <c r="C840" s="106">
        <f>VLOOKUP($A840+ROUND((COLUMN()-2)/24,5),АТС!$A$41:$F$784,5)+VLOOKUP($A840+ROUND((COLUMN()-2)/24,5),'Расчет сбытовых надбавок'!$B$2284:'Расчет сбытовых надбавок'!$G$3028,5)</f>
        <v>166.86</v>
      </c>
      <c r="D840" s="106">
        <f>VLOOKUP($A840+ROUND((COLUMN()-2)/24,5),АТС!$A$41:$F$784,5)+VLOOKUP($A840+ROUND((COLUMN()-2)/24,5),'Расчет сбытовых надбавок'!$B$2284:'Расчет сбытовых надбавок'!$G$3028,5)</f>
        <v>37.44</v>
      </c>
      <c r="E840" s="106">
        <f>VLOOKUP($A840+ROUND((COLUMN()-2)/24,5),АТС!$A$41:$F$784,5)+VLOOKUP($A840+ROUND((COLUMN()-2)/24,5),'Расчет сбытовых надбавок'!$B$2284:'Расчет сбытовых надбавок'!$G$3028,5)</f>
        <v>13.649999999999999</v>
      </c>
      <c r="F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G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H840" s="106">
        <f>VLOOKUP($A840+ROUND((COLUMN()-2)/24,5),АТС!$A$41:$F$784,5)+VLOOKUP($A840+ROUND((COLUMN()-2)/24,5),'Расчет сбытовых надбавок'!$B$2284:'Расчет сбытовых надбавок'!$G$3028,5)</f>
        <v>0.01</v>
      </c>
      <c r="I840" s="106">
        <f>VLOOKUP($A840+ROUND((COLUMN()-2)/24,5),АТС!$A$41:$F$784,5)+VLOOKUP($A840+ROUND((COLUMN()-2)/24,5),'Расчет сбытовых надбавок'!$B$2284:'Расчет сбытовых надбавок'!$G$3028,5)</f>
        <v>20.130000000000003</v>
      </c>
      <c r="J840" s="106">
        <f>VLOOKUP($A840+ROUND((COLUMN()-2)/24,5),АТС!$A$41:$F$784,5)+VLOOKUP($A840+ROUND((COLUMN()-2)/24,5),'Расчет сбытовых надбавок'!$B$2284:'Расчет сбытовых надбавок'!$G$3028,5)</f>
        <v>0.01</v>
      </c>
      <c r="K840" s="106">
        <f>VLOOKUP($A840+ROUND((COLUMN()-2)/24,5),АТС!$A$41:$F$784,5)+VLOOKUP($A840+ROUND((COLUMN()-2)/24,5),'Расчет сбытовых надбавок'!$B$2284:'Расчет сбытовых надбавок'!$G$3028,5)</f>
        <v>9.0399999999999991</v>
      </c>
      <c r="L840" s="106">
        <f>VLOOKUP($A840+ROUND((COLUMN()-2)/24,5),АТС!$A$41:$F$784,5)+VLOOKUP($A840+ROUND((COLUMN()-2)/24,5),'Расчет сбытовых надбавок'!$B$2284:'Расчет сбытовых надбавок'!$G$3028,5)</f>
        <v>46.46</v>
      </c>
      <c r="M840" s="106">
        <f>VLOOKUP($A840+ROUND((COLUMN()-2)/24,5),АТС!$A$41:$F$784,5)+VLOOKUP($A840+ROUND((COLUMN()-2)/24,5),'Расчет сбытовых надбавок'!$B$2284:'Расчет сбытовых надбавок'!$G$3028,5)</f>
        <v>160.69</v>
      </c>
      <c r="N840" s="106">
        <f>VLOOKUP($A840+ROUND((COLUMN()-2)/24,5),АТС!$A$41:$F$784,5)+VLOOKUP($A840+ROUND((COLUMN()-2)/24,5),'Расчет сбытовых надбавок'!$B$2284:'Расчет сбытовых надбавок'!$G$3028,5)</f>
        <v>140.02000000000001</v>
      </c>
      <c r="O840" s="106">
        <f>VLOOKUP($A840+ROUND((COLUMN()-2)/24,5),АТС!$A$41:$F$784,5)+VLOOKUP($A840+ROUND((COLUMN()-2)/24,5),'Расчет сбытовых надбавок'!$B$2284:'Расчет сбытовых надбавок'!$G$3028,5)</f>
        <v>161.34</v>
      </c>
      <c r="P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Q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R840" s="106">
        <f>VLOOKUP($A840+ROUND((COLUMN()-2)/24,5),АТС!$A$41:$F$784,5)+VLOOKUP($A840+ROUND((COLUMN()-2)/24,5),'Расчет сбытовых надбавок'!$B$2284:'Расчет сбытовых надбавок'!$G$3028,5)</f>
        <v>2.52</v>
      </c>
      <c r="S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T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U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V840" s="106">
        <f>VLOOKUP($A840+ROUND((COLUMN()-2)/24,5),АТС!$A$41:$F$784,5)+VLOOKUP($A840+ROUND((COLUMN()-2)/24,5),'Расчет сбытовых надбавок'!$B$2284:'Расчет сбытовых надбавок'!$G$3028,5)</f>
        <v>0</v>
      </c>
      <c r="W840" s="106">
        <f>VLOOKUP($A840+ROUND((COLUMN()-2)/24,5),АТС!$A$41:$F$784,5)+VLOOKUP($A840+ROUND((COLUMN()-2)/24,5),'Расчет сбытовых надбавок'!$B$2284:'Расчет сбытовых надбавок'!$G$3028,5)</f>
        <v>101.39999999999999</v>
      </c>
      <c r="X840" s="106">
        <f>VLOOKUP($A840+ROUND((COLUMN()-2)/24,5),АТС!$A$41:$F$784,5)+VLOOKUP($A840+ROUND((COLUMN()-2)/24,5),'Расчет сбытовых надбавок'!$B$2284:'Расчет сбытовых надбавок'!$G$3028,5)</f>
        <v>285.92</v>
      </c>
      <c r="Y840" s="106">
        <f>VLOOKUP($A840+ROUND((COLUMN()-2)/24,5),АТС!$A$41:$F$784,5)+VLOOKUP($A840+ROUND((COLUMN()-2)/24,5),'Расчет сбытовых надбавок'!$B$2284:'Расчет сбытовых надбавок'!$G$3028,5)</f>
        <v>626.03000000000009</v>
      </c>
      <c r="Z840" s="106"/>
    </row>
    <row r="841" spans="1:26" x14ac:dyDescent="0.2">
      <c r="A841" s="86">
        <f t="shared" si="22"/>
        <v>41922</v>
      </c>
      <c r="B841" s="106">
        <f>VLOOKUP($A841+ROUND((COLUMN()-2)/24,5),АТС!$A$41:$F$784,5)+VLOOKUP($A841+ROUND((COLUMN()-2)/24,5),'Расчет сбытовых надбавок'!$B$2284:'Расчет сбытовых надбавок'!$G$3028,5)</f>
        <v>557.26</v>
      </c>
      <c r="C841" s="106">
        <f>VLOOKUP($A841+ROUND((COLUMN()-2)/24,5),АТС!$A$41:$F$784,5)+VLOOKUP($A841+ROUND((COLUMN()-2)/24,5),'Расчет сбытовых надбавок'!$B$2284:'Расчет сбытовых надбавок'!$G$3028,5)</f>
        <v>131.79</v>
      </c>
      <c r="D841" s="106">
        <f>VLOOKUP($A841+ROUND((COLUMN()-2)/24,5),АТС!$A$41:$F$784,5)+VLOOKUP($A841+ROUND((COLUMN()-2)/24,5),'Расчет сбытовых надбавок'!$B$2284:'Расчет сбытовых надбавок'!$G$3028,5)</f>
        <v>138.81</v>
      </c>
      <c r="E841" s="106">
        <f>VLOOKUP($A841+ROUND((COLUMN()-2)/24,5),АТС!$A$41:$F$784,5)+VLOOKUP($A841+ROUND((COLUMN()-2)/24,5),'Расчет сбытовых надбавок'!$B$2284:'Расчет сбытовых надбавок'!$G$3028,5)</f>
        <v>791.86</v>
      </c>
      <c r="F841" s="106">
        <f>VLOOKUP($A841+ROUND((COLUMN()-2)/24,5),АТС!$A$41:$F$784,5)+VLOOKUP($A841+ROUND((COLUMN()-2)/24,5),'Расчет сбытовых надбавок'!$B$2284:'Расчет сбытовых надбавок'!$G$3028,5)</f>
        <v>107.03</v>
      </c>
      <c r="G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H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I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J841" s="106">
        <f>VLOOKUP($A841+ROUND((COLUMN()-2)/24,5),АТС!$A$41:$F$784,5)+VLOOKUP($A841+ROUND((COLUMN()-2)/24,5),'Расчет сбытовых надбавок'!$B$2284:'Расчет сбытовых надбавок'!$G$3028,5)</f>
        <v>1.54</v>
      </c>
      <c r="K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L841" s="106">
        <f>VLOOKUP($A841+ROUND((COLUMN()-2)/24,5),АТС!$A$41:$F$784,5)+VLOOKUP($A841+ROUND((COLUMN()-2)/24,5),'Расчет сбытовых надбавок'!$B$2284:'Расчет сбытовых надбавок'!$G$3028,5)</f>
        <v>159.85999999999999</v>
      </c>
      <c r="M841" s="106">
        <f>VLOOKUP($A841+ROUND((COLUMN()-2)/24,5),АТС!$A$41:$F$784,5)+VLOOKUP($A841+ROUND((COLUMN()-2)/24,5),'Расчет сбытовых надбавок'!$B$2284:'Расчет сбытовых надбавок'!$G$3028,5)</f>
        <v>155.05000000000001</v>
      </c>
      <c r="N841" s="106">
        <f>VLOOKUP($A841+ROUND((COLUMN()-2)/24,5),АТС!$A$41:$F$784,5)+VLOOKUP($A841+ROUND((COLUMN()-2)/24,5),'Расчет сбытовых надбавок'!$B$2284:'Расчет сбытовых надбавок'!$G$3028,5)</f>
        <v>245.54000000000002</v>
      </c>
      <c r="O841" s="106">
        <f>VLOOKUP($A841+ROUND((COLUMN()-2)/24,5),АТС!$A$41:$F$784,5)+VLOOKUP($A841+ROUND((COLUMN()-2)/24,5),'Расчет сбытовых надбавок'!$B$2284:'Расчет сбытовых надбавок'!$G$3028,5)</f>
        <v>234.07</v>
      </c>
      <c r="P841" s="106">
        <f>VLOOKUP($A841+ROUND((COLUMN()-2)/24,5),АТС!$A$41:$F$784,5)+VLOOKUP($A841+ROUND((COLUMN()-2)/24,5),'Расчет сбытовых надбавок'!$B$2284:'Расчет сбытовых надбавок'!$G$3028,5)</f>
        <v>260.47000000000003</v>
      </c>
      <c r="Q841" s="106">
        <f>VLOOKUP($A841+ROUND((COLUMN()-2)/24,5),АТС!$A$41:$F$784,5)+VLOOKUP($A841+ROUND((COLUMN()-2)/24,5),'Расчет сбытовых надбавок'!$B$2284:'Расчет сбытовых надбавок'!$G$3028,5)</f>
        <v>260.13</v>
      </c>
      <c r="R841" s="106">
        <f>VLOOKUP($A841+ROUND((COLUMN()-2)/24,5),АТС!$A$41:$F$784,5)+VLOOKUP($A841+ROUND((COLUMN()-2)/24,5),'Расчет сбытовых надбавок'!$B$2284:'Расчет сбытовых надбавок'!$G$3028,5)</f>
        <v>264.82</v>
      </c>
      <c r="S841" s="106">
        <f>VLOOKUP($A841+ROUND((COLUMN()-2)/24,5),АТС!$A$41:$F$784,5)+VLOOKUP($A841+ROUND((COLUMN()-2)/24,5),'Расчет сбытовых надбавок'!$B$2284:'Расчет сбытовых надбавок'!$G$3028,5)</f>
        <v>0.01</v>
      </c>
      <c r="T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U841" s="106">
        <f>VLOOKUP($A841+ROUND((COLUMN()-2)/24,5),АТС!$A$41:$F$784,5)+VLOOKUP($A841+ROUND((COLUMN()-2)/24,5),'Расчет сбытовых надбавок'!$B$2284:'Расчет сбытовых надбавок'!$G$3028,5)</f>
        <v>0</v>
      </c>
      <c r="V841" s="106">
        <f>VLOOKUP($A841+ROUND((COLUMN()-2)/24,5),АТС!$A$41:$F$784,5)+VLOOKUP($A841+ROUND((COLUMN()-2)/24,5),'Расчет сбытовых надбавок'!$B$2284:'Расчет сбытовых надбавок'!$G$3028,5)</f>
        <v>25.77</v>
      </c>
      <c r="W841" s="106">
        <f>VLOOKUP($A841+ROUND((COLUMN()-2)/24,5),АТС!$A$41:$F$784,5)+VLOOKUP($A841+ROUND((COLUMN()-2)/24,5),'Расчет сбытовых надбавок'!$B$2284:'Расчет сбытовых надбавок'!$G$3028,5)</f>
        <v>181.62</v>
      </c>
      <c r="X841" s="106">
        <f>VLOOKUP($A841+ROUND((COLUMN()-2)/24,5),АТС!$A$41:$F$784,5)+VLOOKUP($A841+ROUND((COLUMN()-2)/24,5),'Расчет сбытовых надбавок'!$B$2284:'Расчет сбытовых надбавок'!$G$3028,5)</f>
        <v>554.86</v>
      </c>
      <c r="Y841" s="106">
        <f>VLOOKUP($A841+ROUND((COLUMN()-2)/24,5),АТС!$A$41:$F$784,5)+VLOOKUP($A841+ROUND((COLUMN()-2)/24,5),'Расчет сбытовых надбавок'!$B$2284:'Расчет сбытовых надбавок'!$G$3028,5)</f>
        <v>474.16</v>
      </c>
      <c r="Z841" s="106"/>
    </row>
    <row r="842" spans="1:26" x14ac:dyDescent="0.2">
      <c r="A842" s="86">
        <f t="shared" si="22"/>
        <v>41923</v>
      </c>
      <c r="B842" s="106">
        <f>VLOOKUP($A842+ROUND((COLUMN()-2)/24,5),АТС!$A$41:$F$784,5)+VLOOKUP($A842+ROUND((COLUMN()-2)/24,5),'Расчет сбытовых надбавок'!$B$2284:'Расчет сбытовых надбавок'!$G$3028,5)</f>
        <v>87.47</v>
      </c>
      <c r="C842" s="106">
        <f>VLOOKUP($A842+ROUND((COLUMN()-2)/24,5),АТС!$A$41:$F$784,5)+VLOOKUP($A842+ROUND((COLUMN()-2)/24,5),'Расчет сбытовых надбавок'!$B$2284:'Расчет сбытовых надбавок'!$G$3028,5)</f>
        <v>95.09</v>
      </c>
      <c r="D842" s="106">
        <f>VLOOKUP($A842+ROUND((COLUMN()-2)/24,5),АТС!$A$41:$F$784,5)+VLOOKUP($A842+ROUND((COLUMN()-2)/24,5),'Расчет сбытовых надбавок'!$B$2284:'Расчет сбытовых надбавок'!$G$3028,5)</f>
        <v>75.23</v>
      </c>
      <c r="E842" s="106">
        <f>VLOOKUP($A842+ROUND((COLUMN()-2)/24,5),АТС!$A$41:$F$784,5)+VLOOKUP($A842+ROUND((COLUMN()-2)/24,5),'Расчет сбытовых надбавок'!$B$2284:'Расчет сбытовых надбавок'!$G$3028,5)</f>
        <v>62.53</v>
      </c>
      <c r="F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G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H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I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J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K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L842" s="106">
        <f>VLOOKUP($A842+ROUND((COLUMN()-2)/24,5),АТС!$A$41:$F$784,5)+VLOOKUP($A842+ROUND((COLUMN()-2)/24,5),'Расчет сбытовых надбавок'!$B$2284:'Расчет сбытовых надбавок'!$G$3028,5)</f>
        <v>52.839999999999996</v>
      </c>
      <c r="M842" s="106">
        <f>VLOOKUP($A842+ROUND((COLUMN()-2)/24,5),АТС!$A$41:$F$784,5)+VLOOKUP($A842+ROUND((COLUMN()-2)/24,5),'Расчет сбытовых надбавок'!$B$2284:'Расчет сбытовых надбавок'!$G$3028,5)</f>
        <v>86.1</v>
      </c>
      <c r="N842" s="106">
        <f>VLOOKUP($A842+ROUND((COLUMN()-2)/24,5),АТС!$A$41:$F$784,5)+VLOOKUP($A842+ROUND((COLUMN()-2)/24,5),'Расчет сбытовых надбавок'!$B$2284:'Расчет сбытовых надбавок'!$G$3028,5)</f>
        <v>97.550000000000011</v>
      </c>
      <c r="O842" s="106">
        <f>VLOOKUP($A842+ROUND((COLUMN()-2)/24,5),АТС!$A$41:$F$784,5)+VLOOKUP($A842+ROUND((COLUMN()-2)/24,5),'Расчет сбытовых надбавок'!$B$2284:'Расчет сбытовых надбавок'!$G$3028,5)</f>
        <v>135.84</v>
      </c>
      <c r="P842" s="106">
        <f>VLOOKUP($A842+ROUND((COLUMN()-2)/24,5),АТС!$A$41:$F$784,5)+VLOOKUP($A842+ROUND((COLUMN()-2)/24,5),'Расчет сбытовых надбавок'!$B$2284:'Расчет сбытовых надбавок'!$G$3028,5)</f>
        <v>125.03999999999999</v>
      </c>
      <c r="Q842" s="106">
        <f>VLOOKUP($A842+ROUND((COLUMN()-2)/24,5),АТС!$A$41:$F$784,5)+VLOOKUP($A842+ROUND((COLUMN()-2)/24,5),'Расчет сбытовых надбавок'!$B$2284:'Расчет сбытовых надбавок'!$G$3028,5)</f>
        <v>127.39</v>
      </c>
      <c r="R842" s="106">
        <f>VLOOKUP($A842+ROUND((COLUMN()-2)/24,5),АТС!$A$41:$F$784,5)+VLOOKUP($A842+ROUND((COLUMN()-2)/24,5),'Расчет сбытовых надбавок'!$B$2284:'Расчет сбытовых надбавок'!$G$3028,5)</f>
        <v>1.3499999999999999</v>
      </c>
      <c r="S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T842" s="106">
        <f>VLOOKUP($A842+ROUND((COLUMN()-2)/24,5),АТС!$A$41:$F$784,5)+VLOOKUP($A842+ROUND((COLUMN()-2)/24,5),'Расчет сбытовых надбавок'!$B$2284:'Расчет сбытовых надбавок'!$G$3028,5)</f>
        <v>0</v>
      </c>
      <c r="U842" s="106">
        <f>VLOOKUP($A842+ROUND((COLUMN()-2)/24,5),АТС!$A$41:$F$784,5)+VLOOKUP($A842+ROUND((COLUMN()-2)/24,5),'Расчет сбытовых надбавок'!$B$2284:'Расчет сбытовых надбавок'!$G$3028,5)</f>
        <v>62.730000000000004</v>
      </c>
      <c r="V842" s="106">
        <f>VLOOKUP($A842+ROUND((COLUMN()-2)/24,5),АТС!$A$41:$F$784,5)+VLOOKUP($A842+ROUND((COLUMN()-2)/24,5),'Расчет сбытовых надбавок'!$B$2284:'Расчет сбытовых надбавок'!$G$3028,5)</f>
        <v>306.84999999999997</v>
      </c>
      <c r="W842" s="106">
        <f>VLOOKUP($A842+ROUND((COLUMN()-2)/24,5),АТС!$A$41:$F$784,5)+VLOOKUP($A842+ROUND((COLUMN()-2)/24,5),'Расчет сбытовых надбавок'!$B$2284:'Расчет сбытовых надбавок'!$G$3028,5)</f>
        <v>320.65000000000003</v>
      </c>
      <c r="X842" s="106">
        <f>VLOOKUP($A842+ROUND((COLUMN()-2)/24,5),АТС!$A$41:$F$784,5)+VLOOKUP($A842+ROUND((COLUMN()-2)/24,5),'Расчет сбытовых надбавок'!$B$2284:'Расчет сбытовых надбавок'!$G$3028,5)</f>
        <v>115.13000000000001</v>
      </c>
      <c r="Y842" s="106">
        <f>VLOOKUP($A842+ROUND((COLUMN()-2)/24,5),АТС!$A$41:$F$784,5)+VLOOKUP($A842+ROUND((COLUMN()-2)/24,5),'Расчет сбытовых надбавок'!$B$2284:'Расчет сбытовых надбавок'!$G$3028,5)</f>
        <v>157.85</v>
      </c>
      <c r="Z842" s="106"/>
    </row>
    <row r="843" spans="1:26" x14ac:dyDescent="0.2">
      <c r="A843" s="86">
        <f t="shared" si="22"/>
        <v>41924</v>
      </c>
      <c r="B843" s="106">
        <f>VLOOKUP($A843+ROUND((COLUMN()-2)/24,5),АТС!$A$41:$F$784,5)+VLOOKUP($A843+ROUND((COLUMN()-2)/24,5),'Расчет сбытовых надбавок'!$B$2284:'Расчет сбытовых надбавок'!$G$3028,5)</f>
        <v>569.91999999999996</v>
      </c>
      <c r="C843" s="106">
        <f>VLOOKUP($A843+ROUND((COLUMN()-2)/24,5),АТС!$A$41:$F$784,5)+VLOOKUP($A843+ROUND((COLUMN()-2)/24,5),'Расчет сбытовых надбавок'!$B$2284:'Расчет сбытовых надбавок'!$G$3028,5)</f>
        <v>400.27000000000004</v>
      </c>
      <c r="D843" s="106">
        <f>VLOOKUP($A843+ROUND((COLUMN()-2)/24,5),АТС!$A$41:$F$784,5)+VLOOKUP($A843+ROUND((COLUMN()-2)/24,5),'Расчет сбытовых надбавок'!$B$2284:'Расчет сбытовых надбавок'!$G$3028,5)</f>
        <v>228.57000000000002</v>
      </c>
      <c r="E843" s="106">
        <f>VLOOKUP($A843+ROUND((COLUMN()-2)/24,5),АТС!$A$41:$F$784,5)+VLOOKUP($A843+ROUND((COLUMN()-2)/24,5),'Расчет сбытовых надбавок'!$B$2284:'Расчет сбытовых надбавок'!$G$3028,5)</f>
        <v>266.03000000000003</v>
      </c>
      <c r="F843" s="106">
        <f>VLOOKUP($A843+ROUND((COLUMN()-2)/24,5),АТС!$A$41:$F$784,5)+VLOOKUP($A843+ROUND((COLUMN()-2)/24,5),'Расчет сбытовых надбавок'!$B$2284:'Расчет сбытовых надбавок'!$G$3028,5)</f>
        <v>295.12</v>
      </c>
      <c r="G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H843" s="106">
        <f>VLOOKUP($A843+ROUND((COLUMN()-2)/24,5),АТС!$A$41:$F$784,5)+VLOOKUP($A843+ROUND((COLUMN()-2)/24,5),'Расчет сбытовых надбавок'!$B$2284:'Расчет сбытовых надбавок'!$G$3028,5)</f>
        <v>10.199999999999999</v>
      </c>
      <c r="I843" s="106">
        <f>VLOOKUP($A843+ROUND((COLUMN()-2)/24,5),АТС!$A$41:$F$784,5)+VLOOKUP($A843+ROUND((COLUMN()-2)/24,5),'Расчет сбытовых надбавок'!$B$2284:'Расчет сбытовых надбавок'!$G$3028,5)</f>
        <v>42.26</v>
      </c>
      <c r="J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K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L843" s="106">
        <f>VLOOKUP($A843+ROUND((COLUMN()-2)/24,5),АТС!$A$41:$F$784,5)+VLOOKUP($A843+ROUND((COLUMN()-2)/24,5),'Расчет сбытовых надбавок'!$B$2284:'Расчет сбытовых надбавок'!$G$3028,5)</f>
        <v>2.63</v>
      </c>
      <c r="M843" s="106">
        <f>VLOOKUP($A843+ROUND((COLUMN()-2)/24,5),АТС!$A$41:$F$784,5)+VLOOKUP($A843+ROUND((COLUMN()-2)/24,5),'Расчет сбытовых надбавок'!$B$2284:'Расчет сбытовых надбавок'!$G$3028,5)</f>
        <v>19.239999999999998</v>
      </c>
      <c r="N843" s="106">
        <f>VLOOKUP($A843+ROUND((COLUMN()-2)/24,5),АТС!$A$41:$F$784,5)+VLOOKUP($A843+ROUND((COLUMN()-2)/24,5),'Расчет сбытовых надбавок'!$B$2284:'Расчет сбытовых надбавок'!$G$3028,5)</f>
        <v>61.03</v>
      </c>
      <c r="O843" s="106">
        <f>VLOOKUP($A843+ROUND((COLUMN()-2)/24,5),АТС!$A$41:$F$784,5)+VLOOKUP($A843+ROUND((COLUMN()-2)/24,5),'Расчет сбытовых надбавок'!$B$2284:'Расчет сбытовых надбавок'!$G$3028,5)</f>
        <v>127.88999999999999</v>
      </c>
      <c r="P843" s="106">
        <f>VLOOKUP($A843+ROUND((COLUMN()-2)/24,5),АТС!$A$41:$F$784,5)+VLOOKUP($A843+ROUND((COLUMN()-2)/24,5),'Расчет сбытовых надбавок'!$B$2284:'Расчет сбытовых надбавок'!$G$3028,5)</f>
        <v>221.62</v>
      </c>
      <c r="Q843" s="106">
        <f>VLOOKUP($A843+ROUND((COLUMN()-2)/24,5),АТС!$A$41:$F$784,5)+VLOOKUP($A843+ROUND((COLUMN()-2)/24,5),'Расчет сбытовых надбавок'!$B$2284:'Расчет сбытовых надбавок'!$G$3028,5)</f>
        <v>80.650000000000006</v>
      </c>
      <c r="R843" s="106">
        <f>VLOOKUP($A843+ROUND((COLUMN()-2)/24,5),АТС!$A$41:$F$784,5)+VLOOKUP($A843+ROUND((COLUMN()-2)/24,5),'Расчет сбытовых надбавок'!$B$2284:'Расчет сбытовых надбавок'!$G$3028,5)</f>
        <v>98.47</v>
      </c>
      <c r="S843" s="106">
        <f>VLOOKUP($A843+ROUND((COLUMN()-2)/24,5),АТС!$A$41:$F$784,5)+VLOOKUP($A843+ROUND((COLUMN()-2)/24,5),'Расчет сбытовых надбавок'!$B$2284:'Расчет сбытовых надбавок'!$G$3028,5)</f>
        <v>75.63</v>
      </c>
      <c r="T843" s="106">
        <f>VLOOKUP($A843+ROUND((COLUMN()-2)/24,5),АТС!$A$41:$F$784,5)+VLOOKUP($A843+ROUND((COLUMN()-2)/24,5),'Расчет сбытовых надбавок'!$B$2284:'Расчет сбытовых надбавок'!$G$3028,5)</f>
        <v>0</v>
      </c>
      <c r="U843" s="106">
        <f>VLOOKUP($A843+ROUND((COLUMN()-2)/24,5),АТС!$A$41:$F$784,5)+VLOOKUP($A843+ROUND((COLUMN()-2)/24,5),'Расчет сбытовых надбавок'!$B$2284:'Расчет сбытовых надбавок'!$G$3028,5)</f>
        <v>112.75</v>
      </c>
      <c r="V843" s="106">
        <f>VLOOKUP($A843+ROUND((COLUMN()-2)/24,5),АТС!$A$41:$F$784,5)+VLOOKUP($A843+ROUND((COLUMN()-2)/24,5),'Расчет сбытовых надбавок'!$B$2284:'Расчет сбытовых надбавок'!$G$3028,5)</f>
        <v>155.52000000000001</v>
      </c>
      <c r="W843" s="106">
        <f>VLOOKUP($A843+ROUND((COLUMN()-2)/24,5),АТС!$A$41:$F$784,5)+VLOOKUP($A843+ROUND((COLUMN()-2)/24,5),'Расчет сбытовых надбавок'!$B$2284:'Расчет сбытовых надбавок'!$G$3028,5)</f>
        <v>226.16</v>
      </c>
      <c r="X843" s="106">
        <f>VLOOKUP($A843+ROUND((COLUMN()-2)/24,5),АТС!$A$41:$F$784,5)+VLOOKUP($A843+ROUND((COLUMN()-2)/24,5),'Расчет сбытовых надбавок'!$B$2284:'Расчет сбытовых надбавок'!$G$3028,5)</f>
        <v>343.63</v>
      </c>
      <c r="Y843" s="106">
        <f>VLOOKUP($A843+ROUND((COLUMN()-2)/24,5),АТС!$A$41:$F$784,5)+VLOOKUP($A843+ROUND((COLUMN()-2)/24,5),'Расчет сбытовых надбавок'!$B$2284:'Расчет сбытовых надбавок'!$G$3028,5)</f>
        <v>644.25</v>
      </c>
      <c r="Z843" s="106"/>
    </row>
    <row r="844" spans="1:26" x14ac:dyDescent="0.2">
      <c r="A844" s="86">
        <f t="shared" si="22"/>
        <v>41925</v>
      </c>
      <c r="B844" s="106">
        <f>VLOOKUP($A844+ROUND((COLUMN()-2)/24,5),АТС!$A$41:$F$784,5)+VLOOKUP($A844+ROUND((COLUMN()-2)/24,5),'Расчет сбытовых надбавок'!$B$2284:'Расчет сбытовых надбавок'!$G$3028,5)</f>
        <v>27.03</v>
      </c>
      <c r="C844" s="106">
        <f>VLOOKUP($A844+ROUND((COLUMN()-2)/24,5),АТС!$A$41:$F$784,5)+VLOOKUP($A844+ROUND((COLUMN()-2)/24,5),'Расчет сбытовых надбавок'!$B$2284:'Расчет сбытовых надбавок'!$G$3028,5)</f>
        <v>626.94000000000005</v>
      </c>
      <c r="D844" s="106">
        <f>VLOOKUP($A844+ROUND((COLUMN()-2)/24,5),АТС!$A$41:$F$784,5)+VLOOKUP($A844+ROUND((COLUMN()-2)/24,5),'Расчет сбытовых надбавок'!$B$2284:'Расчет сбытовых надбавок'!$G$3028,5)</f>
        <v>580.17000000000007</v>
      </c>
      <c r="E844" s="106">
        <f>VLOOKUP($A844+ROUND((COLUMN()-2)/24,5),АТС!$A$41:$F$784,5)+VLOOKUP($A844+ROUND((COLUMN()-2)/24,5),'Расчет сбытовых надбавок'!$B$2284:'Расчет сбытовых надбавок'!$G$3028,5)</f>
        <v>278.38</v>
      </c>
      <c r="F844" s="106">
        <f>VLOOKUP($A844+ROUND((COLUMN()-2)/24,5),АТС!$A$41:$F$784,5)+VLOOKUP($A844+ROUND((COLUMN()-2)/24,5),'Расчет сбытовых надбавок'!$B$2284:'Расчет сбытовых надбавок'!$G$3028,5)</f>
        <v>678.88</v>
      </c>
      <c r="G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H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I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J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K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L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M844" s="106">
        <f>VLOOKUP($A844+ROUND((COLUMN()-2)/24,5),АТС!$A$41:$F$784,5)+VLOOKUP($A844+ROUND((COLUMN()-2)/24,5),'Расчет сбытовых надбавок'!$B$2284:'Расчет сбытовых надбавок'!$G$3028,5)</f>
        <v>0</v>
      </c>
      <c r="N844" s="106">
        <f>VLOOKUP($A844+ROUND((COLUMN()-2)/24,5),АТС!$A$41:$F$784,5)+VLOOKUP($A844+ROUND((COLUMN()-2)/24,5),'Расчет сбытовых надбавок'!$B$2284:'Расчет сбытовых надбавок'!$G$3028,5)</f>
        <v>16.37</v>
      </c>
      <c r="O844" s="106">
        <f>VLOOKUP($A844+ROUND((COLUMN()-2)/24,5),АТС!$A$41:$F$784,5)+VLOOKUP($A844+ROUND((COLUMN()-2)/24,5),'Расчет сбытовых надбавок'!$B$2284:'Расчет сбытовых надбавок'!$G$3028,5)</f>
        <v>18.78</v>
      </c>
      <c r="P844" s="106">
        <f>VLOOKUP($A844+ROUND((COLUMN()-2)/24,5),АТС!$A$41:$F$784,5)+VLOOKUP($A844+ROUND((COLUMN()-2)/24,5),'Расчет сбытовых надбавок'!$B$2284:'Расчет сбытовых надбавок'!$G$3028,5)</f>
        <v>134.70000000000002</v>
      </c>
      <c r="Q844" s="106">
        <f>VLOOKUP($A844+ROUND((COLUMN()-2)/24,5),АТС!$A$41:$F$784,5)+VLOOKUP($A844+ROUND((COLUMN()-2)/24,5),'Расчет сбытовых надбавок'!$B$2284:'Расчет сбытовых надбавок'!$G$3028,5)</f>
        <v>221.94</v>
      </c>
      <c r="R844" s="106">
        <f>VLOOKUP($A844+ROUND((COLUMN()-2)/24,5),АТС!$A$41:$F$784,5)+VLOOKUP($A844+ROUND((COLUMN()-2)/24,5),'Расчет сбытовых надбавок'!$B$2284:'Расчет сбытовых надбавок'!$G$3028,5)</f>
        <v>388.91</v>
      </c>
      <c r="S844" s="106">
        <f>VLOOKUP($A844+ROUND((COLUMN()-2)/24,5),АТС!$A$41:$F$784,5)+VLOOKUP($A844+ROUND((COLUMN()-2)/24,5),'Расчет сбытовых надбавок'!$B$2284:'Расчет сбытовых надбавок'!$G$3028,5)</f>
        <v>202.66</v>
      </c>
      <c r="T844" s="106">
        <f>VLOOKUP($A844+ROUND((COLUMN()-2)/24,5),АТС!$A$41:$F$784,5)+VLOOKUP($A844+ROUND((COLUMN()-2)/24,5),'Расчет сбытовых надбавок'!$B$2284:'Расчет сбытовых надбавок'!$G$3028,5)</f>
        <v>36.269999999999996</v>
      </c>
      <c r="U844" s="106">
        <f>VLOOKUP($A844+ROUND((COLUMN()-2)/24,5),АТС!$A$41:$F$784,5)+VLOOKUP($A844+ROUND((COLUMN()-2)/24,5),'Расчет сбытовых надбавок'!$B$2284:'Расчет сбытовых надбавок'!$G$3028,5)</f>
        <v>130.59</v>
      </c>
      <c r="V844" s="106">
        <f>VLOOKUP($A844+ROUND((COLUMN()-2)/24,5),АТС!$A$41:$F$784,5)+VLOOKUP($A844+ROUND((COLUMN()-2)/24,5),'Расчет сбытовых надбавок'!$B$2284:'Расчет сбытовых надбавок'!$G$3028,5)</f>
        <v>165.79</v>
      </c>
      <c r="W844" s="106">
        <f>VLOOKUP($A844+ROUND((COLUMN()-2)/24,5),АТС!$A$41:$F$784,5)+VLOOKUP($A844+ROUND((COLUMN()-2)/24,5),'Расчет сбытовых надбавок'!$B$2284:'Расчет сбытовых надбавок'!$G$3028,5)</f>
        <v>453.2</v>
      </c>
      <c r="X844" s="106">
        <f>VLOOKUP($A844+ROUND((COLUMN()-2)/24,5),АТС!$A$41:$F$784,5)+VLOOKUP($A844+ROUND((COLUMN()-2)/24,5),'Расчет сбытовых надбавок'!$B$2284:'Расчет сбытовых надбавок'!$G$3028,5)</f>
        <v>180.59</v>
      </c>
      <c r="Y844" s="106">
        <f>VLOOKUP($A844+ROUND((COLUMN()-2)/24,5),АТС!$A$41:$F$784,5)+VLOOKUP($A844+ROUND((COLUMN()-2)/24,5),'Расчет сбытовых надбавок'!$B$2284:'Расчет сбытовых надбавок'!$G$3028,5)</f>
        <v>703.9799999999999</v>
      </c>
      <c r="Z844" s="106"/>
    </row>
    <row r="845" spans="1:26" x14ac:dyDescent="0.2">
      <c r="A845" s="86">
        <f t="shared" si="22"/>
        <v>41926</v>
      </c>
      <c r="B845" s="106">
        <f>VLOOKUP($A845+ROUND((COLUMN()-2)/24,5),АТС!$A$41:$F$784,5)+VLOOKUP($A845+ROUND((COLUMN()-2)/24,5),'Расчет сбытовых надбавок'!$B$2284:'Расчет сбытовых надбавок'!$G$3028,5)</f>
        <v>217.15</v>
      </c>
      <c r="C845" s="106">
        <f>VLOOKUP($A845+ROUND((COLUMN()-2)/24,5),АТС!$A$41:$F$784,5)+VLOOKUP($A845+ROUND((COLUMN()-2)/24,5),'Расчет сбытовых надбавок'!$B$2284:'Расчет сбытовых надбавок'!$G$3028,5)</f>
        <v>359.78000000000003</v>
      </c>
      <c r="D845" s="106">
        <f>VLOOKUP($A845+ROUND((COLUMN()-2)/24,5),АТС!$A$41:$F$784,5)+VLOOKUP($A845+ROUND((COLUMN()-2)/24,5),'Расчет сбытовых надбавок'!$B$2284:'Расчет сбытовых надбавок'!$G$3028,5)</f>
        <v>320.41999999999996</v>
      </c>
      <c r="E845" s="106">
        <f>VLOOKUP($A845+ROUND((COLUMN()-2)/24,5),АТС!$A$41:$F$784,5)+VLOOKUP($A845+ROUND((COLUMN()-2)/24,5),'Расчет сбытовых надбавок'!$B$2284:'Расчет сбытовых надбавок'!$G$3028,5)</f>
        <v>125.65</v>
      </c>
      <c r="F845" s="106">
        <f>VLOOKUP($A845+ROUND((COLUMN()-2)/24,5),АТС!$A$41:$F$784,5)+VLOOKUP($A845+ROUND((COLUMN()-2)/24,5),'Расчет сбытовых надбавок'!$B$2284:'Расчет сбытовых надбавок'!$G$3028,5)</f>
        <v>70.7</v>
      </c>
      <c r="G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H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I845" s="106">
        <f>VLOOKUP($A845+ROUND((COLUMN()-2)/24,5),АТС!$A$41:$F$784,5)+VLOOKUP($A845+ROUND((COLUMN()-2)/24,5),'Расчет сбытовых надбавок'!$B$2284:'Расчет сбытовых надбавок'!$G$3028,5)</f>
        <v>79.819999999999993</v>
      </c>
      <c r="J845" s="106">
        <f>VLOOKUP($A845+ROUND((COLUMN()-2)/24,5),АТС!$A$41:$F$784,5)+VLOOKUP($A845+ROUND((COLUMN()-2)/24,5),'Расчет сбытовых надбавок'!$B$2284:'Расчет сбытовых надбавок'!$G$3028,5)</f>
        <v>31.080000000000002</v>
      </c>
      <c r="K845" s="106">
        <f>VLOOKUP($A845+ROUND((COLUMN()-2)/24,5),АТС!$A$41:$F$784,5)+VLOOKUP($A845+ROUND((COLUMN()-2)/24,5),'Расчет сбытовых надбавок'!$B$2284:'Расчет сбытовых надбавок'!$G$3028,5)</f>
        <v>47.62</v>
      </c>
      <c r="L845" s="106">
        <f>VLOOKUP($A845+ROUND((COLUMN()-2)/24,5),АТС!$A$41:$F$784,5)+VLOOKUP($A845+ROUND((COLUMN()-2)/24,5),'Расчет сбытовых надбавок'!$B$2284:'Расчет сбытовых надбавок'!$G$3028,5)</f>
        <v>144.57</v>
      </c>
      <c r="M845" s="106">
        <f>VLOOKUP($A845+ROUND((COLUMN()-2)/24,5),АТС!$A$41:$F$784,5)+VLOOKUP($A845+ROUND((COLUMN()-2)/24,5),'Расчет сбытовых надбавок'!$B$2284:'Расчет сбытовых надбавок'!$G$3028,5)</f>
        <v>188</v>
      </c>
      <c r="N845" s="106">
        <f>VLOOKUP($A845+ROUND((COLUMN()-2)/24,5),АТС!$A$41:$F$784,5)+VLOOKUP($A845+ROUND((COLUMN()-2)/24,5),'Расчет сбытовых надбавок'!$B$2284:'Расчет сбытовых надбавок'!$G$3028,5)</f>
        <v>451.51</v>
      </c>
      <c r="O845" s="106">
        <f>VLOOKUP($A845+ROUND((COLUMN()-2)/24,5),АТС!$A$41:$F$784,5)+VLOOKUP($A845+ROUND((COLUMN()-2)/24,5),'Расчет сбытовых надбавок'!$B$2284:'Расчет сбытовых надбавок'!$G$3028,5)</f>
        <v>466.72</v>
      </c>
      <c r="P845" s="106">
        <f>VLOOKUP($A845+ROUND((COLUMN()-2)/24,5),АТС!$A$41:$F$784,5)+VLOOKUP($A845+ROUND((COLUMN()-2)/24,5),'Расчет сбытовых надбавок'!$B$2284:'Расчет сбытовых надбавок'!$G$3028,5)</f>
        <v>718.56000000000006</v>
      </c>
      <c r="Q845" s="106">
        <f>VLOOKUP($A845+ROUND((COLUMN()-2)/24,5),АТС!$A$41:$F$784,5)+VLOOKUP($A845+ROUND((COLUMN()-2)/24,5),'Расчет сбытовых надбавок'!$B$2284:'Расчет сбытовых надбавок'!$G$3028,5)</f>
        <v>625.25</v>
      </c>
      <c r="R845" s="106">
        <f>VLOOKUP($A845+ROUND((COLUMN()-2)/24,5),АТС!$A$41:$F$784,5)+VLOOKUP($A845+ROUND((COLUMN()-2)/24,5),'Расчет сбытовых надбавок'!$B$2284:'Расчет сбытовых надбавок'!$G$3028,5)</f>
        <v>520.21</v>
      </c>
      <c r="S845" s="106">
        <f>VLOOKUP($A845+ROUND((COLUMN()-2)/24,5),АТС!$A$41:$F$784,5)+VLOOKUP($A845+ROUND((COLUMN()-2)/24,5),'Расчет сбытовых надбавок'!$B$2284:'Расчет сбытовых надбавок'!$G$3028,5)</f>
        <v>177.48999999999998</v>
      </c>
      <c r="T845" s="106">
        <f>VLOOKUP($A845+ROUND((COLUMN()-2)/24,5),АТС!$A$41:$F$784,5)+VLOOKUP($A845+ROUND((COLUMN()-2)/24,5),'Расчет сбытовых надбавок'!$B$2284:'Расчет сбытовых надбавок'!$G$3028,5)</f>
        <v>0</v>
      </c>
      <c r="U845" s="106">
        <f>VLOOKUP($A845+ROUND((COLUMN()-2)/24,5),АТС!$A$41:$F$784,5)+VLOOKUP($A845+ROUND((COLUMN()-2)/24,5),'Расчет сбытовых надбавок'!$B$2284:'Расчет сбытовых надбавок'!$G$3028,5)</f>
        <v>6.92</v>
      </c>
      <c r="V845" s="106">
        <f>VLOOKUP($A845+ROUND((COLUMN()-2)/24,5),АТС!$A$41:$F$784,5)+VLOOKUP($A845+ROUND((COLUMN()-2)/24,5),'Расчет сбытовых надбавок'!$B$2284:'Расчет сбытовых надбавок'!$G$3028,5)</f>
        <v>402.39</v>
      </c>
      <c r="W845" s="106">
        <f>VLOOKUP($A845+ROUND((COLUMN()-2)/24,5),АТС!$A$41:$F$784,5)+VLOOKUP($A845+ROUND((COLUMN()-2)/24,5),'Расчет сбытовых надбавок'!$B$2284:'Расчет сбытовых надбавок'!$G$3028,5)</f>
        <v>407.69</v>
      </c>
      <c r="X845" s="106">
        <f>VLOOKUP($A845+ROUND((COLUMN()-2)/24,5),АТС!$A$41:$F$784,5)+VLOOKUP($A845+ROUND((COLUMN()-2)/24,5),'Расчет сбытовых надбавок'!$B$2284:'Расчет сбытовых надбавок'!$G$3028,5)</f>
        <v>737.49</v>
      </c>
      <c r="Y845" s="106">
        <f>VLOOKUP($A845+ROUND((COLUMN()-2)/24,5),АТС!$A$41:$F$784,5)+VLOOKUP($A845+ROUND((COLUMN()-2)/24,5),'Расчет сбытовых надбавок'!$B$2284:'Расчет сбытовых надбавок'!$G$3028,5)</f>
        <v>728.24</v>
      </c>
      <c r="Z845" s="106"/>
    </row>
    <row r="846" spans="1:26" x14ac:dyDescent="0.2">
      <c r="A846" s="86">
        <f t="shared" si="22"/>
        <v>41927</v>
      </c>
      <c r="B846" s="106">
        <f>VLOOKUP($A846+ROUND((COLUMN()-2)/24,5),АТС!$A$41:$F$784,5)+VLOOKUP($A846+ROUND((COLUMN()-2)/24,5),'Расчет сбытовых надбавок'!$B$2284:'Расчет сбытовых надбавок'!$G$3028,5)</f>
        <v>637.80999999999995</v>
      </c>
      <c r="C846" s="106">
        <f>VLOOKUP($A846+ROUND((COLUMN()-2)/24,5),АТС!$A$41:$F$784,5)+VLOOKUP($A846+ROUND((COLUMN()-2)/24,5),'Расчет сбытовых надбавок'!$B$2284:'Расчет сбытовых надбавок'!$G$3028,5)</f>
        <v>524.4</v>
      </c>
      <c r="D846" s="106">
        <f>VLOOKUP($A846+ROUND((COLUMN()-2)/24,5),АТС!$A$41:$F$784,5)+VLOOKUP($A846+ROUND((COLUMN()-2)/24,5),'Расчет сбытовых надбавок'!$B$2284:'Расчет сбытовых надбавок'!$G$3028,5)</f>
        <v>158.53</v>
      </c>
      <c r="E846" s="106">
        <f>VLOOKUP($A846+ROUND((COLUMN()-2)/24,5),АТС!$A$41:$F$784,5)+VLOOKUP($A846+ROUND((COLUMN()-2)/24,5),'Расчет сбытовых надбавок'!$B$2284:'Расчет сбытовых надбавок'!$G$3028,5)</f>
        <v>191.15</v>
      </c>
      <c r="F846" s="106">
        <f>VLOOKUP($A846+ROUND((COLUMN()-2)/24,5),АТС!$A$41:$F$784,5)+VLOOKUP($A846+ROUND((COLUMN()-2)/24,5),'Расчет сбытовых надбавок'!$B$2284:'Расчет сбытовых надбавок'!$G$3028,5)</f>
        <v>153.43</v>
      </c>
      <c r="G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H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I846" s="106">
        <f>VLOOKUP($A846+ROUND((COLUMN()-2)/24,5),АТС!$A$41:$F$784,5)+VLOOKUP($A846+ROUND((COLUMN()-2)/24,5),'Расчет сбытовых надбавок'!$B$2284:'Расчет сбытовых надбавок'!$G$3028,5)</f>
        <v>0.01</v>
      </c>
      <c r="J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K846" s="106">
        <f>VLOOKUP($A846+ROUND((COLUMN()-2)/24,5),АТС!$A$41:$F$784,5)+VLOOKUP($A846+ROUND((COLUMN()-2)/24,5),'Расчет сбытовых надбавок'!$B$2284:'Расчет сбытовых надбавок'!$G$3028,5)</f>
        <v>37.520000000000003</v>
      </c>
      <c r="L846" s="106">
        <f>VLOOKUP($A846+ROUND((COLUMN()-2)/24,5),АТС!$A$41:$F$784,5)+VLOOKUP($A846+ROUND((COLUMN()-2)/24,5),'Расчет сбытовых надбавок'!$B$2284:'Расчет сбытовых надбавок'!$G$3028,5)</f>
        <v>150.55000000000001</v>
      </c>
      <c r="M846" s="106">
        <f>VLOOKUP($A846+ROUND((COLUMN()-2)/24,5),АТС!$A$41:$F$784,5)+VLOOKUP($A846+ROUND((COLUMN()-2)/24,5),'Расчет сбытовых надбавок'!$B$2284:'Расчет сбытовых надбавок'!$G$3028,5)</f>
        <v>206.14</v>
      </c>
      <c r="N846" s="106">
        <f>VLOOKUP($A846+ROUND((COLUMN()-2)/24,5),АТС!$A$41:$F$784,5)+VLOOKUP($A846+ROUND((COLUMN()-2)/24,5),'Расчет сбытовых надбавок'!$B$2284:'Расчет сбытовых надбавок'!$G$3028,5)</f>
        <v>173.1</v>
      </c>
      <c r="O846" s="106">
        <f>VLOOKUP($A846+ROUND((COLUMN()-2)/24,5),АТС!$A$41:$F$784,5)+VLOOKUP($A846+ROUND((COLUMN()-2)/24,5),'Расчет сбытовых надбавок'!$B$2284:'Расчет сбытовых надбавок'!$G$3028,5)</f>
        <v>271</v>
      </c>
      <c r="P846" s="106">
        <f>VLOOKUP($A846+ROUND((COLUMN()-2)/24,5),АТС!$A$41:$F$784,5)+VLOOKUP($A846+ROUND((COLUMN()-2)/24,5),'Расчет сбытовых надбавок'!$B$2284:'Расчет сбытовых надбавок'!$G$3028,5)</f>
        <v>97.149999999999991</v>
      </c>
      <c r="Q846" s="106">
        <f>VLOOKUP($A846+ROUND((COLUMN()-2)/24,5),АТС!$A$41:$F$784,5)+VLOOKUP($A846+ROUND((COLUMN()-2)/24,5),'Расчет сбытовых надбавок'!$B$2284:'Расчет сбытовых надбавок'!$G$3028,5)</f>
        <v>105.33</v>
      </c>
      <c r="R846" s="106">
        <f>VLOOKUP($A846+ROUND((COLUMN()-2)/24,5),АТС!$A$41:$F$784,5)+VLOOKUP($A846+ROUND((COLUMN()-2)/24,5),'Расчет сбытовых надбавок'!$B$2284:'Расчет сбытовых надбавок'!$G$3028,5)</f>
        <v>141.82</v>
      </c>
      <c r="S846" s="106">
        <f>VLOOKUP($A846+ROUND((COLUMN()-2)/24,5),АТС!$A$41:$F$784,5)+VLOOKUP($A846+ROUND((COLUMN()-2)/24,5),'Расчет сбытовых надбавок'!$B$2284:'Расчет сбытовых надбавок'!$G$3028,5)</f>
        <v>42.34</v>
      </c>
      <c r="T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U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V846" s="106">
        <f>VLOOKUP($A846+ROUND((COLUMN()-2)/24,5),АТС!$A$41:$F$784,5)+VLOOKUP($A846+ROUND((COLUMN()-2)/24,5),'Расчет сбытовых надбавок'!$B$2284:'Расчет сбытовых надбавок'!$G$3028,5)</f>
        <v>0</v>
      </c>
      <c r="W846" s="106">
        <f>VLOOKUP($A846+ROUND((COLUMN()-2)/24,5),АТС!$A$41:$F$784,5)+VLOOKUP($A846+ROUND((COLUMN()-2)/24,5),'Расчет сбытовых надбавок'!$B$2284:'Расчет сбытовых надбавок'!$G$3028,5)</f>
        <v>366.93</v>
      </c>
      <c r="X846" s="106">
        <f>VLOOKUP($A846+ROUND((COLUMN()-2)/24,5),АТС!$A$41:$F$784,5)+VLOOKUP($A846+ROUND((COLUMN()-2)/24,5),'Расчет сбытовых надбавок'!$B$2284:'Расчет сбытовых надбавок'!$G$3028,5)</f>
        <v>563.87</v>
      </c>
      <c r="Y846" s="106">
        <f>VLOOKUP($A846+ROUND((COLUMN()-2)/24,5),АТС!$A$41:$F$784,5)+VLOOKUP($A846+ROUND((COLUMN()-2)/24,5),'Расчет сбытовых надбавок'!$B$2284:'Расчет сбытовых надбавок'!$G$3028,5)</f>
        <v>469.40999999999997</v>
      </c>
      <c r="Z846" s="106"/>
    </row>
    <row r="847" spans="1:26" x14ac:dyDescent="0.2">
      <c r="A847" s="86">
        <f t="shared" si="22"/>
        <v>41928</v>
      </c>
      <c r="B847" s="106">
        <f>VLOOKUP($A847+ROUND((COLUMN()-2)/24,5),АТС!$A$41:$F$784,5)+VLOOKUP($A847+ROUND((COLUMN()-2)/24,5),'Расчет сбытовых надбавок'!$B$2284:'Расчет сбытовых надбавок'!$G$3028,5)</f>
        <v>613.30999999999995</v>
      </c>
      <c r="C847" s="106">
        <f>VLOOKUP($A847+ROUND((COLUMN()-2)/24,5),АТС!$A$41:$F$784,5)+VLOOKUP($A847+ROUND((COLUMN()-2)/24,5),'Расчет сбытовых надбавок'!$B$2284:'Расчет сбытовых надбавок'!$G$3028,5)</f>
        <v>145.77000000000001</v>
      </c>
      <c r="D847" s="106">
        <f>VLOOKUP($A847+ROUND((COLUMN()-2)/24,5),АТС!$A$41:$F$784,5)+VLOOKUP($A847+ROUND((COLUMN()-2)/24,5),'Расчет сбытовых надбавок'!$B$2284:'Расчет сбытовых надбавок'!$G$3028,5)</f>
        <v>421.23999999999995</v>
      </c>
      <c r="E847" s="106">
        <f>VLOOKUP($A847+ROUND((COLUMN()-2)/24,5),АТС!$A$41:$F$784,5)+VLOOKUP($A847+ROUND((COLUMN()-2)/24,5),'Расчет сбытовых надбавок'!$B$2284:'Расчет сбытовых надбавок'!$G$3028,5)</f>
        <v>168.18</v>
      </c>
      <c r="F847" s="106">
        <f>VLOOKUP($A847+ROUND((COLUMN()-2)/24,5),АТС!$A$41:$F$784,5)+VLOOKUP($A847+ROUND((COLUMN()-2)/24,5),'Расчет сбытовых надбавок'!$B$2284:'Расчет сбытовых надбавок'!$G$3028,5)</f>
        <v>136.34</v>
      </c>
      <c r="G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H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I847" s="106">
        <f>VLOOKUP($A847+ROUND((COLUMN()-2)/24,5),АТС!$A$41:$F$784,5)+VLOOKUP($A847+ROUND((COLUMN()-2)/24,5),'Расчет сбытовых надбавок'!$B$2284:'Расчет сбытовых надбавок'!$G$3028,5)</f>
        <v>51.84</v>
      </c>
      <c r="J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K847" s="106">
        <f>VLOOKUP($A847+ROUND((COLUMN()-2)/24,5),АТС!$A$41:$F$784,5)+VLOOKUP($A847+ROUND((COLUMN()-2)/24,5),'Расчет сбытовых надбавок'!$B$2284:'Расчет сбытовых надбавок'!$G$3028,5)</f>
        <v>189.06</v>
      </c>
      <c r="L847" s="106">
        <f>VLOOKUP($A847+ROUND((COLUMN()-2)/24,5),АТС!$A$41:$F$784,5)+VLOOKUP($A847+ROUND((COLUMN()-2)/24,5),'Расчет сбытовых надбавок'!$B$2284:'Расчет сбытовых надбавок'!$G$3028,5)</f>
        <v>207.47</v>
      </c>
      <c r="M847" s="106">
        <f>VLOOKUP($A847+ROUND((COLUMN()-2)/24,5),АТС!$A$41:$F$784,5)+VLOOKUP($A847+ROUND((COLUMN()-2)/24,5),'Расчет сбытовых надбавок'!$B$2284:'Расчет сбытовых надбавок'!$G$3028,5)</f>
        <v>260.88</v>
      </c>
      <c r="N847" s="106">
        <f>VLOOKUP($A847+ROUND((COLUMN()-2)/24,5),АТС!$A$41:$F$784,5)+VLOOKUP($A847+ROUND((COLUMN()-2)/24,5),'Расчет сбытовых надбавок'!$B$2284:'Расчет сбытовых надбавок'!$G$3028,5)</f>
        <v>237.39000000000001</v>
      </c>
      <c r="O847" s="106">
        <f>VLOOKUP($A847+ROUND((COLUMN()-2)/24,5),АТС!$A$41:$F$784,5)+VLOOKUP($A847+ROUND((COLUMN()-2)/24,5),'Расчет сбытовых надбавок'!$B$2284:'Расчет сбытовых надбавок'!$G$3028,5)</f>
        <v>259.95999999999998</v>
      </c>
      <c r="P847" s="106">
        <f>VLOOKUP($A847+ROUND((COLUMN()-2)/24,5),АТС!$A$41:$F$784,5)+VLOOKUP($A847+ROUND((COLUMN()-2)/24,5),'Расчет сбытовых надбавок'!$B$2284:'Расчет сбытовых надбавок'!$G$3028,5)</f>
        <v>180.84</v>
      </c>
      <c r="Q847" s="106">
        <f>VLOOKUP($A847+ROUND((COLUMN()-2)/24,5),АТС!$A$41:$F$784,5)+VLOOKUP($A847+ROUND((COLUMN()-2)/24,5),'Расчет сбытовых надбавок'!$B$2284:'Расчет сбытовых надбавок'!$G$3028,5)</f>
        <v>168.61</v>
      </c>
      <c r="R847" s="106">
        <f>VLOOKUP($A847+ROUND((COLUMN()-2)/24,5),АТС!$A$41:$F$784,5)+VLOOKUP($A847+ROUND((COLUMN()-2)/24,5),'Расчет сбытовых надбавок'!$B$2284:'Расчет сбытовых надбавок'!$G$3028,5)</f>
        <v>119.25999999999999</v>
      </c>
      <c r="S847" s="106">
        <f>VLOOKUP($A847+ROUND((COLUMN()-2)/24,5),АТС!$A$41:$F$784,5)+VLOOKUP($A847+ROUND((COLUMN()-2)/24,5),'Расчет сбытовых надбавок'!$B$2284:'Расчет сбытовых надбавок'!$G$3028,5)</f>
        <v>0.01</v>
      </c>
      <c r="T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U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V847" s="106">
        <f>VLOOKUP($A847+ROUND((COLUMN()-2)/24,5),АТС!$A$41:$F$784,5)+VLOOKUP($A847+ROUND((COLUMN()-2)/24,5),'Расчет сбытовых надбавок'!$B$2284:'Расчет сбытовых надбавок'!$G$3028,5)</f>
        <v>0</v>
      </c>
      <c r="W847" s="106">
        <f>VLOOKUP($A847+ROUND((COLUMN()-2)/24,5),АТС!$A$41:$F$784,5)+VLOOKUP($A847+ROUND((COLUMN()-2)/24,5),'Расчет сбытовых надбавок'!$B$2284:'Расчет сбытовых надбавок'!$G$3028,5)</f>
        <v>22.330000000000002</v>
      </c>
      <c r="X847" s="106">
        <f>VLOOKUP($A847+ROUND((COLUMN()-2)/24,5),АТС!$A$41:$F$784,5)+VLOOKUP($A847+ROUND((COLUMN()-2)/24,5),'Расчет сбытовых надбавок'!$B$2284:'Расчет сбытовых надбавок'!$G$3028,5)</f>
        <v>611.62</v>
      </c>
      <c r="Y847" s="106">
        <f>VLOOKUP($A847+ROUND((COLUMN()-2)/24,5),АТС!$A$41:$F$784,5)+VLOOKUP($A847+ROUND((COLUMN()-2)/24,5),'Расчет сбытовых надбавок'!$B$2284:'Расчет сбытовых надбавок'!$G$3028,5)</f>
        <v>544.62</v>
      </c>
      <c r="Z847" s="106"/>
    </row>
    <row r="848" spans="1:26" x14ac:dyDescent="0.2">
      <c r="A848" s="86">
        <f t="shared" si="22"/>
        <v>41929</v>
      </c>
      <c r="B848" s="106">
        <f>VLOOKUP($A848+ROUND((COLUMN()-2)/24,5),АТС!$A$41:$F$784,5)+VLOOKUP($A848+ROUND((COLUMN()-2)/24,5),'Расчет сбытовых надбавок'!$B$2284:'Расчет сбытовых надбавок'!$G$3028,5)</f>
        <v>113.55</v>
      </c>
      <c r="C848" s="106">
        <f>VLOOKUP($A848+ROUND((COLUMN()-2)/24,5),АТС!$A$41:$F$784,5)+VLOOKUP($A848+ROUND((COLUMN()-2)/24,5),'Расчет сбытовых надбавок'!$B$2284:'Расчет сбытовых надбавок'!$G$3028,5)</f>
        <v>92.65</v>
      </c>
      <c r="D848" s="106">
        <f>VLOOKUP($A848+ROUND((COLUMN()-2)/24,5),АТС!$A$41:$F$784,5)+VLOOKUP($A848+ROUND((COLUMN()-2)/24,5),'Расчет сбытовых надбавок'!$B$2284:'Расчет сбытовых надбавок'!$G$3028,5)</f>
        <v>22.15</v>
      </c>
      <c r="E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F848" s="106">
        <f>VLOOKUP($A848+ROUND((COLUMN()-2)/24,5),АТС!$A$41:$F$784,5)+VLOOKUP($A848+ROUND((COLUMN()-2)/24,5),'Расчет сбытовых надбавок'!$B$2284:'Расчет сбытовых надбавок'!$G$3028,5)</f>
        <v>31.95</v>
      </c>
      <c r="G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H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I848" s="106">
        <f>VLOOKUP($A848+ROUND((COLUMN()-2)/24,5),АТС!$A$41:$F$784,5)+VLOOKUP($A848+ROUND((COLUMN()-2)/24,5),'Расчет сбытовых надбавок'!$B$2284:'Расчет сбытовых надбавок'!$G$3028,5)</f>
        <v>220.53</v>
      </c>
      <c r="J848" s="106">
        <f>VLOOKUP($A848+ROUND((COLUMN()-2)/24,5),АТС!$A$41:$F$784,5)+VLOOKUP($A848+ROUND((COLUMN()-2)/24,5),'Расчет сбытовых надбавок'!$B$2284:'Расчет сбытовых надбавок'!$G$3028,5)</f>
        <v>77.430000000000007</v>
      </c>
      <c r="K848" s="106">
        <f>VLOOKUP($A848+ROUND((COLUMN()-2)/24,5),АТС!$A$41:$F$784,5)+VLOOKUP($A848+ROUND((COLUMN()-2)/24,5),'Расчет сбытовых надбавок'!$B$2284:'Расчет сбытовых надбавок'!$G$3028,5)</f>
        <v>131.38</v>
      </c>
      <c r="L848" s="106">
        <f>VLOOKUP($A848+ROUND((COLUMN()-2)/24,5),АТС!$A$41:$F$784,5)+VLOOKUP($A848+ROUND((COLUMN()-2)/24,5),'Расчет сбытовых надбавок'!$B$2284:'Расчет сбытовых надбавок'!$G$3028,5)</f>
        <v>127.25</v>
      </c>
      <c r="M848" s="106">
        <f>VLOOKUP($A848+ROUND((COLUMN()-2)/24,5),АТС!$A$41:$F$784,5)+VLOOKUP($A848+ROUND((COLUMN()-2)/24,5),'Расчет сбытовых надбавок'!$B$2284:'Расчет сбытовых надбавок'!$G$3028,5)</f>
        <v>150.85999999999999</v>
      </c>
      <c r="N848" s="106">
        <f>VLOOKUP($A848+ROUND((COLUMN()-2)/24,5),АТС!$A$41:$F$784,5)+VLOOKUP($A848+ROUND((COLUMN()-2)/24,5),'Расчет сбытовых надбавок'!$B$2284:'Расчет сбытовых надбавок'!$G$3028,5)</f>
        <v>215.75</v>
      </c>
      <c r="O848" s="106">
        <f>VLOOKUP($A848+ROUND((COLUMN()-2)/24,5),АТС!$A$41:$F$784,5)+VLOOKUP($A848+ROUND((COLUMN()-2)/24,5),'Расчет сбытовых надбавок'!$B$2284:'Расчет сбытовых надбавок'!$G$3028,5)</f>
        <v>200.89000000000001</v>
      </c>
      <c r="P848" s="106">
        <f>VLOOKUP($A848+ROUND((COLUMN()-2)/24,5),АТС!$A$41:$F$784,5)+VLOOKUP($A848+ROUND((COLUMN()-2)/24,5),'Расчет сбытовых надбавок'!$B$2284:'Расчет сбытовых надбавок'!$G$3028,5)</f>
        <v>61.01</v>
      </c>
      <c r="Q848" s="106">
        <f>VLOOKUP($A848+ROUND((COLUMN()-2)/24,5),АТС!$A$41:$F$784,5)+VLOOKUP($A848+ROUND((COLUMN()-2)/24,5),'Расчет сбытовых надбавок'!$B$2284:'Расчет сбытовых надбавок'!$G$3028,5)</f>
        <v>92.99</v>
      </c>
      <c r="R848" s="106">
        <f>VLOOKUP($A848+ROUND((COLUMN()-2)/24,5),АТС!$A$41:$F$784,5)+VLOOKUP($A848+ROUND((COLUMN()-2)/24,5),'Расчет сбытовых надбавок'!$B$2284:'Расчет сбытовых надбавок'!$G$3028,5)</f>
        <v>218.76000000000002</v>
      </c>
      <c r="S848" s="106">
        <f>VLOOKUP($A848+ROUND((COLUMN()-2)/24,5),АТС!$A$41:$F$784,5)+VLOOKUP($A848+ROUND((COLUMN()-2)/24,5),'Расчет сбытовых надбавок'!$B$2284:'Расчет сбытовых надбавок'!$G$3028,5)</f>
        <v>135.69</v>
      </c>
      <c r="T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U848" s="106">
        <f>VLOOKUP($A848+ROUND((COLUMN()-2)/24,5),АТС!$A$41:$F$784,5)+VLOOKUP($A848+ROUND((COLUMN()-2)/24,5),'Расчет сбытовых надбавок'!$B$2284:'Расчет сбытовых надбавок'!$G$3028,5)</f>
        <v>0</v>
      </c>
      <c r="V848" s="106">
        <f>VLOOKUP($A848+ROUND((COLUMN()-2)/24,5),АТС!$A$41:$F$784,5)+VLOOKUP($A848+ROUND((COLUMN()-2)/24,5),'Расчет сбытовых надбавок'!$B$2284:'Расчет сбытовых надбавок'!$G$3028,5)</f>
        <v>12.7</v>
      </c>
      <c r="W848" s="106">
        <f>VLOOKUP($A848+ROUND((COLUMN()-2)/24,5),АТС!$A$41:$F$784,5)+VLOOKUP($A848+ROUND((COLUMN()-2)/24,5),'Расчет сбытовых надбавок'!$B$2284:'Расчет сбытовых надбавок'!$G$3028,5)</f>
        <v>161.80000000000001</v>
      </c>
      <c r="X848" s="106">
        <f>VLOOKUP($A848+ROUND((COLUMN()-2)/24,5),АТС!$A$41:$F$784,5)+VLOOKUP($A848+ROUND((COLUMN()-2)/24,5),'Расчет сбытовых надбавок'!$B$2284:'Расчет сбытовых надбавок'!$G$3028,5)</f>
        <v>288.39</v>
      </c>
      <c r="Y848" s="106">
        <f>VLOOKUP($A848+ROUND((COLUMN()-2)/24,5),АТС!$A$41:$F$784,5)+VLOOKUP($A848+ROUND((COLUMN()-2)/24,5),'Расчет сбытовых надбавок'!$B$2284:'Расчет сбытовых надбавок'!$G$3028,5)</f>
        <v>314.69</v>
      </c>
      <c r="Z848" s="106"/>
    </row>
    <row r="849" spans="1:26" x14ac:dyDescent="0.2">
      <c r="A849" s="86">
        <f t="shared" si="22"/>
        <v>41930</v>
      </c>
      <c r="B849" s="106">
        <f>VLOOKUP($A849+ROUND((COLUMN()-2)/24,5),АТС!$A$41:$F$784,5)+VLOOKUP($A849+ROUND((COLUMN()-2)/24,5),'Расчет сбытовых надбавок'!$B$2284:'Расчет сбытовых надбавок'!$G$3028,5)</f>
        <v>295.56</v>
      </c>
      <c r="C849" s="106">
        <f>VLOOKUP($A849+ROUND((COLUMN()-2)/24,5),АТС!$A$41:$F$784,5)+VLOOKUP($A849+ROUND((COLUMN()-2)/24,5),'Расчет сбытовых надбавок'!$B$2284:'Расчет сбытовых надбавок'!$G$3028,5)</f>
        <v>59.67</v>
      </c>
      <c r="D849" s="106">
        <f>VLOOKUP($A849+ROUND((COLUMN()-2)/24,5),АТС!$A$41:$F$784,5)+VLOOKUP($A849+ROUND((COLUMN()-2)/24,5),'Расчет сбытовых надбавок'!$B$2284:'Расчет сбытовых надбавок'!$G$3028,5)</f>
        <v>33.799999999999997</v>
      </c>
      <c r="E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F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G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H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I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J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K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L849" s="106">
        <f>VLOOKUP($A849+ROUND((COLUMN()-2)/24,5),АТС!$A$41:$F$784,5)+VLOOKUP($A849+ROUND((COLUMN()-2)/24,5),'Расчет сбытовых надбавок'!$B$2284:'Расчет сбытовых надбавок'!$G$3028,5)</f>
        <v>233.89</v>
      </c>
      <c r="M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N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O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P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Q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R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S849" s="106">
        <f>VLOOKUP($A849+ROUND((COLUMN()-2)/24,5),АТС!$A$41:$F$784,5)+VLOOKUP($A849+ROUND((COLUMN()-2)/24,5),'Расчет сбытовых надбавок'!$B$2284:'Расчет сбытовых надбавок'!$G$3028,5)</f>
        <v>0.01</v>
      </c>
      <c r="T849" s="106">
        <f>VLOOKUP($A849+ROUND((COLUMN()-2)/24,5),АТС!$A$41:$F$784,5)+VLOOKUP($A849+ROUND((COLUMN()-2)/24,5),'Расчет сбытовых надбавок'!$B$2284:'Расчет сбытовых надбавок'!$G$3028,5)</f>
        <v>0.01</v>
      </c>
      <c r="U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V849" s="106">
        <f>VLOOKUP($A849+ROUND((COLUMN()-2)/24,5),АТС!$A$41:$F$784,5)+VLOOKUP($A849+ROUND((COLUMN()-2)/24,5),'Расчет сбытовых надбавок'!$B$2284:'Расчет сбытовых надбавок'!$G$3028,5)</f>
        <v>0</v>
      </c>
      <c r="W849" s="106">
        <f>VLOOKUP($A849+ROUND((COLUMN()-2)/24,5),АТС!$A$41:$F$784,5)+VLOOKUP($A849+ROUND((COLUMN()-2)/24,5),'Расчет сбытовых надбавок'!$B$2284:'Расчет сбытовых надбавок'!$G$3028,5)</f>
        <v>194.88000000000002</v>
      </c>
      <c r="X849" s="106">
        <f>VLOOKUP($A849+ROUND((COLUMN()-2)/24,5),АТС!$A$41:$F$784,5)+VLOOKUP($A849+ROUND((COLUMN()-2)/24,5),'Расчет сбытовых надбавок'!$B$2284:'Расчет сбытовых надбавок'!$G$3028,5)</f>
        <v>180.41</v>
      </c>
      <c r="Y849" s="106">
        <f>VLOOKUP($A849+ROUND((COLUMN()-2)/24,5),АТС!$A$41:$F$784,5)+VLOOKUP($A849+ROUND((COLUMN()-2)/24,5),'Расчет сбытовых надбавок'!$B$2284:'Расчет сбытовых надбавок'!$G$3028,5)</f>
        <v>494.9</v>
      </c>
      <c r="Z849" s="106"/>
    </row>
    <row r="850" spans="1:26" x14ac:dyDescent="0.2">
      <c r="A850" s="86">
        <f t="shared" si="22"/>
        <v>41931</v>
      </c>
      <c r="B850" s="106">
        <f>VLOOKUP($A850+ROUND((COLUMN()-2)/24,5),АТС!$A$41:$F$784,5)+VLOOKUP($A850+ROUND((COLUMN()-2)/24,5),'Расчет сбытовых надбавок'!$B$2284:'Расчет сбытовых надбавок'!$G$3028,5)</f>
        <v>533.57000000000005</v>
      </c>
      <c r="C850" s="106">
        <f>VLOOKUP($A850+ROUND((COLUMN()-2)/24,5),АТС!$A$41:$F$784,5)+VLOOKUP($A850+ROUND((COLUMN()-2)/24,5),'Расчет сбытовых надбавок'!$B$2284:'Расчет сбытовых надбавок'!$G$3028,5)</f>
        <v>645.05000000000007</v>
      </c>
      <c r="D850" s="106">
        <f>VLOOKUP($A850+ROUND((COLUMN()-2)/24,5),АТС!$A$41:$F$784,5)+VLOOKUP($A850+ROUND((COLUMN()-2)/24,5),'Расчет сбытовых надбавок'!$B$2284:'Расчет сбытовых надбавок'!$G$3028,5)</f>
        <v>332.53</v>
      </c>
      <c r="E850" s="106">
        <f>VLOOKUP($A850+ROUND((COLUMN()-2)/24,5),АТС!$A$41:$F$784,5)+VLOOKUP($A850+ROUND((COLUMN()-2)/24,5),'Расчет сбытовых надбавок'!$B$2284:'Расчет сбытовых надбавок'!$G$3028,5)</f>
        <v>57.449999999999996</v>
      </c>
      <c r="F850" s="106">
        <f>VLOOKUP($A850+ROUND((COLUMN()-2)/24,5),АТС!$A$41:$F$784,5)+VLOOKUP($A850+ROUND((COLUMN()-2)/24,5),'Расчет сбытовых надбавок'!$B$2284:'Расчет сбытовых надбавок'!$G$3028,5)</f>
        <v>516.11</v>
      </c>
      <c r="G850" s="106">
        <f>VLOOKUP($A850+ROUND((COLUMN()-2)/24,5),АТС!$A$41:$F$784,5)+VLOOKUP($A850+ROUND((COLUMN()-2)/24,5),'Расчет сбытовых надбавок'!$B$2284:'Расчет сбытовых надбавок'!$G$3028,5)</f>
        <v>171.83</v>
      </c>
      <c r="H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I850" s="106">
        <f>VLOOKUP($A850+ROUND((COLUMN()-2)/24,5),АТС!$A$41:$F$784,5)+VLOOKUP($A850+ROUND((COLUMN()-2)/24,5),'Расчет сбытовых надбавок'!$B$2284:'Расчет сбытовых надбавок'!$G$3028,5)</f>
        <v>85.72999999999999</v>
      </c>
      <c r="J850" s="106">
        <f>VLOOKUP($A850+ROUND((COLUMN()-2)/24,5),АТС!$A$41:$F$784,5)+VLOOKUP($A850+ROUND((COLUMN()-2)/24,5),'Расчет сбытовых надбавок'!$B$2284:'Расчет сбытовых надбавок'!$G$3028,5)</f>
        <v>97.78</v>
      </c>
      <c r="K850" s="106">
        <f>VLOOKUP($A850+ROUND((COLUMN()-2)/24,5),АТС!$A$41:$F$784,5)+VLOOKUP($A850+ROUND((COLUMN()-2)/24,5),'Расчет сбытовых надбавок'!$B$2284:'Расчет сбытовых надбавок'!$G$3028,5)</f>
        <v>325.56</v>
      </c>
      <c r="L850" s="106">
        <f>VLOOKUP($A850+ROUND((COLUMN()-2)/24,5),АТС!$A$41:$F$784,5)+VLOOKUP($A850+ROUND((COLUMN()-2)/24,5),'Расчет сбытовых надбавок'!$B$2284:'Расчет сбытовых надбавок'!$G$3028,5)</f>
        <v>355.92</v>
      </c>
      <c r="M850" s="106">
        <f>VLOOKUP($A850+ROUND((COLUMN()-2)/24,5),АТС!$A$41:$F$784,5)+VLOOKUP($A850+ROUND((COLUMN()-2)/24,5),'Расчет сбытовых надбавок'!$B$2284:'Расчет сбытовых надбавок'!$G$3028,5)</f>
        <v>399.42</v>
      </c>
      <c r="N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O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P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Q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R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S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T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U850" s="106">
        <f>VLOOKUP($A850+ROUND((COLUMN()-2)/24,5),АТС!$A$41:$F$784,5)+VLOOKUP($A850+ROUND((COLUMN()-2)/24,5),'Расчет сбытовых надбавок'!$B$2284:'Расчет сбытовых надбавок'!$G$3028,5)</f>
        <v>0</v>
      </c>
      <c r="V850" s="106">
        <f>VLOOKUP($A850+ROUND((COLUMN()-2)/24,5),АТС!$A$41:$F$784,5)+VLOOKUP($A850+ROUND((COLUMN()-2)/24,5),'Расчет сбытовых надбавок'!$B$2284:'Расчет сбытовых надбавок'!$G$3028,5)</f>
        <v>0.01</v>
      </c>
      <c r="W850" s="106">
        <f>VLOOKUP($A850+ROUND((COLUMN()-2)/24,5),АТС!$A$41:$F$784,5)+VLOOKUP($A850+ROUND((COLUMN()-2)/24,5),'Расчет сбытовых надбавок'!$B$2284:'Расчет сбытовых надбавок'!$G$3028,5)</f>
        <v>106.83</v>
      </c>
      <c r="X850" s="106">
        <f>VLOOKUP($A850+ROUND((COLUMN()-2)/24,5),АТС!$A$41:$F$784,5)+VLOOKUP($A850+ROUND((COLUMN()-2)/24,5),'Расчет сбытовых надбавок'!$B$2284:'Расчет сбытовых надбавок'!$G$3028,5)</f>
        <v>935.38</v>
      </c>
      <c r="Y850" s="106">
        <f>VLOOKUP($A850+ROUND((COLUMN()-2)/24,5),АТС!$A$41:$F$784,5)+VLOOKUP($A850+ROUND((COLUMN()-2)/24,5),'Расчет сбытовых надбавок'!$B$2284:'Расчет сбытовых надбавок'!$G$3028,5)</f>
        <v>708.15000000000009</v>
      </c>
      <c r="Z850" s="106"/>
    </row>
    <row r="851" spans="1:26" x14ac:dyDescent="0.2">
      <c r="A851" s="86">
        <f t="shared" si="22"/>
        <v>41932</v>
      </c>
      <c r="B851" s="106">
        <f>VLOOKUP($A851+ROUND((COLUMN()-2)/24,5),АТС!$A$41:$F$784,5)+VLOOKUP($A851+ROUND((COLUMN()-2)/24,5),'Расчет сбытовых надбавок'!$B$2284:'Расчет сбытовых надбавок'!$G$3028,5)</f>
        <v>33.049999999999997</v>
      </c>
      <c r="C851" s="106">
        <f>VLOOKUP($A851+ROUND((COLUMN()-2)/24,5),АТС!$A$41:$F$784,5)+VLOOKUP($A851+ROUND((COLUMN()-2)/24,5),'Расчет сбытовых надбавок'!$B$2284:'Расчет сбытовых надбавок'!$G$3028,5)</f>
        <v>48.42</v>
      </c>
      <c r="D851" s="106">
        <f>VLOOKUP($A851+ROUND((COLUMN()-2)/24,5),АТС!$A$41:$F$784,5)+VLOOKUP($A851+ROUND((COLUMN()-2)/24,5),'Расчет сбытовых надбавок'!$B$2284:'Расчет сбытовых надбавок'!$G$3028,5)</f>
        <v>107.49</v>
      </c>
      <c r="E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F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G851" s="106">
        <f>VLOOKUP($A851+ROUND((COLUMN()-2)/24,5),АТС!$A$41:$F$784,5)+VLOOKUP($A851+ROUND((COLUMN()-2)/24,5),'Расчет сбытовых надбавок'!$B$2284:'Расчет сбытовых надбавок'!$G$3028,5)</f>
        <v>0.33999999999999997</v>
      </c>
      <c r="H851" s="106">
        <f>VLOOKUP($A851+ROUND((COLUMN()-2)/24,5),АТС!$A$41:$F$784,5)+VLOOKUP($A851+ROUND((COLUMN()-2)/24,5),'Расчет сбытовых надбавок'!$B$2284:'Расчет сбытовых надбавок'!$G$3028,5)</f>
        <v>0.01</v>
      </c>
      <c r="I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J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K851" s="106">
        <f>VLOOKUP($A851+ROUND((COLUMN()-2)/24,5),АТС!$A$41:$F$784,5)+VLOOKUP($A851+ROUND((COLUMN()-2)/24,5),'Расчет сбытовых надбавок'!$B$2284:'Расчет сбытовых надбавок'!$G$3028,5)</f>
        <v>28.84</v>
      </c>
      <c r="L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M851" s="106">
        <f>VLOOKUP($A851+ROUND((COLUMN()-2)/24,5),АТС!$A$41:$F$784,5)+VLOOKUP($A851+ROUND((COLUMN()-2)/24,5),'Расчет сбытовых надбавок'!$B$2284:'Расчет сбытовых надбавок'!$G$3028,5)</f>
        <v>13.6</v>
      </c>
      <c r="N851" s="106">
        <f>VLOOKUP($A851+ROUND((COLUMN()-2)/24,5),АТС!$A$41:$F$784,5)+VLOOKUP($A851+ROUND((COLUMN()-2)/24,5),'Расчет сбытовых надбавок'!$B$2284:'Расчет сбытовых надбавок'!$G$3028,5)</f>
        <v>24.020000000000003</v>
      </c>
      <c r="O851" s="106">
        <f>VLOOKUP($A851+ROUND((COLUMN()-2)/24,5),АТС!$A$41:$F$784,5)+VLOOKUP($A851+ROUND((COLUMN()-2)/24,5),'Расчет сбытовых надбавок'!$B$2284:'Расчет сбытовых надбавок'!$G$3028,5)</f>
        <v>36.480000000000004</v>
      </c>
      <c r="P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Q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R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S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T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U851" s="106">
        <f>VLOOKUP($A851+ROUND((COLUMN()-2)/24,5),АТС!$A$41:$F$784,5)+VLOOKUP($A851+ROUND((COLUMN()-2)/24,5),'Расчет сбытовых надбавок'!$B$2284:'Расчет сбытовых надбавок'!$G$3028,5)</f>
        <v>0</v>
      </c>
      <c r="V851" s="106">
        <f>VLOOKUP($A851+ROUND((COLUMN()-2)/24,5),АТС!$A$41:$F$784,5)+VLOOKUP($A851+ROUND((COLUMN()-2)/24,5),'Расчет сбытовых надбавок'!$B$2284:'Расчет сбытовых надбавок'!$G$3028,5)</f>
        <v>216.34</v>
      </c>
      <c r="W851" s="106">
        <f>VLOOKUP($A851+ROUND((COLUMN()-2)/24,5),АТС!$A$41:$F$784,5)+VLOOKUP($A851+ROUND((COLUMN()-2)/24,5),'Расчет сбытовых надбавок'!$B$2284:'Расчет сбытовых надбавок'!$G$3028,5)</f>
        <v>231.59</v>
      </c>
      <c r="X851" s="106">
        <f>VLOOKUP($A851+ROUND((COLUMN()-2)/24,5),АТС!$A$41:$F$784,5)+VLOOKUP($A851+ROUND((COLUMN()-2)/24,5),'Расчет сбытовых надбавок'!$B$2284:'Расчет сбытовых надбавок'!$G$3028,5)</f>
        <v>162.83000000000001</v>
      </c>
      <c r="Y851" s="106">
        <f>VLOOKUP($A851+ROUND((COLUMN()-2)/24,5),АТС!$A$41:$F$784,5)+VLOOKUP($A851+ROUND((COLUMN()-2)/24,5),'Расчет сбытовых надбавок'!$B$2284:'Расчет сбытовых надбавок'!$G$3028,5)</f>
        <v>79.510000000000005</v>
      </c>
      <c r="Z851" s="106"/>
    </row>
    <row r="852" spans="1:26" x14ac:dyDescent="0.2">
      <c r="A852" s="86">
        <f t="shared" si="22"/>
        <v>41933</v>
      </c>
      <c r="B852" s="106">
        <f>VLOOKUP($A852+ROUND((COLUMN()-2)/24,5),АТС!$A$41:$F$784,5)+VLOOKUP($A852+ROUND((COLUMN()-2)/24,5),'Расчет сбытовых надбавок'!$B$2284:'Расчет сбытовых надбавок'!$G$3028,5)</f>
        <v>53.75</v>
      </c>
      <c r="C852" s="106">
        <f>VLOOKUP($A852+ROUND((COLUMN()-2)/24,5),АТС!$A$41:$F$784,5)+VLOOKUP($A852+ROUND((COLUMN()-2)/24,5),'Расчет сбытовых надбавок'!$B$2284:'Расчет сбытовых надбавок'!$G$3028,5)</f>
        <v>20.46</v>
      </c>
      <c r="D852" s="106">
        <f>VLOOKUP($A852+ROUND((COLUMN()-2)/24,5),АТС!$A$41:$F$784,5)+VLOOKUP($A852+ROUND((COLUMN()-2)/24,5),'Расчет сбытовых надбавок'!$B$2284:'Расчет сбытовых надбавок'!$G$3028,5)</f>
        <v>1090.97</v>
      </c>
      <c r="E852" s="106">
        <f>VLOOKUP($A852+ROUND((COLUMN()-2)/24,5),АТС!$A$41:$F$784,5)+VLOOKUP($A852+ROUND((COLUMN()-2)/24,5),'Расчет сбытовых надбавок'!$B$2284:'Расчет сбытовых надбавок'!$G$3028,5)</f>
        <v>1043.92</v>
      </c>
      <c r="F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G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H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I852" s="106">
        <f>VLOOKUP($A852+ROUND((COLUMN()-2)/24,5),АТС!$A$41:$F$784,5)+VLOOKUP($A852+ROUND((COLUMN()-2)/24,5),'Расчет сбытовых надбавок'!$B$2284:'Расчет сбытовых надбавок'!$G$3028,5)</f>
        <v>0.01</v>
      </c>
      <c r="J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K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L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M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N852" s="106">
        <f>VLOOKUP($A852+ROUND((COLUMN()-2)/24,5),АТС!$A$41:$F$784,5)+VLOOKUP($A852+ROUND((COLUMN()-2)/24,5),'Расчет сбытовых надбавок'!$B$2284:'Расчет сбытовых надбавок'!$G$3028,5)</f>
        <v>0.01</v>
      </c>
      <c r="O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P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Q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R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S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T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U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V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W852" s="106">
        <f>VLOOKUP($A852+ROUND((COLUMN()-2)/24,5),АТС!$A$41:$F$784,5)+VLOOKUP($A852+ROUND((COLUMN()-2)/24,5),'Расчет сбытовых надбавок'!$B$2284:'Расчет сбытовых надбавок'!$G$3028,5)</f>
        <v>0</v>
      </c>
      <c r="X852" s="106">
        <f>VLOOKUP($A852+ROUND((COLUMN()-2)/24,5),АТС!$A$41:$F$784,5)+VLOOKUP($A852+ROUND((COLUMN()-2)/24,5),'Расчет сбытовых надбавок'!$B$2284:'Расчет сбытовых надбавок'!$G$3028,5)</f>
        <v>165.41</v>
      </c>
      <c r="Y852" s="106">
        <f>VLOOKUP($A852+ROUND((COLUMN()-2)/24,5),АТС!$A$41:$F$784,5)+VLOOKUP($A852+ROUND((COLUMN()-2)/24,5),'Расчет сбытовых надбавок'!$B$2284:'Расчет сбытовых надбавок'!$G$3028,5)</f>
        <v>72.84</v>
      </c>
      <c r="Z852" s="106"/>
    </row>
    <row r="853" spans="1:26" x14ac:dyDescent="0.2">
      <c r="A853" s="86">
        <f t="shared" si="22"/>
        <v>41934</v>
      </c>
      <c r="B853" s="106">
        <f>VLOOKUP($A853+ROUND((COLUMN()-2)/24,5),АТС!$A$41:$F$784,5)+VLOOKUP($A853+ROUND((COLUMN()-2)/24,5),'Расчет сбытовых надбавок'!$B$2284:'Расчет сбытовых надбавок'!$G$3028,5)</f>
        <v>639.97</v>
      </c>
      <c r="C853" s="106">
        <f>VLOOKUP($A853+ROUND((COLUMN()-2)/24,5),АТС!$A$41:$F$784,5)+VLOOKUP($A853+ROUND((COLUMN()-2)/24,5),'Расчет сбытовых надбавок'!$B$2284:'Расчет сбытовых надбавок'!$G$3028,5)</f>
        <v>185.79000000000002</v>
      </c>
      <c r="D853" s="106">
        <f>VLOOKUP($A853+ROUND((COLUMN()-2)/24,5),АТС!$A$41:$F$784,5)+VLOOKUP($A853+ROUND((COLUMN()-2)/24,5),'Расчет сбытовых надбавок'!$B$2284:'Расчет сбытовых надбавок'!$G$3028,5)</f>
        <v>145.74</v>
      </c>
      <c r="E853" s="106">
        <f>VLOOKUP($A853+ROUND((COLUMN()-2)/24,5),АТС!$A$41:$F$784,5)+VLOOKUP($A853+ROUND((COLUMN()-2)/24,5),'Расчет сбытовых надбавок'!$B$2284:'Расчет сбытовых надбавок'!$G$3028,5)</f>
        <v>293.93</v>
      </c>
      <c r="F853" s="106">
        <f>VLOOKUP($A853+ROUND((COLUMN()-2)/24,5),АТС!$A$41:$F$784,5)+VLOOKUP($A853+ROUND((COLUMN()-2)/24,5),'Расчет сбытовых надбавок'!$B$2284:'Расчет сбытовых надбавок'!$G$3028,5)</f>
        <v>85.19</v>
      </c>
      <c r="G853" s="106">
        <f>VLOOKUP($A853+ROUND((COLUMN()-2)/24,5),АТС!$A$41:$F$784,5)+VLOOKUP($A853+ROUND((COLUMN()-2)/24,5),'Расчет сбытовых надбавок'!$B$2284:'Расчет сбытовых надбавок'!$G$3028,5)</f>
        <v>37.28</v>
      </c>
      <c r="H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I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J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K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L853" s="106">
        <f>VLOOKUP($A853+ROUND((COLUMN()-2)/24,5),АТС!$A$41:$F$784,5)+VLOOKUP($A853+ROUND((COLUMN()-2)/24,5),'Расчет сбытовых надбавок'!$B$2284:'Расчет сбытовых надбавок'!$G$3028,5)</f>
        <v>212.38</v>
      </c>
      <c r="M853" s="106">
        <f>VLOOKUP($A853+ROUND((COLUMN()-2)/24,5),АТС!$A$41:$F$784,5)+VLOOKUP($A853+ROUND((COLUMN()-2)/24,5),'Расчет сбытовых надбавок'!$B$2284:'Расчет сбытовых надбавок'!$G$3028,5)</f>
        <v>223.34</v>
      </c>
      <c r="N853" s="106">
        <f>VLOOKUP($A853+ROUND((COLUMN()-2)/24,5),АТС!$A$41:$F$784,5)+VLOOKUP($A853+ROUND((COLUMN()-2)/24,5),'Расчет сбытовых надбавок'!$B$2284:'Расчет сбытовых надбавок'!$G$3028,5)</f>
        <v>189.64000000000001</v>
      </c>
      <c r="O853" s="106">
        <f>VLOOKUP($A853+ROUND((COLUMN()-2)/24,5),АТС!$A$41:$F$784,5)+VLOOKUP($A853+ROUND((COLUMN()-2)/24,5),'Расчет сбытовых надбавок'!$B$2284:'Расчет сбытовых надбавок'!$G$3028,5)</f>
        <v>122.07000000000001</v>
      </c>
      <c r="P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Q853" s="106">
        <f>VLOOKUP($A853+ROUND((COLUMN()-2)/24,5),АТС!$A$41:$F$784,5)+VLOOKUP($A853+ROUND((COLUMN()-2)/24,5),'Расчет сбытовых надбавок'!$B$2284:'Расчет сбытовых надбавок'!$G$3028,5)</f>
        <v>96.460000000000008</v>
      </c>
      <c r="R853" s="106">
        <f>VLOOKUP($A853+ROUND((COLUMN()-2)/24,5),АТС!$A$41:$F$784,5)+VLOOKUP($A853+ROUND((COLUMN()-2)/24,5),'Расчет сбытовых надбавок'!$B$2284:'Расчет сбытовых надбавок'!$G$3028,5)</f>
        <v>36.03</v>
      </c>
      <c r="S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T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U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V853" s="106">
        <f>VLOOKUP($A853+ROUND((COLUMN()-2)/24,5),АТС!$A$41:$F$784,5)+VLOOKUP($A853+ROUND((COLUMN()-2)/24,5),'Расчет сбытовых надбавок'!$B$2284:'Расчет сбытовых надбавок'!$G$3028,5)</f>
        <v>0</v>
      </c>
      <c r="W853" s="106">
        <f>VLOOKUP($A853+ROUND((COLUMN()-2)/24,5),АТС!$A$41:$F$784,5)+VLOOKUP($A853+ROUND((COLUMN()-2)/24,5),'Расчет сбытовых надбавок'!$B$2284:'Расчет сбытовых надбавок'!$G$3028,5)</f>
        <v>494.81</v>
      </c>
      <c r="X853" s="106">
        <f>VLOOKUP($A853+ROUND((COLUMN()-2)/24,5),АТС!$A$41:$F$784,5)+VLOOKUP($A853+ROUND((COLUMN()-2)/24,5),'Расчет сбытовых надбавок'!$B$2284:'Расчет сбытовых надбавок'!$G$3028,5)</f>
        <v>492.75</v>
      </c>
      <c r="Y853" s="106">
        <f>VLOOKUP($A853+ROUND((COLUMN()-2)/24,5),АТС!$A$41:$F$784,5)+VLOOKUP($A853+ROUND((COLUMN()-2)/24,5),'Расчет сбытовых надбавок'!$B$2284:'Расчет сбытовых надбавок'!$G$3028,5)</f>
        <v>659.68</v>
      </c>
      <c r="Z853" s="106"/>
    </row>
    <row r="854" spans="1:26" x14ac:dyDescent="0.2">
      <c r="A854" s="86">
        <f t="shared" si="22"/>
        <v>41935</v>
      </c>
      <c r="B854" s="106">
        <f>VLOOKUP($A854+ROUND((COLUMN()-2)/24,5),АТС!$A$41:$F$784,5)+VLOOKUP($A854+ROUND((COLUMN()-2)/24,5),'Расчет сбытовых надбавок'!$B$2284:'Расчет сбытовых надбавок'!$G$3028,5)</f>
        <v>596.06000000000006</v>
      </c>
      <c r="C854" s="106">
        <f>VLOOKUP($A854+ROUND((COLUMN()-2)/24,5),АТС!$A$41:$F$784,5)+VLOOKUP($A854+ROUND((COLUMN()-2)/24,5),'Расчет сбытовых надбавок'!$B$2284:'Расчет сбытовых надбавок'!$G$3028,5)</f>
        <v>159.88</v>
      </c>
      <c r="D854" s="106">
        <f>VLOOKUP($A854+ROUND((COLUMN()-2)/24,5),АТС!$A$41:$F$784,5)+VLOOKUP($A854+ROUND((COLUMN()-2)/24,5),'Расчет сбытовых надбавок'!$B$2284:'Расчет сбытовых надбавок'!$G$3028,5)</f>
        <v>71.649999999999991</v>
      </c>
      <c r="E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F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G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H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I854" s="106">
        <f>VLOOKUP($A854+ROUND((COLUMN()-2)/24,5),АТС!$A$41:$F$784,5)+VLOOKUP($A854+ROUND((COLUMN()-2)/24,5),'Расчет сбытовых надбавок'!$B$2284:'Расчет сбытовых надбавок'!$G$3028,5)</f>
        <v>0.02</v>
      </c>
      <c r="J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K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L854" s="106">
        <f>VLOOKUP($A854+ROUND((COLUMN()-2)/24,5),АТС!$A$41:$F$784,5)+VLOOKUP($A854+ROUND((COLUMN()-2)/24,5),'Расчет сбытовых надбавок'!$B$2284:'Расчет сбытовых надбавок'!$G$3028,5)</f>
        <v>6.66</v>
      </c>
      <c r="M854" s="106">
        <f>VLOOKUP($A854+ROUND((COLUMN()-2)/24,5),АТС!$A$41:$F$784,5)+VLOOKUP($A854+ROUND((COLUMN()-2)/24,5),'Расчет сбытовых надбавок'!$B$2284:'Расчет сбытовых надбавок'!$G$3028,5)</f>
        <v>60.74</v>
      </c>
      <c r="N854" s="106">
        <f>VLOOKUP($A854+ROUND((COLUMN()-2)/24,5),АТС!$A$41:$F$784,5)+VLOOKUP($A854+ROUND((COLUMN()-2)/24,5),'Расчет сбытовых надбавок'!$B$2284:'Расчет сбытовых надбавок'!$G$3028,5)</f>
        <v>0.01</v>
      </c>
      <c r="O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P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Q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R854" s="106">
        <f>VLOOKUP($A854+ROUND((COLUMN()-2)/24,5),АТС!$A$41:$F$784,5)+VLOOKUP($A854+ROUND((COLUMN()-2)/24,5),'Расчет сбытовых надбавок'!$B$2284:'Расчет сбытовых надбавок'!$G$3028,5)</f>
        <v>47.25</v>
      </c>
      <c r="S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T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U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V854" s="106">
        <f>VLOOKUP($A854+ROUND((COLUMN()-2)/24,5),АТС!$A$41:$F$784,5)+VLOOKUP($A854+ROUND((COLUMN()-2)/24,5),'Расчет сбытовых надбавок'!$B$2284:'Расчет сбытовых надбавок'!$G$3028,5)</f>
        <v>0</v>
      </c>
      <c r="W854" s="106">
        <f>VLOOKUP($A854+ROUND((COLUMN()-2)/24,5),АТС!$A$41:$F$784,5)+VLOOKUP($A854+ROUND((COLUMN()-2)/24,5),'Расчет сбытовых надбавок'!$B$2284:'Расчет сбытовых надбавок'!$G$3028,5)</f>
        <v>70.11</v>
      </c>
      <c r="X854" s="106">
        <f>VLOOKUP($A854+ROUND((COLUMN()-2)/24,5),АТС!$A$41:$F$784,5)+VLOOKUP($A854+ROUND((COLUMN()-2)/24,5),'Расчет сбытовых надбавок'!$B$2284:'Расчет сбытовых надбавок'!$G$3028,5)</f>
        <v>163.84</v>
      </c>
      <c r="Y854" s="106">
        <f>VLOOKUP($A854+ROUND((COLUMN()-2)/24,5),АТС!$A$41:$F$784,5)+VLOOKUP($A854+ROUND((COLUMN()-2)/24,5),'Расчет сбытовых надбавок'!$B$2284:'Расчет сбытовых надбавок'!$G$3028,5)</f>
        <v>24.17</v>
      </c>
      <c r="Z854" s="106"/>
    </row>
    <row r="855" spans="1:26" x14ac:dyDescent="0.2">
      <c r="A855" s="86">
        <f t="shared" si="22"/>
        <v>41936</v>
      </c>
      <c r="B855" s="106">
        <f>VLOOKUP($A855+ROUND((COLUMN()-2)/24,5),АТС!$A$41:$F$784,5)+VLOOKUP($A855+ROUND((COLUMN()-2)/24,5),'Расчет сбытовых надбавок'!$B$2284:'Расчет сбытовых надбавок'!$G$3028,5)</f>
        <v>37.5</v>
      </c>
      <c r="C855" s="106">
        <f>VLOOKUP($A855+ROUND((COLUMN()-2)/24,5),АТС!$A$41:$F$784,5)+VLOOKUP($A855+ROUND((COLUMN()-2)/24,5),'Расчет сбытовых надбавок'!$B$2284:'Расчет сбытовых надбавок'!$G$3028,5)</f>
        <v>621.77</v>
      </c>
      <c r="D855" s="106">
        <f>VLOOKUP($A855+ROUND((COLUMN()-2)/24,5),АТС!$A$41:$F$784,5)+VLOOKUP($A855+ROUND((COLUMN()-2)/24,5),'Расчет сбытовых надбавок'!$B$2284:'Расчет сбытовых надбавок'!$G$3028,5)</f>
        <v>145.86000000000001</v>
      </c>
      <c r="E855" s="106">
        <f>VLOOKUP($A855+ROUND((COLUMN()-2)/24,5),АТС!$A$41:$F$784,5)+VLOOKUP($A855+ROUND((COLUMN()-2)/24,5),'Расчет сбытовых надбавок'!$B$2284:'Расчет сбытовых надбавок'!$G$3028,5)</f>
        <v>162.10999999999999</v>
      </c>
      <c r="F855" s="106">
        <f>VLOOKUP($A855+ROUND((COLUMN()-2)/24,5),АТС!$A$41:$F$784,5)+VLOOKUP($A855+ROUND((COLUMN()-2)/24,5),'Расчет сбытовых надбавок'!$B$2284:'Расчет сбытовых надбавок'!$G$3028,5)</f>
        <v>93.14</v>
      </c>
      <c r="G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H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I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J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K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L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M855" s="106">
        <f>VLOOKUP($A855+ROUND((COLUMN()-2)/24,5),АТС!$A$41:$F$784,5)+VLOOKUP($A855+ROUND((COLUMN()-2)/24,5),'Расчет сбытовых надбавок'!$B$2284:'Расчет сбытовых надбавок'!$G$3028,5)</f>
        <v>31.71</v>
      </c>
      <c r="N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O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P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Q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R855" s="106">
        <f>VLOOKUP($A855+ROUND((COLUMN()-2)/24,5),АТС!$A$41:$F$784,5)+VLOOKUP($A855+ROUND((COLUMN()-2)/24,5),'Расчет сбытовых надбавок'!$B$2284:'Расчет сбытовых надбавок'!$G$3028,5)</f>
        <v>26.59</v>
      </c>
      <c r="S855" s="106">
        <f>VLOOKUP($A855+ROUND((COLUMN()-2)/24,5),АТС!$A$41:$F$784,5)+VLOOKUP($A855+ROUND((COLUMN()-2)/24,5),'Расчет сбытовых надбавок'!$B$2284:'Расчет сбытовых надбавок'!$G$3028,5)</f>
        <v>0.01</v>
      </c>
      <c r="T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U855" s="106">
        <f>VLOOKUP($A855+ROUND((COLUMN()-2)/24,5),АТС!$A$41:$F$784,5)+VLOOKUP($A855+ROUND((COLUMN()-2)/24,5),'Расчет сбытовых надбавок'!$B$2284:'Расчет сбытовых надбавок'!$G$3028,5)</f>
        <v>0</v>
      </c>
      <c r="V855" s="106">
        <f>VLOOKUP($A855+ROUND((COLUMN()-2)/24,5),АТС!$A$41:$F$784,5)+VLOOKUP($A855+ROUND((COLUMN()-2)/24,5),'Расчет сбытовых надбавок'!$B$2284:'Расчет сбытовых надбавок'!$G$3028,5)</f>
        <v>159.47000000000003</v>
      </c>
      <c r="W855" s="106">
        <f>VLOOKUP($A855+ROUND((COLUMN()-2)/24,5),АТС!$A$41:$F$784,5)+VLOOKUP($A855+ROUND((COLUMN()-2)/24,5),'Расчет сбытовых надбавок'!$B$2284:'Расчет сбытовых надбавок'!$G$3028,5)</f>
        <v>218.05</v>
      </c>
      <c r="X855" s="106">
        <f>VLOOKUP($A855+ROUND((COLUMN()-2)/24,5),АТС!$A$41:$F$784,5)+VLOOKUP($A855+ROUND((COLUMN()-2)/24,5),'Расчет сбытовых надбавок'!$B$2284:'Расчет сбытовых надбавок'!$G$3028,5)</f>
        <v>103.91</v>
      </c>
      <c r="Y855" s="106">
        <f>VLOOKUP($A855+ROUND((COLUMN()-2)/24,5),АТС!$A$41:$F$784,5)+VLOOKUP($A855+ROUND((COLUMN()-2)/24,5),'Расчет сбытовых надбавок'!$B$2284:'Расчет сбытовых надбавок'!$G$3028,5)</f>
        <v>91.08</v>
      </c>
      <c r="Z855" s="106"/>
    </row>
    <row r="856" spans="1:26" x14ac:dyDescent="0.2">
      <c r="A856" s="86">
        <f t="shared" si="22"/>
        <v>41937</v>
      </c>
      <c r="B856" s="106">
        <f>VLOOKUP($A856+ROUND((COLUMN()-2)/24,5),АТС!$A$41:$F$784,5)+VLOOKUP($A856+ROUND((COLUMN()-2)/24,5),'Расчет сбытовых надбавок'!$B$2284:'Расчет сбытовых надбавок'!$G$3028,5)</f>
        <v>586.58999999999992</v>
      </c>
      <c r="C856" s="106">
        <f>VLOOKUP($A856+ROUND((COLUMN()-2)/24,5),АТС!$A$41:$F$784,5)+VLOOKUP($A856+ROUND((COLUMN()-2)/24,5),'Расчет сбытовых надбавок'!$B$2284:'Расчет сбытовых надбавок'!$G$3028,5)</f>
        <v>551.61</v>
      </c>
      <c r="D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E856" s="106">
        <f>VLOOKUP($A856+ROUND((COLUMN()-2)/24,5),АТС!$A$41:$F$784,5)+VLOOKUP($A856+ROUND((COLUMN()-2)/24,5),'Расчет сбытовых надбавок'!$B$2284:'Расчет сбытовых надбавок'!$G$3028,5)</f>
        <v>589.73</v>
      </c>
      <c r="F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G856" s="106">
        <f>VLOOKUP($A856+ROUND((COLUMN()-2)/24,5),АТС!$A$41:$F$784,5)+VLOOKUP($A856+ROUND((COLUMN()-2)/24,5),'Расчет сбытовых надбавок'!$B$2284:'Расчет сбытовых надбавок'!$G$3028,5)</f>
        <v>18.48</v>
      </c>
      <c r="H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I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J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K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L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M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N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O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P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Q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R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S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T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U856" s="106">
        <f>VLOOKUP($A856+ROUND((COLUMN()-2)/24,5),АТС!$A$41:$F$784,5)+VLOOKUP($A856+ROUND((COLUMN()-2)/24,5),'Расчет сбытовых надбавок'!$B$2284:'Расчет сбытовых надбавок'!$G$3028,5)</f>
        <v>0.01</v>
      </c>
      <c r="V856" s="106">
        <f>VLOOKUP($A856+ROUND((COLUMN()-2)/24,5),АТС!$A$41:$F$784,5)+VLOOKUP($A856+ROUND((COLUMN()-2)/24,5),'Расчет сбытовых надбавок'!$B$2284:'Расчет сбытовых надбавок'!$G$3028,5)</f>
        <v>0</v>
      </c>
      <c r="W856" s="106">
        <f>VLOOKUP($A856+ROUND((COLUMN()-2)/24,5),АТС!$A$41:$F$784,5)+VLOOKUP($A856+ROUND((COLUMN()-2)/24,5),'Расчет сбытовых надбавок'!$B$2284:'Расчет сбытовых надбавок'!$G$3028,5)</f>
        <v>267.59000000000003</v>
      </c>
      <c r="X856" s="106">
        <f>VLOOKUP($A856+ROUND((COLUMN()-2)/24,5),АТС!$A$41:$F$784,5)+VLOOKUP($A856+ROUND((COLUMN()-2)/24,5),'Расчет сбытовых надбавок'!$B$2284:'Расчет сбытовых надбавок'!$G$3028,5)</f>
        <v>72.099999999999994</v>
      </c>
      <c r="Y856" s="106">
        <f>VLOOKUP($A856+ROUND((COLUMN()-2)/24,5),АТС!$A$41:$F$784,5)+VLOOKUP($A856+ROUND((COLUMN()-2)/24,5),'Расчет сбытовых надбавок'!$B$2284:'Расчет сбытовых надбавок'!$G$3028,5)</f>
        <v>52.040000000000006</v>
      </c>
      <c r="Z856" s="106"/>
    </row>
    <row r="857" spans="1:26" x14ac:dyDescent="0.2">
      <c r="A857" s="86">
        <f t="shared" si="22"/>
        <v>41938</v>
      </c>
      <c r="B857" s="106">
        <f>VLOOKUP($A857+ROUND((COLUMN()-2)/24,5),АТС!$A$41:$F$784,5)+VLOOKUP($A857+ROUND((COLUMN()-2)/24,5),'Расчет сбытовых надбавок'!$B$2284:'Расчет сбытовых надбавок'!$G$3028,5)</f>
        <v>72.680000000000007</v>
      </c>
      <c r="C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D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E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F857" s="106">
        <f>VLOOKUP($A857+ROUND((COLUMN()-2)/24,5),АТС!$A$41:$F$784,5)+VLOOKUP($A857+ROUND((COLUMN()-2)/24,5),'Расчет сбытовых надбавок'!$B$2284:'Расчет сбытовых надбавок'!$G$3028,5)</f>
        <v>481.23</v>
      </c>
      <c r="G857" s="106">
        <f>VLOOKUP($A857+ROUND((COLUMN()-2)/24,5),АТС!$A$41:$F$784,5)+VLOOKUP($A857+ROUND((COLUMN()-2)/24,5),'Расчет сбытовых надбавок'!$B$2284:'Расчет сбытовых надбавок'!$G$3028,5)</f>
        <v>78.02</v>
      </c>
      <c r="H857" s="106">
        <f>VLOOKUP($A857+ROUND((COLUMN()-2)/24,5),АТС!$A$41:$F$784,5)+VLOOKUP($A857+ROUND((COLUMN()-2)/24,5),'Расчет сбытовых надбавок'!$B$2284:'Расчет сбытовых надбавок'!$G$3028,5)</f>
        <v>123.96</v>
      </c>
      <c r="I857" s="106">
        <f>VLOOKUP($A857+ROUND((COLUMN()-2)/24,5),АТС!$A$41:$F$784,5)+VLOOKUP($A857+ROUND((COLUMN()-2)/24,5),'Расчет сбытовых надбавок'!$B$2284:'Расчет сбытовых надбавок'!$G$3028,5)</f>
        <v>4.4800000000000004</v>
      </c>
      <c r="J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K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L857" s="106">
        <f>VLOOKUP($A857+ROUND((COLUMN()-2)/24,5),АТС!$A$41:$F$784,5)+VLOOKUP($A857+ROUND((COLUMN()-2)/24,5),'Расчет сбытовых надбавок'!$B$2284:'Расчет сбытовых надбавок'!$G$3028,5)</f>
        <v>0.57000000000000006</v>
      </c>
      <c r="M857" s="106">
        <f>VLOOKUP($A857+ROUND((COLUMN()-2)/24,5),АТС!$A$41:$F$784,5)+VLOOKUP($A857+ROUND((COLUMN()-2)/24,5),'Расчет сбытовых надбавок'!$B$2284:'Расчет сбытовых надбавок'!$G$3028,5)</f>
        <v>4.5600000000000005</v>
      </c>
      <c r="N857" s="106">
        <f>VLOOKUP($A857+ROUND((COLUMN()-2)/24,5),АТС!$A$41:$F$784,5)+VLOOKUP($A857+ROUND((COLUMN()-2)/24,5),'Расчет сбытовых надбавок'!$B$2284:'Расчет сбытовых надбавок'!$G$3028,5)</f>
        <v>9.6999999999999993</v>
      </c>
      <c r="O857" s="106">
        <f>VLOOKUP($A857+ROUND((COLUMN()-2)/24,5),АТС!$A$41:$F$784,5)+VLOOKUP($A857+ROUND((COLUMN()-2)/24,5),'Расчет сбытовых надбавок'!$B$2284:'Расчет сбытовых надбавок'!$G$3028,5)</f>
        <v>9.629999999999999</v>
      </c>
      <c r="P857" s="106">
        <f>VLOOKUP($A857+ROUND((COLUMN()-2)/24,5),АТС!$A$41:$F$784,5)+VLOOKUP($A857+ROUND((COLUMN()-2)/24,5),'Расчет сбытовых надбавок'!$B$2284:'Расчет сбытовых надбавок'!$G$3028,5)</f>
        <v>8.5</v>
      </c>
      <c r="Q857" s="106">
        <f>VLOOKUP($A857+ROUND((COLUMN()-2)/24,5),АТС!$A$41:$F$784,5)+VLOOKUP($A857+ROUND((COLUMN()-2)/24,5),'Расчет сбытовых надбавок'!$B$2284:'Расчет сбытовых надбавок'!$G$3028,5)</f>
        <v>10.18</v>
      </c>
      <c r="R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S857" s="106">
        <f>VLOOKUP($A857+ROUND((COLUMN()-2)/24,5),АТС!$A$41:$F$784,5)+VLOOKUP($A857+ROUND((COLUMN()-2)/24,5),'Расчет сбытовых надбавок'!$B$2284:'Расчет сбытовых надбавок'!$G$3028,5)</f>
        <v>0.01</v>
      </c>
      <c r="T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U857" s="106">
        <f>VLOOKUP($A857+ROUND((COLUMN()-2)/24,5),АТС!$A$41:$F$784,5)+VLOOKUP($A857+ROUND((COLUMN()-2)/24,5),'Расчет сбытовых надбавок'!$B$2284:'Расчет сбытовых надбавок'!$G$3028,5)</f>
        <v>0.05</v>
      </c>
      <c r="V857" s="106">
        <f>VLOOKUP($A857+ROUND((COLUMN()-2)/24,5),АТС!$A$41:$F$784,5)+VLOOKUP($A857+ROUND((COLUMN()-2)/24,5),'Расчет сбытовых надбавок'!$B$2284:'Расчет сбытовых надбавок'!$G$3028,5)</f>
        <v>0</v>
      </c>
      <c r="W857" s="106">
        <f>VLOOKUP($A857+ROUND((COLUMN()-2)/24,5),АТС!$A$41:$F$784,5)+VLOOKUP($A857+ROUND((COLUMN()-2)/24,5),'Расчет сбытовых надбавок'!$B$2284:'Расчет сбытовых надбавок'!$G$3028,5)</f>
        <v>65.28</v>
      </c>
      <c r="X857" s="106">
        <f>VLOOKUP($A857+ROUND((COLUMN()-2)/24,5),АТС!$A$41:$F$784,5)+VLOOKUP($A857+ROUND((COLUMN()-2)/24,5),'Расчет сбытовых надбавок'!$B$2284:'Расчет сбытовых надбавок'!$G$3028,5)</f>
        <v>78.760000000000005</v>
      </c>
      <c r="Y857" s="106">
        <v>66.650000000000006</v>
      </c>
      <c r="Z857" s="106">
        <v>0</v>
      </c>
    </row>
    <row r="858" spans="1:26" x14ac:dyDescent="0.2">
      <c r="A858" s="86">
        <f t="shared" si="22"/>
        <v>41939</v>
      </c>
      <c r="B858" s="106">
        <f>VLOOKUP($A858+ROUND((COLUMN()-2)/24,5),АТС!$A$41:$F$784,5)+VLOOKUP($A858+ROUND((COLUMN()-2)/24,5),'Расчет сбытовых надбавок'!$B$2284:'Расчет сбытовых надбавок'!$G$3028,5)</f>
        <v>0.03</v>
      </c>
      <c r="C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D858" s="106">
        <f>VLOOKUP($A858+ROUND((COLUMN()-2)/24,5),АТС!$A$41:$F$784,5)+VLOOKUP($A858+ROUND((COLUMN()-2)/24,5),'Расчет сбытовых надбавок'!$B$2284:'Расчет сбытовых надбавок'!$G$3028,5)</f>
        <v>522.1</v>
      </c>
      <c r="E858" s="106">
        <f>VLOOKUP($A858+ROUND((COLUMN()-2)/24,5),АТС!$A$41:$F$784,5)+VLOOKUP($A858+ROUND((COLUMN()-2)/24,5),'Расчет сбытовых надбавок'!$B$2284:'Расчет сбытовых надбавок'!$G$3028,5)</f>
        <v>621.31000000000006</v>
      </c>
      <c r="F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G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H858" s="106">
        <f>VLOOKUP($A858+ROUND((COLUMN()-2)/24,5),АТС!$A$41:$F$784,5)+VLOOKUP($A858+ROUND((COLUMN()-2)/24,5),'Расчет сбытовых надбавок'!$B$2284:'Расчет сбытовых надбавок'!$G$3028,5)</f>
        <v>36</v>
      </c>
      <c r="I858" s="106">
        <f>VLOOKUP($A858+ROUND((COLUMN()-2)/24,5),АТС!$A$41:$F$784,5)+VLOOKUP($A858+ROUND((COLUMN()-2)/24,5),'Расчет сбытовых надбавок'!$B$2284:'Расчет сбытовых надбавок'!$G$3028,5)</f>
        <v>39.01</v>
      </c>
      <c r="J858" s="106">
        <f>VLOOKUP($A858+ROUND((COLUMN()-2)/24,5),АТС!$A$41:$F$784,5)+VLOOKUP($A858+ROUND((COLUMN()-2)/24,5),'Расчет сбытовых надбавок'!$B$2284:'Расчет сбытовых надбавок'!$G$3028,5)</f>
        <v>108.09</v>
      </c>
      <c r="K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L858" s="106">
        <f>VLOOKUP($A858+ROUND((COLUMN()-2)/24,5),АТС!$A$41:$F$784,5)+VLOOKUP($A858+ROUND((COLUMN()-2)/24,5),'Расчет сбытовых надбавок'!$B$2284:'Расчет сбытовых надбавок'!$G$3028,5)</f>
        <v>53.24</v>
      </c>
      <c r="M858" s="106">
        <f>VLOOKUP($A858+ROUND((COLUMN()-2)/24,5),АТС!$A$41:$F$784,5)+VLOOKUP($A858+ROUND((COLUMN()-2)/24,5),'Расчет сбытовых надбавок'!$B$2284:'Расчет сбытовых надбавок'!$G$3028,5)</f>
        <v>82.29</v>
      </c>
      <c r="N858" s="106">
        <f>VLOOKUP($A858+ROUND((COLUMN()-2)/24,5),АТС!$A$41:$F$784,5)+VLOOKUP($A858+ROUND((COLUMN()-2)/24,5),'Расчет сбытовых надбавок'!$B$2284:'Расчет сбытовых надбавок'!$G$3028,5)</f>
        <v>60.89</v>
      </c>
      <c r="O858" s="106">
        <f>VLOOKUP($A858+ROUND((COLUMN()-2)/24,5),АТС!$A$41:$F$784,5)+VLOOKUP($A858+ROUND((COLUMN()-2)/24,5),'Расчет сбытовых надбавок'!$B$2284:'Расчет сбытовых надбавок'!$G$3028,5)</f>
        <v>6.43</v>
      </c>
      <c r="P858" s="106">
        <f>VLOOKUP($A858+ROUND((COLUMN()-2)/24,5),АТС!$A$41:$F$784,5)+VLOOKUP($A858+ROUND((COLUMN()-2)/24,5),'Расчет сбытовых надбавок'!$B$2284:'Расчет сбытовых надбавок'!$G$3028,5)</f>
        <v>7.14</v>
      </c>
      <c r="Q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R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S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T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U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V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W858" s="106">
        <f>VLOOKUP($A858+ROUND((COLUMN()-2)/24,5),АТС!$A$41:$F$784,5)+VLOOKUP($A858+ROUND((COLUMN()-2)/24,5),'Расчет сбытовых надбавок'!$B$2284:'Расчет сбытовых надбавок'!$G$3028,5)</f>
        <v>151.55000000000001</v>
      </c>
      <c r="X858" s="106">
        <f>VLOOKUP($A858+ROUND((COLUMN()-2)/24,5),АТС!$A$41:$F$784,5)+VLOOKUP($A858+ROUND((COLUMN()-2)/24,5),'Расчет сбытовых надбавок'!$B$2284:'Расчет сбытовых надбавок'!$G$3028,5)</f>
        <v>698.32</v>
      </c>
      <c r="Y858" s="106">
        <f>VLOOKUP($A858+ROUND((COLUMN()-2)/24,5),АТС!$A$41:$F$784,5)+VLOOKUP($A858+ROUND((COLUMN()-2)/24,5),'Расчет сбытовых надбавок'!$B$2284:'Расчет сбытовых надбавок'!$G$3028,5)</f>
        <v>0</v>
      </c>
      <c r="Z858" s="106"/>
    </row>
    <row r="859" spans="1:26" x14ac:dyDescent="0.2">
      <c r="A859" s="86">
        <f t="shared" si="22"/>
        <v>41940</v>
      </c>
      <c r="B859" s="106">
        <f>VLOOKUP($A859+ROUND((COLUMN()-2)/24,5),АТС!$A$41:$F$784,5)+VLOOKUP($A859+ROUND((COLUMN()-2)/24,5),'Расчет сбытовых надбавок'!$B$2284:'Расчет сбытовых надбавок'!$G$3028,5)</f>
        <v>30.79</v>
      </c>
      <c r="C859" s="106">
        <f>VLOOKUP($A859+ROUND((COLUMN()-2)/24,5),АТС!$A$41:$F$784,5)+VLOOKUP($A859+ROUND((COLUMN()-2)/24,5),'Расчет сбытовых надбавок'!$B$2284:'Расчет сбытовых надбавок'!$G$3028,5)</f>
        <v>0.08</v>
      </c>
      <c r="D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E859" s="106">
        <f>VLOOKUP($A859+ROUND((COLUMN()-2)/24,5),АТС!$A$41:$F$784,5)+VLOOKUP($A859+ROUND((COLUMN()-2)/24,5),'Расчет сбытовых надбавок'!$B$2284:'Расчет сбытовых надбавок'!$G$3028,5)</f>
        <v>93.81</v>
      </c>
      <c r="F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G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H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I859" s="106">
        <f>VLOOKUP($A859+ROUND((COLUMN()-2)/24,5),АТС!$A$41:$F$784,5)+VLOOKUP($A859+ROUND((COLUMN()-2)/24,5),'Расчет сбытовых надбавок'!$B$2284:'Расчет сбытовых надбавок'!$G$3028,5)</f>
        <v>26.759999999999998</v>
      </c>
      <c r="J859" s="106">
        <f>VLOOKUP($A859+ROUND((COLUMN()-2)/24,5),АТС!$A$41:$F$784,5)+VLOOKUP($A859+ROUND((COLUMN()-2)/24,5),'Расчет сбытовых надбавок'!$B$2284:'Расчет сбытовых надбавок'!$G$3028,5)</f>
        <v>87.21</v>
      </c>
      <c r="K859" s="106">
        <f>VLOOKUP($A859+ROUND((COLUMN()-2)/24,5),АТС!$A$41:$F$784,5)+VLOOKUP($A859+ROUND((COLUMN()-2)/24,5),'Расчет сбытовых надбавок'!$B$2284:'Расчет сбытовых надбавок'!$G$3028,5)</f>
        <v>71.78</v>
      </c>
      <c r="L859" s="106">
        <f>VLOOKUP($A859+ROUND((COLUMN()-2)/24,5),АТС!$A$41:$F$784,5)+VLOOKUP($A859+ROUND((COLUMN()-2)/24,5),'Расчет сбытовых надбавок'!$B$2284:'Расчет сбытовых надбавок'!$G$3028,5)</f>
        <v>88.84</v>
      </c>
      <c r="M859" s="106">
        <f>VLOOKUP($A859+ROUND((COLUMN()-2)/24,5),АТС!$A$41:$F$784,5)+VLOOKUP($A859+ROUND((COLUMN()-2)/24,5),'Расчет сбытовых надбавок'!$B$2284:'Расчет сбытовых надбавок'!$G$3028,5)</f>
        <v>107.99000000000001</v>
      </c>
      <c r="N859" s="106">
        <f>VLOOKUP($A859+ROUND((COLUMN()-2)/24,5),АТС!$A$41:$F$784,5)+VLOOKUP($A859+ROUND((COLUMN()-2)/24,5),'Расчет сбытовых надбавок'!$B$2284:'Расчет сбытовых надбавок'!$G$3028,5)</f>
        <v>273.13</v>
      </c>
      <c r="O859" s="106">
        <f>VLOOKUP($A859+ROUND((COLUMN()-2)/24,5),АТС!$A$41:$F$784,5)+VLOOKUP($A859+ROUND((COLUMN()-2)/24,5),'Расчет сбытовых надбавок'!$B$2284:'Расчет сбытовых надбавок'!$G$3028,5)</f>
        <v>232.76000000000002</v>
      </c>
      <c r="P859" s="106">
        <f>VLOOKUP($A859+ROUND((COLUMN()-2)/24,5),АТС!$A$41:$F$784,5)+VLOOKUP($A859+ROUND((COLUMN()-2)/24,5),'Расчет сбытовых надбавок'!$B$2284:'Расчет сбытовых надбавок'!$G$3028,5)</f>
        <v>65.12</v>
      </c>
      <c r="Q859" s="106">
        <f>VLOOKUP($A859+ROUND((COLUMN()-2)/24,5),АТС!$A$41:$F$784,5)+VLOOKUP($A859+ROUND((COLUMN()-2)/24,5),'Расчет сбытовых надбавок'!$B$2284:'Расчет сбытовых надбавок'!$G$3028,5)</f>
        <v>5.9300000000000006</v>
      </c>
      <c r="R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S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T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U859" s="106">
        <f>VLOOKUP($A859+ROUND((COLUMN()-2)/24,5),АТС!$A$41:$F$784,5)+VLOOKUP($A859+ROUND((COLUMN()-2)/24,5),'Расчет сбытовых надбавок'!$B$2284:'Расчет сбытовых надбавок'!$G$3028,5)</f>
        <v>0</v>
      </c>
      <c r="V859" s="106">
        <f>VLOOKUP($A859+ROUND((COLUMN()-2)/24,5),АТС!$A$41:$F$784,5)+VLOOKUP($A859+ROUND((COLUMN()-2)/24,5),'Расчет сбытовых надбавок'!$B$2284:'Расчет сбытовых надбавок'!$G$3028,5)</f>
        <v>161.72000000000003</v>
      </c>
      <c r="W859" s="106">
        <f>VLOOKUP($A859+ROUND((COLUMN()-2)/24,5),АТС!$A$41:$F$784,5)+VLOOKUP($A859+ROUND((COLUMN()-2)/24,5),'Расчет сбытовых надбавок'!$B$2284:'Расчет сбытовых надбавок'!$G$3028,5)</f>
        <v>396.29</v>
      </c>
      <c r="X859" s="106">
        <f>VLOOKUP($A859+ROUND((COLUMN()-2)/24,5),АТС!$A$41:$F$784,5)+VLOOKUP($A859+ROUND((COLUMN()-2)/24,5),'Расчет сбытовых надбавок'!$B$2284:'Расчет сбытовых надбавок'!$G$3028,5)</f>
        <v>125.38</v>
      </c>
      <c r="Y859" s="106">
        <f>VLOOKUP($A859+ROUND((COLUMN()-2)/24,5),АТС!$A$41:$F$784,5)+VLOOKUP($A859+ROUND((COLUMN()-2)/24,5),'Расчет сбытовых надбавок'!$B$2284:'Расчет сбытовых надбавок'!$G$3028,5)</f>
        <v>107.14</v>
      </c>
      <c r="Z859" s="106"/>
    </row>
    <row r="860" spans="1:26" x14ac:dyDescent="0.2">
      <c r="A860" s="86">
        <f t="shared" si="22"/>
        <v>41941</v>
      </c>
      <c r="B860" s="106">
        <f>VLOOKUP($A860+ROUND((COLUMN()-2)/24,5),АТС!$A$41:$F$784,5)+VLOOKUP($A860+ROUND((COLUMN()-2)/24,5),'Расчет сбытовых надбавок'!$B$2284:'Расчет сбытовых надбавок'!$G$3028,5)</f>
        <v>14.75</v>
      </c>
      <c r="C860" s="106">
        <f>VLOOKUP($A860+ROUND((COLUMN()-2)/24,5),АТС!$A$41:$F$784,5)+VLOOKUP($A860+ROUND((COLUMN()-2)/24,5),'Расчет сбытовых надбавок'!$B$2284:'Расчет сбытовых надбавок'!$G$3028,5)</f>
        <v>54.87</v>
      </c>
      <c r="D860" s="106">
        <f>VLOOKUP($A860+ROUND((COLUMN()-2)/24,5),АТС!$A$41:$F$784,5)+VLOOKUP($A860+ROUND((COLUMN()-2)/24,5),'Расчет сбытовых надбавок'!$B$2284:'Расчет сбытовых надбавок'!$G$3028,5)</f>
        <v>80.14</v>
      </c>
      <c r="E860" s="106">
        <f>VLOOKUP($A860+ROUND((COLUMN()-2)/24,5),АТС!$A$41:$F$784,5)+VLOOKUP($A860+ROUND((COLUMN()-2)/24,5),'Расчет сбытовых надбавок'!$B$2284:'Расчет сбытовых надбавок'!$G$3028,5)</f>
        <v>0.08</v>
      </c>
      <c r="F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G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H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I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J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K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L860" s="106">
        <f>VLOOKUP($A860+ROUND((COLUMN()-2)/24,5),АТС!$A$41:$F$784,5)+VLOOKUP($A860+ROUND((COLUMN()-2)/24,5),'Расчет сбытовых надбавок'!$B$2284:'Расчет сбытовых надбавок'!$G$3028,5)</f>
        <v>142.85</v>
      </c>
      <c r="M860" s="106">
        <f>VLOOKUP($A860+ROUND((COLUMN()-2)/24,5),АТС!$A$41:$F$784,5)+VLOOKUP($A860+ROUND((COLUMN()-2)/24,5),'Расчет сбытовых надбавок'!$B$2284:'Расчет сбытовых надбавок'!$G$3028,5)</f>
        <v>207.01</v>
      </c>
      <c r="N860" s="106">
        <f>VLOOKUP($A860+ROUND((COLUMN()-2)/24,5),АТС!$A$41:$F$784,5)+VLOOKUP($A860+ROUND((COLUMN()-2)/24,5),'Расчет сбытовых надбавок'!$B$2284:'Расчет сбытовых надбавок'!$G$3028,5)</f>
        <v>208.64999999999998</v>
      </c>
      <c r="O860" s="106">
        <f>VLOOKUP($A860+ROUND((COLUMN()-2)/24,5),АТС!$A$41:$F$784,5)+VLOOKUP($A860+ROUND((COLUMN()-2)/24,5),'Расчет сбытовых надбавок'!$B$2284:'Расчет сбытовых надбавок'!$G$3028,5)</f>
        <v>127.36</v>
      </c>
      <c r="P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Q860" s="106">
        <f>VLOOKUP($A860+ROUND((COLUMN()-2)/24,5),АТС!$A$41:$F$784,5)+VLOOKUP($A860+ROUND((COLUMN()-2)/24,5),'Расчет сбытовых надбавок'!$B$2284:'Расчет сбытовых надбавок'!$G$3028,5)</f>
        <v>0.01</v>
      </c>
      <c r="R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S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T860" s="106">
        <f>VLOOKUP($A860+ROUND((COLUMN()-2)/24,5),АТС!$A$41:$F$784,5)+VLOOKUP($A860+ROUND((COLUMN()-2)/24,5),'Расчет сбытовых надбавок'!$B$2284:'Расчет сбытовых надбавок'!$G$3028,5)</f>
        <v>0</v>
      </c>
      <c r="U860" s="106">
        <f>VLOOKUP($A860+ROUND((COLUMN()-2)/24,5),АТС!$A$41:$F$784,5)+VLOOKUP($A860+ROUND((COLUMN()-2)/24,5),'Расчет сбытовых надбавок'!$B$2284:'Расчет сбытовых надбавок'!$G$3028,5)</f>
        <v>163.16</v>
      </c>
      <c r="V860" s="106">
        <f>VLOOKUP($A860+ROUND((COLUMN()-2)/24,5),АТС!$A$41:$F$784,5)+VLOOKUP($A860+ROUND((COLUMN()-2)/24,5),'Расчет сбытовых надбавок'!$B$2284:'Расчет сбытовых надбавок'!$G$3028,5)</f>
        <v>203.98000000000002</v>
      </c>
      <c r="W860" s="106">
        <f>VLOOKUP($A860+ROUND((COLUMN()-2)/24,5),АТС!$A$41:$F$784,5)+VLOOKUP($A860+ROUND((COLUMN()-2)/24,5),'Расчет сбытовых надбавок'!$B$2284:'Расчет сбытовых надбавок'!$G$3028,5)</f>
        <v>365.75</v>
      </c>
      <c r="X860" s="106">
        <f>VLOOKUP($A860+ROUND((COLUMN()-2)/24,5),АТС!$A$41:$F$784,5)+VLOOKUP($A860+ROUND((COLUMN()-2)/24,5),'Расчет сбытовых надбавок'!$B$2284:'Расчет сбытовых надбавок'!$G$3028,5)</f>
        <v>743.65</v>
      </c>
      <c r="Y860" s="106">
        <f>VLOOKUP($A860+ROUND((COLUMN()-2)/24,5),АТС!$A$41:$F$784,5)+VLOOKUP($A860+ROUND((COLUMN()-2)/24,5),'Расчет сбытовых надбавок'!$B$2284:'Расчет сбытовых надбавок'!$G$3028,5)</f>
        <v>749.72</v>
      </c>
      <c r="Z860" s="106"/>
    </row>
    <row r="861" spans="1:26" x14ac:dyDescent="0.2">
      <c r="A861" s="86">
        <f t="shared" si="22"/>
        <v>41942</v>
      </c>
      <c r="B861" s="106">
        <f>VLOOKUP($A861+ROUND((COLUMN()-2)/24,5),АТС!$A$41:$F$784,5)+VLOOKUP($A861+ROUND((COLUMN()-2)/24,5),'Расчет сбытовых надбавок'!$B$2284:'Расчет сбытовых надбавок'!$G$3028,5)</f>
        <v>30.04</v>
      </c>
      <c r="C861" s="106">
        <f>VLOOKUP($A861+ROUND((COLUMN()-2)/24,5),АТС!$A$41:$F$784,5)+VLOOKUP($A861+ROUND((COLUMN()-2)/24,5),'Расчет сбытовых надбавок'!$B$2284:'Расчет сбытовых надбавок'!$G$3028,5)</f>
        <v>563.43999999999994</v>
      </c>
      <c r="D861" s="106">
        <f>VLOOKUP($A861+ROUND((COLUMN()-2)/24,5),АТС!$A$41:$F$784,5)+VLOOKUP($A861+ROUND((COLUMN()-2)/24,5),'Расчет сбытовых надбавок'!$B$2284:'Расчет сбытовых надбавок'!$G$3028,5)</f>
        <v>738.92</v>
      </c>
      <c r="E861" s="106">
        <f>VLOOKUP($A861+ROUND((COLUMN()-2)/24,5),АТС!$A$41:$F$784,5)+VLOOKUP($A861+ROUND((COLUMN()-2)/24,5),'Расчет сбытовых надбавок'!$B$2284:'Расчет сбытовых надбавок'!$G$3028,5)</f>
        <v>1660.24</v>
      </c>
      <c r="F861" s="106">
        <f>VLOOKUP($A861+ROUND((COLUMN()-2)/24,5),АТС!$A$41:$F$784,5)+VLOOKUP($A861+ROUND((COLUMN()-2)/24,5),'Расчет сбытовых надбавок'!$B$2284:'Расчет сбытовых надбавок'!$G$3028,5)</f>
        <v>586.9</v>
      </c>
      <c r="G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H861" s="106">
        <f>VLOOKUP($A861+ROUND((COLUMN()-2)/24,5),АТС!$A$41:$F$784,5)+VLOOKUP($A861+ROUND((COLUMN()-2)/24,5),'Расчет сбытовых надбавок'!$B$2284:'Расчет сбытовых надбавок'!$G$3028,5)</f>
        <v>56.74</v>
      </c>
      <c r="I861" s="106">
        <f>VLOOKUP($A861+ROUND((COLUMN()-2)/24,5),АТС!$A$41:$F$784,5)+VLOOKUP($A861+ROUND((COLUMN()-2)/24,5),'Расчет сбытовых надбавок'!$B$2284:'Расчет сбытовых надбавок'!$G$3028,5)</f>
        <v>89.86</v>
      </c>
      <c r="J861" s="106">
        <f>VLOOKUP($A861+ROUND((COLUMN()-2)/24,5),АТС!$A$41:$F$784,5)+VLOOKUP($A861+ROUND((COLUMN()-2)/24,5),'Расчет сбытовых надбавок'!$B$2284:'Расчет сбытовых надбавок'!$G$3028,5)</f>
        <v>0.39</v>
      </c>
      <c r="K861" s="106">
        <f>VLOOKUP($A861+ROUND((COLUMN()-2)/24,5),АТС!$A$41:$F$784,5)+VLOOKUP($A861+ROUND((COLUMN()-2)/24,5),'Расчет сбытовых надбавок'!$B$2284:'Расчет сбытовых надбавок'!$G$3028,5)</f>
        <v>124.22</v>
      </c>
      <c r="L861" s="106">
        <f>VLOOKUP($A861+ROUND((COLUMN()-2)/24,5),АТС!$A$41:$F$784,5)+VLOOKUP($A861+ROUND((COLUMN()-2)/24,5),'Расчет сбытовых надбавок'!$B$2284:'Расчет сбытовых надбавок'!$G$3028,5)</f>
        <v>175.99</v>
      </c>
      <c r="M861" s="106">
        <f>VLOOKUP($A861+ROUND((COLUMN()-2)/24,5),АТС!$A$41:$F$784,5)+VLOOKUP($A861+ROUND((COLUMN()-2)/24,5),'Расчет сбытовых надбавок'!$B$2284:'Расчет сбытовых надбавок'!$G$3028,5)</f>
        <v>189.28</v>
      </c>
      <c r="N861" s="106">
        <f>VLOOKUP($A861+ROUND((COLUMN()-2)/24,5),АТС!$A$41:$F$784,5)+VLOOKUP($A861+ROUND((COLUMN()-2)/24,5),'Расчет сбытовых надбавок'!$B$2284:'Расчет сбытовых надбавок'!$G$3028,5)</f>
        <v>265.73</v>
      </c>
      <c r="O861" s="106">
        <f>VLOOKUP($A861+ROUND((COLUMN()-2)/24,5),АТС!$A$41:$F$784,5)+VLOOKUP($A861+ROUND((COLUMN()-2)/24,5),'Расчет сбытовых надбавок'!$B$2284:'Расчет сбытовых надбавок'!$G$3028,5)</f>
        <v>268.07</v>
      </c>
      <c r="P861" s="106">
        <f>VLOOKUP($A861+ROUND((COLUMN()-2)/24,5),АТС!$A$41:$F$784,5)+VLOOKUP($A861+ROUND((COLUMN()-2)/24,5),'Расчет сбытовых надбавок'!$B$2284:'Расчет сбытовых надбавок'!$G$3028,5)</f>
        <v>177.01</v>
      </c>
      <c r="Q861" s="106">
        <f>VLOOKUP($A861+ROUND((COLUMN()-2)/24,5),АТС!$A$41:$F$784,5)+VLOOKUP($A861+ROUND((COLUMN()-2)/24,5),'Расчет сбытовых надбавок'!$B$2284:'Расчет сбытовых надбавок'!$G$3028,5)</f>
        <v>156.09</v>
      </c>
      <c r="R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S861" s="106">
        <f>VLOOKUP($A861+ROUND((COLUMN()-2)/24,5),АТС!$A$41:$F$784,5)+VLOOKUP($A861+ROUND((COLUMN()-2)/24,5),'Расчет сбытовых надбавок'!$B$2284:'Расчет сбытовых надбавок'!$G$3028,5)</f>
        <v>0</v>
      </c>
      <c r="T861" s="106">
        <f>VLOOKUP($A861+ROUND((COLUMN()-2)/24,5),АТС!$A$41:$F$784,5)+VLOOKUP($A861+ROUND((COLUMN()-2)/24,5),'Расчет сбытовых надбавок'!$B$2284:'Расчет сбытовых надбавок'!$G$3028,5)</f>
        <v>62.120000000000005</v>
      </c>
      <c r="U861" s="106">
        <f>VLOOKUP($A861+ROUND((COLUMN()-2)/24,5),АТС!$A$41:$F$784,5)+VLOOKUP($A861+ROUND((COLUMN()-2)/24,5),'Расчет сбытовых надбавок'!$B$2284:'Расчет сбытовых надбавок'!$G$3028,5)</f>
        <v>134.32999999999998</v>
      </c>
      <c r="V861" s="106">
        <f>VLOOKUP($A861+ROUND((COLUMN()-2)/24,5),АТС!$A$41:$F$784,5)+VLOOKUP($A861+ROUND((COLUMN()-2)/24,5),'Расчет сбытовых надбавок'!$B$2284:'Расчет сбытовых надбавок'!$G$3028,5)</f>
        <v>411.96000000000004</v>
      </c>
      <c r="W861" s="106">
        <f>VLOOKUP($A861+ROUND((COLUMN()-2)/24,5),АТС!$A$41:$F$784,5)+VLOOKUP($A861+ROUND((COLUMN()-2)/24,5),'Расчет сбытовых надбавок'!$B$2284:'Расчет сбытовых надбавок'!$G$3028,5)</f>
        <v>170.75</v>
      </c>
      <c r="X861" s="106">
        <f>VLOOKUP($A861+ROUND((COLUMN()-2)/24,5),АТС!$A$41:$F$784,5)+VLOOKUP($A861+ROUND((COLUMN()-2)/24,5),'Расчет сбытовых надбавок'!$B$2284:'Расчет сбытовых надбавок'!$G$3028,5)</f>
        <v>810.31</v>
      </c>
      <c r="Y861" s="106">
        <f>VLOOKUP($A861+ROUND((COLUMN()-2)/24,5),АТС!$A$41:$F$784,5)+VLOOKUP($A861+ROUND((COLUMN()-2)/24,5),'Расчет сбытовых надбавок'!$B$2284:'Расчет сбытовых надбавок'!$G$3028,5)</f>
        <v>779.72</v>
      </c>
      <c r="Z861" s="106"/>
    </row>
    <row r="862" spans="1:26" x14ac:dyDescent="0.2">
      <c r="A862" s="86">
        <f t="shared" si="22"/>
        <v>41943</v>
      </c>
      <c r="B862" s="106">
        <f>VLOOKUP($A862+ROUND((COLUMN()-2)/24,5),АТС!$A$41:$F$784,5)+VLOOKUP($A862+ROUND((COLUMN()-2)/24,5),'Расчет сбытовых надбавок'!$B$2284:'Расчет сбытовых надбавок'!$G$3028,5)</f>
        <v>154.67999999999998</v>
      </c>
      <c r="C862" s="106">
        <f>VLOOKUP($A862+ROUND((COLUMN()-2)/24,5),АТС!$A$41:$F$784,5)+VLOOKUP($A862+ROUND((COLUMN()-2)/24,5),'Расчет сбытовых надбавок'!$B$2284:'Расчет сбытовых надбавок'!$G$3028,5)</f>
        <v>113.64</v>
      </c>
      <c r="D862" s="106">
        <f>VLOOKUP($A862+ROUND((COLUMN()-2)/24,5),АТС!$A$41:$F$784,5)+VLOOKUP($A862+ROUND((COLUMN()-2)/24,5),'Расчет сбытовых надбавок'!$B$2284:'Расчет сбытовых надбавок'!$G$3028,5)</f>
        <v>185.37</v>
      </c>
      <c r="E862" s="106">
        <f>VLOOKUP($A862+ROUND((COLUMN()-2)/24,5),АТС!$A$41:$F$784,5)+VLOOKUP($A862+ROUND((COLUMN()-2)/24,5),'Расчет сбытовых надбавок'!$B$2284:'Расчет сбытовых надбавок'!$G$3028,5)</f>
        <v>904.11</v>
      </c>
      <c r="F862" s="106">
        <f>VLOOKUP($A862+ROUND((COLUMN()-2)/24,5),АТС!$A$41:$F$784,5)+VLOOKUP($A862+ROUND((COLUMN()-2)/24,5),'Расчет сбытовых надбавок'!$B$2284:'Расчет сбытовых надбавок'!$G$3028,5)</f>
        <v>291.01</v>
      </c>
      <c r="G862" s="106">
        <f>VLOOKUP($A862+ROUND((COLUMN()-2)/24,5),АТС!$A$41:$F$784,5)+VLOOKUP($A862+ROUND((COLUMN()-2)/24,5),'Расчет сбытовых надбавок'!$B$2284:'Расчет сбытовых надбавок'!$G$3028,5)</f>
        <v>3.68</v>
      </c>
      <c r="H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I862" s="106">
        <f>VLOOKUP($A862+ROUND((COLUMN()-2)/24,5),АТС!$A$41:$F$784,5)+VLOOKUP($A862+ROUND((COLUMN()-2)/24,5),'Расчет сбытовых надбавок'!$B$2284:'Расчет сбытовых надбавок'!$G$3028,5)</f>
        <v>206.53</v>
      </c>
      <c r="J862" s="106">
        <f>VLOOKUP($A862+ROUND((COLUMN()-2)/24,5),АТС!$A$41:$F$784,5)+VLOOKUP($A862+ROUND((COLUMN()-2)/24,5),'Расчет сбытовых надбавок'!$B$2284:'Расчет сбытовых надбавок'!$G$3028,5)</f>
        <v>51.32</v>
      </c>
      <c r="K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L862" s="106">
        <f>VLOOKUP($A862+ROUND((COLUMN()-2)/24,5),АТС!$A$41:$F$784,5)+VLOOKUP($A862+ROUND((COLUMN()-2)/24,5),'Расчет сбытовых надбавок'!$B$2284:'Расчет сбытовых надбавок'!$G$3028,5)</f>
        <v>94.02000000000001</v>
      </c>
      <c r="M862" s="106">
        <f>VLOOKUP($A862+ROUND((COLUMN()-2)/24,5),АТС!$A$41:$F$784,5)+VLOOKUP($A862+ROUND((COLUMN()-2)/24,5),'Расчет сбытовых надбавок'!$B$2284:'Расчет сбытовых надбавок'!$G$3028,5)</f>
        <v>257.53000000000003</v>
      </c>
      <c r="N862" s="106">
        <f>VLOOKUP($A862+ROUND((COLUMN()-2)/24,5),АТС!$A$41:$F$784,5)+VLOOKUP($A862+ROUND((COLUMN()-2)/24,5),'Расчет сбытовых надбавок'!$B$2284:'Расчет сбытовых надбавок'!$G$3028,5)</f>
        <v>619.41</v>
      </c>
      <c r="O862" s="106">
        <f>VLOOKUP($A862+ROUND((COLUMN()-2)/24,5),АТС!$A$41:$F$784,5)+VLOOKUP($A862+ROUND((COLUMN()-2)/24,5),'Расчет сбытовых надбавок'!$B$2284:'Расчет сбытовых надбавок'!$G$3028,5)</f>
        <v>582.92999999999995</v>
      </c>
      <c r="P862" s="106">
        <f>VLOOKUP($A862+ROUND((COLUMN()-2)/24,5),АТС!$A$41:$F$784,5)+VLOOKUP($A862+ROUND((COLUMN()-2)/24,5),'Расчет сбытовых надбавок'!$B$2284:'Расчет сбытовых надбавок'!$G$3028,5)</f>
        <v>526.62</v>
      </c>
      <c r="Q862" s="106">
        <f>VLOOKUP($A862+ROUND((COLUMN()-2)/24,5),АТС!$A$41:$F$784,5)+VLOOKUP($A862+ROUND((COLUMN()-2)/24,5),'Расчет сбытовых надбавок'!$B$2284:'Расчет сбытовых надбавок'!$G$3028,5)</f>
        <v>531.77</v>
      </c>
      <c r="R862" s="106">
        <f>VLOOKUP($A862+ROUND((COLUMN()-2)/24,5),АТС!$A$41:$F$784,5)+VLOOKUP($A862+ROUND((COLUMN()-2)/24,5),'Расчет сбытовых надбавок'!$B$2284:'Расчет сбытовых надбавок'!$G$3028,5)</f>
        <v>220.04</v>
      </c>
      <c r="S862" s="106">
        <f>VLOOKUP($A862+ROUND((COLUMN()-2)/24,5),АТС!$A$41:$F$784,5)+VLOOKUP($A862+ROUND((COLUMN()-2)/24,5),'Расчет сбытовых надбавок'!$B$2284:'Расчет сбытовых надбавок'!$G$3028,5)</f>
        <v>0</v>
      </c>
      <c r="T862" s="106">
        <f>VLOOKUP($A862+ROUND((COLUMN()-2)/24,5),АТС!$A$41:$F$784,5)+VLOOKUP($A862+ROUND((COLUMN()-2)/24,5),'Расчет сбытовых надбавок'!$B$2284:'Расчет сбытовых надбавок'!$G$3028,5)</f>
        <v>89.94</v>
      </c>
      <c r="U862" s="106">
        <f>VLOOKUP($A862+ROUND((COLUMN()-2)/24,5),АТС!$A$41:$F$784,5)+VLOOKUP($A862+ROUND((COLUMN()-2)/24,5),'Расчет сбытовых надбавок'!$B$2284:'Расчет сбытовых надбавок'!$G$3028,5)</f>
        <v>249.31</v>
      </c>
      <c r="V862" s="106">
        <f>VLOOKUP($A862+ROUND((COLUMN()-2)/24,5),АТС!$A$41:$F$784,5)+VLOOKUP($A862+ROUND((COLUMN()-2)/24,5),'Расчет сбытовых надбавок'!$B$2284:'Расчет сбытовых надбавок'!$G$3028,5)</f>
        <v>563.79999999999995</v>
      </c>
      <c r="W862" s="106">
        <f>VLOOKUP($A862+ROUND((COLUMN()-2)/24,5),АТС!$A$41:$F$784,5)+VLOOKUP($A862+ROUND((COLUMN()-2)/24,5),'Расчет сбытовых надбавок'!$B$2284:'Расчет сбытовых надбавок'!$G$3028,5)</f>
        <v>617.33000000000004</v>
      </c>
      <c r="X862" s="106">
        <f>VLOOKUP($A862+ROUND((COLUMN()-2)/24,5),АТС!$A$41:$F$784,5)+VLOOKUP($A862+ROUND((COLUMN()-2)/24,5),'Расчет сбытовых надбавок'!$B$2284:'Расчет сбытовых надбавок'!$G$3028,5)</f>
        <v>705.52</v>
      </c>
      <c r="Y862" s="106">
        <f>VLOOKUP($A862+ROUND((COLUMN()-2)/24,5),АТС!$A$41:$F$784,5)+VLOOKUP($A862+ROUND((COLUMN()-2)/24,5),'Расчет сбытовых надбавок'!$B$2284:'Расчет сбытовых надбавок'!$G$3028,5)</f>
        <v>698.59999999999991</v>
      </c>
      <c r="Z862" s="106"/>
    </row>
    <row r="863" spans="1:26" x14ac:dyDescent="0.25">
      <c r="A863" s="101"/>
      <c r="B863" s="85"/>
      <c r="C863" s="85"/>
      <c r="D863" s="85"/>
    </row>
    <row r="864" spans="1:26" s="273" customFormat="1" x14ac:dyDescent="0.25">
      <c r="A864" s="270" t="s">
        <v>159</v>
      </c>
      <c r="B864" s="271"/>
      <c r="C864" s="271"/>
      <c r="D864" s="271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</row>
    <row r="865" spans="1:27" ht="12.75" customHeight="1" x14ac:dyDescent="0.2">
      <c r="A865" s="184" t="s">
        <v>49</v>
      </c>
      <c r="B865" s="172" t="s">
        <v>161</v>
      </c>
      <c r="C865" s="172"/>
      <c r="D865" s="172"/>
      <c r="E865" s="172"/>
      <c r="F865" s="172"/>
      <c r="G865" s="172"/>
      <c r="H865" s="172"/>
      <c r="I865" s="172"/>
      <c r="J865" s="172"/>
      <c r="K865" s="172"/>
      <c r="L865" s="172"/>
      <c r="M865" s="172"/>
      <c r="N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</row>
    <row r="866" spans="1:27" ht="12.75" customHeight="1" x14ac:dyDescent="0.2">
      <c r="A866" s="185"/>
      <c r="B866" s="172"/>
      <c r="C866" s="172"/>
      <c r="D866" s="172"/>
      <c r="E866" s="172"/>
      <c r="F866" s="172"/>
      <c r="G866" s="172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</row>
    <row r="867" spans="1:27" s="119" customFormat="1" ht="12.75" customHeight="1" x14ac:dyDescent="0.2">
      <c r="A867" s="185"/>
      <c r="B867" s="225" t="s">
        <v>129</v>
      </c>
      <c r="C867" s="213" t="s">
        <v>130</v>
      </c>
      <c r="D867" s="213" t="s">
        <v>131</v>
      </c>
      <c r="E867" s="213" t="s">
        <v>132</v>
      </c>
      <c r="F867" s="213" t="s">
        <v>133</v>
      </c>
      <c r="G867" s="213" t="s">
        <v>134</v>
      </c>
      <c r="H867" s="213" t="s">
        <v>135</v>
      </c>
      <c r="I867" s="213" t="s">
        <v>136</v>
      </c>
      <c r="J867" s="213" t="s">
        <v>137</v>
      </c>
      <c r="K867" s="213" t="s">
        <v>138</v>
      </c>
      <c r="L867" s="213" t="s">
        <v>139</v>
      </c>
      <c r="M867" s="213" t="s">
        <v>140</v>
      </c>
      <c r="N867" s="223" t="s">
        <v>141</v>
      </c>
      <c r="O867" s="213" t="s">
        <v>142</v>
      </c>
      <c r="P867" s="213" t="s">
        <v>143</v>
      </c>
      <c r="Q867" s="213" t="s">
        <v>144</v>
      </c>
      <c r="R867" s="213" t="s">
        <v>145</v>
      </c>
      <c r="S867" s="213" t="s">
        <v>146</v>
      </c>
      <c r="T867" s="213" t="s">
        <v>147</v>
      </c>
      <c r="U867" s="213" t="s">
        <v>148</v>
      </c>
      <c r="V867" s="213" t="s">
        <v>149</v>
      </c>
      <c r="W867" s="213" t="s">
        <v>150</v>
      </c>
      <c r="X867" s="213" t="s">
        <v>151</v>
      </c>
      <c r="Y867" s="213" t="s">
        <v>152</v>
      </c>
      <c r="Z867" s="213" t="s">
        <v>152</v>
      </c>
    </row>
    <row r="868" spans="1:27" s="119" customFormat="1" ht="11.25" customHeight="1" x14ac:dyDescent="0.2">
      <c r="A868" s="186"/>
      <c r="B868" s="226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4"/>
      <c r="N868" s="224"/>
      <c r="O868" s="214"/>
      <c r="P868" s="214"/>
      <c r="Q868" s="214"/>
      <c r="R868" s="214"/>
      <c r="S868" s="214"/>
      <c r="T868" s="214"/>
      <c r="U868" s="214"/>
      <c r="V868" s="214"/>
      <c r="W868" s="214"/>
      <c r="X868" s="214"/>
      <c r="Y868" s="214"/>
      <c r="Z868" s="214"/>
    </row>
    <row r="869" spans="1:27" ht="15.75" customHeight="1" x14ac:dyDescent="0.2">
      <c r="A869" s="86">
        <f>A832</f>
        <v>41913</v>
      </c>
      <c r="B869" s="106">
        <f>VLOOKUP($A869+ROUND((COLUMN()-2)/24,5),АТС!$A$41:$F$784,5)+VLOOKUP($A869+ROUND((COLUMN()-2)/24,5),'Расчет сбытовых надбавок'!$B$2284:'Расчет сбытовых надбавок'!$G$3028,6)</f>
        <v>523.81000000000006</v>
      </c>
      <c r="C869" s="106">
        <f>VLOOKUP($A869+ROUND((COLUMN()-2)/24,5),АТС!$A$41:$F$784,5)+VLOOKUP($A869+ROUND((COLUMN()-2)/24,5),'Расчет сбытовых надбавок'!$B$2284:'Расчет сбытовых надбавок'!$G$3028,6)</f>
        <v>289.42</v>
      </c>
      <c r="D869" s="106">
        <f>VLOOKUP($A869+ROUND((COLUMN()-2)/24,5),АТС!$A$41:$F$784,5)+VLOOKUP($A869+ROUND((COLUMN()-2)/24,5),'Расчет сбытовых надбавок'!$B$2284:'Расчет сбытовых надбавок'!$G$3028,6)</f>
        <v>125.28</v>
      </c>
      <c r="E869" s="106">
        <f>VLOOKUP($A869+ROUND((COLUMN()-2)/24,5),АТС!$A$41:$F$784,5)+VLOOKUP($A869+ROUND((COLUMN()-2)/24,5),'Расчет сбытовых надбавок'!$B$2284:'Расчет сбытовых надбавок'!$G$3028,6)</f>
        <v>92.77</v>
      </c>
      <c r="F869" s="106">
        <f>VLOOKUP($A869+ROUND((COLUMN()-2)/24,5),АТС!$A$41:$F$784,5)+VLOOKUP($A869+ROUND((COLUMN()-2)/24,5),'Расчет сбытовых надбавок'!$B$2284:'Расчет сбытовых надбавок'!$G$3028,6)</f>
        <v>0.01</v>
      </c>
      <c r="G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H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I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J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K869" s="106">
        <f>VLOOKUP($A869+ROUND((COLUMN()-2)/24,5),АТС!$A$41:$F$784,5)+VLOOKUP($A869+ROUND((COLUMN()-2)/24,5),'Расчет сбытовых надбавок'!$B$2284:'Расчет сбытовых надбавок'!$G$3028,6)</f>
        <v>67.789999999999992</v>
      </c>
      <c r="L869" s="106">
        <f>VLOOKUP($A869+ROUND((COLUMN()-2)/24,5),АТС!$A$41:$F$784,5)+VLOOKUP($A869+ROUND((COLUMN()-2)/24,5),'Расчет сбытовых надбавок'!$B$2284:'Расчет сбытовых надбавок'!$G$3028,6)</f>
        <v>115.43</v>
      </c>
      <c r="M869" s="106">
        <f>VLOOKUP($A869+ROUND((COLUMN()-2)/24,5),АТС!$A$41:$F$784,5)+VLOOKUP($A869+ROUND((COLUMN()-2)/24,5),'Расчет сбытовых надбавок'!$B$2284:'Расчет сбытовых надбавок'!$G$3028,6)</f>
        <v>105.36</v>
      </c>
      <c r="N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O869" s="106">
        <f>VLOOKUP($A869+ROUND((COLUMN()-2)/24,5),АТС!$A$41:$F$784,5)+VLOOKUP($A869+ROUND((COLUMN()-2)/24,5),'Расчет сбытовых надбавок'!$B$2284:'Расчет сбытовых надбавок'!$G$3028,6)</f>
        <v>0.02</v>
      </c>
      <c r="P869" s="106">
        <f>VLOOKUP($A869+ROUND((COLUMN()-2)/24,5),АТС!$A$41:$F$784,5)+VLOOKUP($A869+ROUND((COLUMN()-2)/24,5),'Расчет сбытовых надбавок'!$B$2284:'Расчет сбытовых надбавок'!$G$3028,6)</f>
        <v>8.0299999999999994</v>
      </c>
      <c r="Q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R869" s="106">
        <f>VLOOKUP($A869+ROUND((COLUMN()-2)/24,5),АТС!$A$41:$F$784,5)+VLOOKUP($A869+ROUND((COLUMN()-2)/24,5),'Расчет сбытовых надбавок'!$B$2284:'Расчет сбытовых надбавок'!$G$3028,6)</f>
        <v>225.08</v>
      </c>
      <c r="S869" s="106">
        <f>VLOOKUP($A869+ROUND((COLUMN()-2)/24,5),АТС!$A$41:$F$784,5)+VLOOKUP($A869+ROUND((COLUMN()-2)/24,5),'Расчет сбытовых надбавок'!$B$2284:'Расчет сбытовых надбавок'!$G$3028,6)</f>
        <v>0.96</v>
      </c>
      <c r="T869" s="106">
        <f>VLOOKUP($A869+ROUND((COLUMN()-2)/24,5),АТС!$A$41:$F$784,5)+VLOOKUP($A869+ROUND((COLUMN()-2)/24,5),'Расчет сбытовых надбавок'!$B$2284:'Расчет сбытовых надбавок'!$G$3028,6)</f>
        <v>0</v>
      </c>
      <c r="U869" s="106">
        <f>VLOOKUP($A869+ROUND((COLUMN()-2)/24,5),АТС!$A$41:$F$784,5)+VLOOKUP($A869+ROUND((COLUMN()-2)/24,5),'Расчет сбытовых надбавок'!$B$2284:'Расчет сбытовых надбавок'!$G$3028,6)</f>
        <v>0.42000000000000004</v>
      </c>
      <c r="V869" s="106">
        <f>VLOOKUP($A869+ROUND((COLUMN()-2)/24,5),АТС!$A$41:$F$784,5)+VLOOKUP($A869+ROUND((COLUMN()-2)/24,5),'Расчет сбытовых надбавок'!$B$2284:'Расчет сбытовых надбавок'!$G$3028,6)</f>
        <v>138.54</v>
      </c>
      <c r="W869" s="106">
        <f>VLOOKUP($A869+ROUND((COLUMN()-2)/24,5),АТС!$A$41:$F$784,5)+VLOOKUP($A869+ROUND((COLUMN()-2)/24,5),'Расчет сбытовых надбавок'!$B$2284:'Расчет сбытовых надбавок'!$G$3028,6)</f>
        <v>224.24</v>
      </c>
      <c r="X869" s="106">
        <f>VLOOKUP($A869+ROUND((COLUMN()-2)/24,5),АТС!$A$41:$F$784,5)+VLOOKUP($A869+ROUND((COLUMN()-2)/24,5),'Расчет сбытовых надбавок'!$B$2284:'Расчет сбытовых надбавок'!$G$3028,6)</f>
        <v>249.49</v>
      </c>
      <c r="Y869" s="106">
        <f>VLOOKUP($A869+ROUND((COLUMN()-2)/24,5),АТС!$A$41:$F$784,5)+VLOOKUP($A869+ROUND((COLUMN()-2)/24,5),'Расчет сбытовых надбавок'!$B$2284:'Расчет сбытовых надбавок'!$G$3028,6)</f>
        <v>468.03</v>
      </c>
      <c r="Z869" s="106"/>
      <c r="AA869" s="87"/>
    </row>
    <row r="870" spans="1:27" x14ac:dyDescent="0.2">
      <c r="A870" s="86">
        <f>A869+1</f>
        <v>41914</v>
      </c>
      <c r="B870" s="106">
        <f>VLOOKUP($A870+ROUND((COLUMN()-2)/24,5),АТС!$A$41:$F$784,5)+VLOOKUP($A870+ROUND((COLUMN()-2)/24,5),'Расчет сбытовых надбавок'!$B$2284:'Расчет сбытовых надбавок'!$G$3028,6)</f>
        <v>512.97</v>
      </c>
      <c r="C870" s="106">
        <f>VLOOKUP($A870+ROUND((COLUMN()-2)/24,5),АТС!$A$41:$F$784,5)+VLOOKUP($A870+ROUND((COLUMN()-2)/24,5),'Расчет сбытовых надбавок'!$B$2284:'Расчет сбытовых надбавок'!$G$3028,6)</f>
        <v>620.2299999999999</v>
      </c>
      <c r="D870" s="106">
        <f>VLOOKUP($A870+ROUND((COLUMN()-2)/24,5),АТС!$A$41:$F$784,5)+VLOOKUP($A870+ROUND((COLUMN()-2)/24,5),'Расчет сбытовых надбавок'!$B$2284:'Расчет сбытовых надбавок'!$G$3028,6)</f>
        <v>513.59</v>
      </c>
      <c r="E870" s="106">
        <f>VLOOKUP($A870+ROUND((COLUMN()-2)/24,5),АТС!$A$41:$F$784,5)+VLOOKUP($A870+ROUND((COLUMN()-2)/24,5),'Расчет сбытовых надбавок'!$B$2284:'Расчет сбытовых надбавок'!$G$3028,6)</f>
        <v>325.18</v>
      </c>
      <c r="F870" s="106">
        <f>VLOOKUP($A870+ROUND((COLUMN()-2)/24,5),АТС!$A$41:$F$784,5)+VLOOKUP($A870+ROUND((COLUMN()-2)/24,5),'Расчет сбытовых надбавок'!$B$2284:'Расчет сбытовых надбавок'!$G$3028,6)</f>
        <v>58.910000000000004</v>
      </c>
      <c r="G870" s="106">
        <f>VLOOKUP($A870+ROUND((COLUMN()-2)/24,5),АТС!$A$41:$F$784,5)+VLOOKUP($A870+ROUND((COLUMN()-2)/24,5),'Расчет сбытовых надбавок'!$B$2284:'Расчет сбытовых надбавок'!$G$3028,6)</f>
        <v>439.27</v>
      </c>
      <c r="H870" s="106">
        <f>VLOOKUP($A870+ROUND((COLUMN()-2)/24,5),АТС!$A$41:$F$784,5)+VLOOKUP($A870+ROUND((COLUMN()-2)/24,5),'Расчет сбытовых надбавок'!$B$2284:'Расчет сбытовых надбавок'!$G$3028,6)</f>
        <v>214.56</v>
      </c>
      <c r="I870" s="106">
        <f>VLOOKUP($A870+ROUND((COLUMN()-2)/24,5),АТС!$A$41:$F$784,5)+VLOOKUP($A870+ROUND((COLUMN()-2)/24,5),'Расчет сбытовых надбавок'!$B$2284:'Расчет сбытовых надбавок'!$G$3028,6)</f>
        <v>130.48999999999998</v>
      </c>
      <c r="J870" s="106">
        <f>VLOOKUP($A870+ROUND((COLUMN()-2)/24,5),АТС!$A$41:$F$784,5)+VLOOKUP($A870+ROUND((COLUMN()-2)/24,5),'Расчет сбытовых надбавок'!$B$2284:'Расчет сбытовых надбавок'!$G$3028,6)</f>
        <v>261.53000000000003</v>
      </c>
      <c r="K870" s="106">
        <f>VLOOKUP($A870+ROUND((COLUMN()-2)/24,5),АТС!$A$41:$F$784,5)+VLOOKUP($A870+ROUND((COLUMN()-2)/24,5),'Расчет сбытовых надбавок'!$B$2284:'Расчет сбытовых надбавок'!$G$3028,6)</f>
        <v>356.42999999999995</v>
      </c>
      <c r="L870" s="106">
        <f>VLOOKUP($A870+ROUND((COLUMN()-2)/24,5),АТС!$A$41:$F$784,5)+VLOOKUP($A870+ROUND((COLUMN()-2)/24,5),'Расчет сбытовых надбавок'!$B$2284:'Расчет сбытовых надбавок'!$G$3028,6)</f>
        <v>430.1</v>
      </c>
      <c r="M870" s="106">
        <f>VLOOKUP($A870+ROUND((COLUMN()-2)/24,5),АТС!$A$41:$F$784,5)+VLOOKUP($A870+ROUND((COLUMN()-2)/24,5),'Расчет сбытовых надбавок'!$B$2284:'Расчет сбытовых надбавок'!$G$3028,6)</f>
        <v>388.25</v>
      </c>
      <c r="N870" s="106">
        <f>VLOOKUP($A870+ROUND((COLUMN()-2)/24,5),АТС!$A$41:$F$784,5)+VLOOKUP($A870+ROUND((COLUMN()-2)/24,5),'Расчет сбытовых надбавок'!$B$2284:'Расчет сбытовых надбавок'!$G$3028,6)</f>
        <v>265.38</v>
      </c>
      <c r="O870" s="106">
        <f>VLOOKUP($A870+ROUND((COLUMN()-2)/24,5),АТС!$A$41:$F$784,5)+VLOOKUP($A870+ROUND((COLUMN()-2)/24,5),'Расчет сбытовых надбавок'!$B$2284:'Расчет сбытовых надбавок'!$G$3028,6)</f>
        <v>159.84</v>
      </c>
      <c r="P870" s="106">
        <f>VLOOKUP($A870+ROUND((COLUMN()-2)/24,5),АТС!$A$41:$F$784,5)+VLOOKUP($A870+ROUND((COLUMN()-2)/24,5),'Расчет сбытовых надбавок'!$B$2284:'Расчет сбытовых надбавок'!$G$3028,6)</f>
        <v>152.94999999999999</v>
      </c>
      <c r="Q870" s="106">
        <f>VLOOKUP($A870+ROUND((COLUMN()-2)/24,5),АТС!$A$41:$F$784,5)+VLOOKUP($A870+ROUND((COLUMN()-2)/24,5),'Расчет сбытовых надбавок'!$B$2284:'Расчет сбытовых надбавок'!$G$3028,6)</f>
        <v>198.10999999999999</v>
      </c>
      <c r="R870" s="106">
        <f>VLOOKUP($A870+ROUND((COLUMN()-2)/24,5),АТС!$A$41:$F$784,5)+VLOOKUP($A870+ROUND((COLUMN()-2)/24,5),'Расчет сбытовых надбавок'!$B$2284:'Расчет сбытовых надбавок'!$G$3028,6)</f>
        <v>237.1</v>
      </c>
      <c r="S870" s="106">
        <f>VLOOKUP($A870+ROUND((COLUMN()-2)/24,5),АТС!$A$41:$F$784,5)+VLOOKUP($A870+ROUND((COLUMN()-2)/24,5),'Расчет сбытовых надбавок'!$B$2284:'Расчет сбытовых надбавок'!$G$3028,6)</f>
        <v>0.01</v>
      </c>
      <c r="T870" s="106">
        <f>VLOOKUP($A870+ROUND((COLUMN()-2)/24,5),АТС!$A$41:$F$784,5)+VLOOKUP($A870+ROUND((COLUMN()-2)/24,5),'Расчет сбытовых надбавок'!$B$2284:'Расчет сбытовых надбавок'!$G$3028,6)</f>
        <v>1.79</v>
      </c>
      <c r="U870" s="106">
        <f>VLOOKUP($A870+ROUND((COLUMN()-2)/24,5),АТС!$A$41:$F$784,5)+VLOOKUP($A870+ROUND((COLUMN()-2)/24,5),'Расчет сбытовых надбавок'!$B$2284:'Расчет сбытовых надбавок'!$G$3028,6)</f>
        <v>0</v>
      </c>
      <c r="V870" s="106">
        <f>VLOOKUP($A870+ROUND((COLUMN()-2)/24,5),АТС!$A$41:$F$784,5)+VLOOKUP($A870+ROUND((COLUMN()-2)/24,5),'Расчет сбытовых надбавок'!$B$2284:'Расчет сбытовых надбавок'!$G$3028,6)</f>
        <v>228.73000000000002</v>
      </c>
      <c r="W870" s="106">
        <f>VLOOKUP($A870+ROUND((COLUMN()-2)/24,5),АТС!$A$41:$F$784,5)+VLOOKUP($A870+ROUND((COLUMN()-2)/24,5),'Расчет сбытовых надбавок'!$B$2284:'Расчет сбытовых надбавок'!$G$3028,6)</f>
        <v>347.67999999999995</v>
      </c>
      <c r="X870" s="106">
        <f>VLOOKUP($A870+ROUND((COLUMN()-2)/24,5),АТС!$A$41:$F$784,5)+VLOOKUP($A870+ROUND((COLUMN()-2)/24,5),'Расчет сбытовых надбавок'!$B$2284:'Расчет сбытовых надбавок'!$G$3028,6)</f>
        <v>702.73</v>
      </c>
      <c r="Y870" s="106">
        <f>VLOOKUP($A870+ROUND((COLUMN()-2)/24,5),АТС!$A$41:$F$784,5)+VLOOKUP($A870+ROUND((COLUMN()-2)/24,5),'Расчет сбытовых надбавок'!$B$2284:'Расчет сбытовых надбавок'!$G$3028,6)</f>
        <v>888.73</v>
      </c>
      <c r="Z870" s="106"/>
    </row>
    <row r="871" spans="1:27" x14ac:dyDescent="0.2">
      <c r="A871" s="86">
        <f t="shared" ref="A871:A899" si="23">A870+1</f>
        <v>41915</v>
      </c>
      <c r="B871" s="106">
        <f>VLOOKUP($A871+ROUND((COLUMN()-2)/24,5),АТС!$A$41:$F$784,5)+VLOOKUP($A871+ROUND((COLUMN()-2)/24,5),'Расчет сбытовых надбавок'!$B$2284:'Расчет сбытовых надбавок'!$G$3028,6)</f>
        <v>597.87</v>
      </c>
      <c r="C871" s="106">
        <f>VLOOKUP($A871+ROUND((COLUMN()-2)/24,5),АТС!$A$41:$F$784,5)+VLOOKUP($A871+ROUND((COLUMN()-2)/24,5),'Расчет сбытовых надбавок'!$B$2284:'Расчет сбытовых надбавок'!$G$3028,6)</f>
        <v>706.71</v>
      </c>
      <c r="D871" s="106">
        <f>VLOOKUP($A871+ROUND((COLUMN()-2)/24,5),АТС!$A$41:$F$784,5)+VLOOKUP($A871+ROUND((COLUMN()-2)/24,5),'Расчет сбытовых надбавок'!$B$2284:'Расчет сбытовых надбавок'!$G$3028,6)</f>
        <v>171.99</v>
      </c>
      <c r="E871" s="106">
        <f>VLOOKUP($A871+ROUND((COLUMN()-2)/24,5),АТС!$A$41:$F$784,5)+VLOOKUP($A871+ROUND((COLUMN()-2)/24,5),'Расчет сбытовых надбавок'!$B$2284:'Расчет сбытовых надбавок'!$G$3028,6)</f>
        <v>173.57</v>
      </c>
      <c r="F871" s="106">
        <f>VLOOKUP($A871+ROUND((COLUMN()-2)/24,5),АТС!$A$41:$F$784,5)+VLOOKUP($A871+ROUND((COLUMN()-2)/24,5),'Расчет сбытовых надбавок'!$B$2284:'Расчет сбытовых надбавок'!$G$3028,6)</f>
        <v>111.25</v>
      </c>
      <c r="G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H871" s="106">
        <f>VLOOKUP($A871+ROUND((COLUMN()-2)/24,5),АТС!$A$41:$F$784,5)+VLOOKUP($A871+ROUND((COLUMN()-2)/24,5),'Расчет сбытовых надбавок'!$B$2284:'Расчет сбытовых надбавок'!$G$3028,6)</f>
        <v>267.66000000000003</v>
      </c>
      <c r="I871" s="106">
        <f>VLOOKUP($A871+ROUND((COLUMN()-2)/24,5),АТС!$A$41:$F$784,5)+VLOOKUP($A871+ROUND((COLUMN()-2)/24,5),'Расчет сбытовых надбавок'!$B$2284:'Расчет сбытовых надбавок'!$G$3028,6)</f>
        <v>0.13</v>
      </c>
      <c r="J871" s="106">
        <f>VLOOKUP($A871+ROUND((COLUMN()-2)/24,5),АТС!$A$41:$F$784,5)+VLOOKUP($A871+ROUND((COLUMN()-2)/24,5),'Расчет сбытовых надбавок'!$B$2284:'Расчет сбытовых надбавок'!$G$3028,6)</f>
        <v>62.069999999999993</v>
      </c>
      <c r="K871" s="106">
        <f>VLOOKUP($A871+ROUND((COLUMN()-2)/24,5),АТС!$A$41:$F$784,5)+VLOOKUP($A871+ROUND((COLUMN()-2)/24,5),'Расчет сбытовых надбавок'!$B$2284:'Расчет сбытовых надбавок'!$G$3028,6)</f>
        <v>425.84000000000003</v>
      </c>
      <c r="L871" s="106">
        <f>VLOOKUP($A871+ROUND((COLUMN()-2)/24,5),АТС!$A$41:$F$784,5)+VLOOKUP($A871+ROUND((COLUMN()-2)/24,5),'Расчет сбытовых надбавок'!$B$2284:'Расчет сбытовых надбавок'!$G$3028,6)</f>
        <v>566.95000000000005</v>
      </c>
      <c r="M871" s="106">
        <f>VLOOKUP($A871+ROUND((COLUMN()-2)/24,5),АТС!$A$41:$F$784,5)+VLOOKUP($A871+ROUND((COLUMN()-2)/24,5),'Расчет сбытовых надбавок'!$B$2284:'Расчет сбытовых надбавок'!$G$3028,6)</f>
        <v>354.48</v>
      </c>
      <c r="N871" s="106">
        <f>VLOOKUP($A871+ROUND((COLUMN()-2)/24,5),АТС!$A$41:$F$784,5)+VLOOKUP($A871+ROUND((COLUMN()-2)/24,5),'Расчет сбытовых надбавок'!$B$2284:'Расчет сбытовых надбавок'!$G$3028,6)</f>
        <v>344.63</v>
      </c>
      <c r="O871" s="106">
        <f>VLOOKUP($A871+ROUND((COLUMN()-2)/24,5),АТС!$A$41:$F$784,5)+VLOOKUP($A871+ROUND((COLUMN()-2)/24,5),'Расчет сбытовых надбавок'!$B$2284:'Расчет сбытовых надбавок'!$G$3028,6)</f>
        <v>350.1</v>
      </c>
      <c r="P871" s="106">
        <f>VLOOKUP($A871+ROUND((COLUMN()-2)/24,5),АТС!$A$41:$F$784,5)+VLOOKUP($A871+ROUND((COLUMN()-2)/24,5),'Расчет сбытовых надбавок'!$B$2284:'Расчет сбытовых надбавок'!$G$3028,6)</f>
        <v>226.26</v>
      </c>
      <c r="Q871" s="106">
        <f>VLOOKUP($A871+ROUND((COLUMN()-2)/24,5),АТС!$A$41:$F$784,5)+VLOOKUP($A871+ROUND((COLUMN()-2)/24,5),'Расчет сбытовых надбавок'!$B$2284:'Расчет сбытовых надбавок'!$G$3028,6)</f>
        <v>248.47</v>
      </c>
      <c r="R871" s="106">
        <f>VLOOKUP($A871+ROUND((COLUMN()-2)/24,5),АТС!$A$41:$F$784,5)+VLOOKUP($A871+ROUND((COLUMN()-2)/24,5),'Расчет сбытовых надбавок'!$B$2284:'Расчет сбытовых надбавок'!$G$3028,6)</f>
        <v>254.19</v>
      </c>
      <c r="S871" s="106">
        <f>VLOOKUP($A871+ROUND((COLUMN()-2)/24,5),АТС!$A$41:$F$784,5)+VLOOKUP($A871+ROUND((COLUMN()-2)/24,5),'Расчет сбытовых надбавок'!$B$2284:'Расчет сбытовых надбавок'!$G$3028,6)</f>
        <v>216.32999999999998</v>
      </c>
      <c r="T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U871" s="106">
        <f>VLOOKUP($A871+ROUND((COLUMN()-2)/24,5),АТС!$A$41:$F$784,5)+VLOOKUP($A871+ROUND((COLUMN()-2)/24,5),'Расчет сбытовых надбавок'!$B$2284:'Расчет сбытовых надбавок'!$G$3028,6)</f>
        <v>0</v>
      </c>
      <c r="V871" s="106">
        <f>VLOOKUP($A871+ROUND((COLUMN()-2)/24,5),АТС!$A$41:$F$784,5)+VLOOKUP($A871+ROUND((COLUMN()-2)/24,5),'Расчет сбытовых надбавок'!$B$2284:'Расчет сбытовых надбавок'!$G$3028,6)</f>
        <v>377.5</v>
      </c>
      <c r="W871" s="106">
        <f>VLOOKUP($A871+ROUND((COLUMN()-2)/24,5),АТС!$A$41:$F$784,5)+VLOOKUP($A871+ROUND((COLUMN()-2)/24,5),'Расчет сбытовых надбавок'!$B$2284:'Расчет сбытовых надбавок'!$G$3028,6)</f>
        <v>421.76</v>
      </c>
      <c r="X871" s="106">
        <f>VLOOKUP($A871+ROUND((COLUMN()-2)/24,5),АТС!$A$41:$F$784,5)+VLOOKUP($A871+ROUND((COLUMN()-2)/24,5),'Расчет сбытовых надбавок'!$B$2284:'Расчет сбытовых надбавок'!$G$3028,6)</f>
        <v>455.13</v>
      </c>
      <c r="Y871" s="106">
        <f>VLOOKUP($A871+ROUND((COLUMN()-2)/24,5),АТС!$A$41:$F$784,5)+VLOOKUP($A871+ROUND((COLUMN()-2)/24,5),'Расчет сбытовых надбавок'!$B$2284:'Расчет сбытовых надбавок'!$G$3028,6)</f>
        <v>884.2</v>
      </c>
      <c r="Z871" s="106"/>
    </row>
    <row r="872" spans="1:27" x14ac:dyDescent="0.2">
      <c r="A872" s="86">
        <f t="shared" si="23"/>
        <v>41916</v>
      </c>
      <c r="B872" s="106">
        <f>VLOOKUP($A872+ROUND((COLUMN()-2)/24,5),АТС!$A$41:$F$784,5)+VLOOKUP($A872+ROUND((COLUMN()-2)/24,5),'Расчет сбытовых надбавок'!$B$2284:'Расчет сбытовых надбавок'!$G$3028,6)</f>
        <v>228.98999999999998</v>
      </c>
      <c r="C872" s="106">
        <f>VLOOKUP($A872+ROUND((COLUMN()-2)/24,5),АТС!$A$41:$F$784,5)+VLOOKUP($A872+ROUND((COLUMN()-2)/24,5),'Расчет сбытовых надбавок'!$B$2284:'Расчет сбытовых надбавок'!$G$3028,6)</f>
        <v>1145.19</v>
      </c>
      <c r="D872" s="106">
        <f>VLOOKUP($A872+ROUND((COLUMN()-2)/24,5),АТС!$A$41:$F$784,5)+VLOOKUP($A872+ROUND((COLUMN()-2)/24,5),'Расчет сбытовых надбавок'!$B$2284:'Расчет сбытовых надбавок'!$G$3028,6)</f>
        <v>227.79999999999998</v>
      </c>
      <c r="E872" s="106">
        <f>VLOOKUP($A872+ROUND((COLUMN()-2)/24,5),АТС!$A$41:$F$784,5)+VLOOKUP($A872+ROUND((COLUMN()-2)/24,5),'Расчет сбытовых надбавок'!$B$2284:'Расчет сбытовых надбавок'!$G$3028,6)</f>
        <v>152.13999999999999</v>
      </c>
      <c r="F872" s="106">
        <f>VLOOKUP($A872+ROUND((COLUMN()-2)/24,5),АТС!$A$41:$F$784,5)+VLOOKUP($A872+ROUND((COLUMN()-2)/24,5),'Расчет сбытовых надбавок'!$B$2284:'Расчет сбытовых надбавок'!$G$3028,6)</f>
        <v>39.380000000000003</v>
      </c>
      <c r="G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H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I872" s="106">
        <f>VLOOKUP($A872+ROUND((COLUMN()-2)/24,5),АТС!$A$41:$F$784,5)+VLOOKUP($A872+ROUND((COLUMN()-2)/24,5),'Расчет сбытовых надбавок'!$B$2284:'Расчет сбытовых надбавок'!$G$3028,6)</f>
        <v>0.01</v>
      </c>
      <c r="J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K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L872" s="106">
        <f>VLOOKUP($A872+ROUND((COLUMN()-2)/24,5),АТС!$A$41:$F$784,5)+VLOOKUP($A872+ROUND((COLUMN()-2)/24,5),'Расчет сбытовых надбавок'!$B$2284:'Расчет сбытовых надбавок'!$G$3028,6)</f>
        <v>73.56</v>
      </c>
      <c r="M872" s="106">
        <f>VLOOKUP($A872+ROUND((COLUMN()-2)/24,5),АТС!$A$41:$F$784,5)+VLOOKUP($A872+ROUND((COLUMN()-2)/24,5),'Расчет сбытовых надбавок'!$B$2284:'Расчет сбытовых надбавок'!$G$3028,6)</f>
        <v>123.02000000000001</v>
      </c>
      <c r="N872" s="106">
        <f>VLOOKUP($A872+ROUND((COLUMN()-2)/24,5),АТС!$A$41:$F$784,5)+VLOOKUP($A872+ROUND((COLUMN()-2)/24,5),'Расчет сбытовых надбавок'!$B$2284:'Расчет сбытовых надбавок'!$G$3028,6)</f>
        <v>469.14</v>
      </c>
      <c r="O872" s="106">
        <f>VLOOKUP($A872+ROUND((COLUMN()-2)/24,5),АТС!$A$41:$F$784,5)+VLOOKUP($A872+ROUND((COLUMN()-2)/24,5),'Расчет сбытовых надбавок'!$B$2284:'Расчет сбытовых надбавок'!$G$3028,6)</f>
        <v>524.6</v>
      </c>
      <c r="P872" s="106">
        <f>VLOOKUP($A872+ROUND((COLUMN()-2)/24,5),АТС!$A$41:$F$784,5)+VLOOKUP($A872+ROUND((COLUMN()-2)/24,5),'Расчет сбытовых надбавок'!$B$2284:'Расчет сбытовых надбавок'!$G$3028,6)</f>
        <v>347.69000000000005</v>
      </c>
      <c r="Q872" s="106">
        <f>VLOOKUP($A872+ROUND((COLUMN()-2)/24,5),АТС!$A$41:$F$784,5)+VLOOKUP($A872+ROUND((COLUMN()-2)/24,5),'Расчет сбытовых надбавок'!$B$2284:'Расчет сбытовых надбавок'!$G$3028,6)</f>
        <v>481.96000000000004</v>
      </c>
      <c r="R872" s="106">
        <f>VLOOKUP($A872+ROUND((COLUMN()-2)/24,5),АТС!$A$41:$F$784,5)+VLOOKUP($A872+ROUND((COLUMN()-2)/24,5),'Расчет сбытовых надбавок'!$B$2284:'Расчет сбытовых надбавок'!$G$3028,6)</f>
        <v>238.51</v>
      </c>
      <c r="S872" s="106">
        <f>VLOOKUP($A872+ROUND((COLUMN()-2)/24,5),АТС!$A$41:$F$784,5)+VLOOKUP($A872+ROUND((COLUMN()-2)/24,5),'Расчет сбытовых надбавок'!$B$2284:'Расчет сбытовых надбавок'!$G$3028,6)</f>
        <v>211.85</v>
      </c>
      <c r="T872" s="106">
        <f>VLOOKUP($A872+ROUND((COLUMN()-2)/24,5),АТС!$A$41:$F$784,5)+VLOOKUP($A872+ROUND((COLUMN()-2)/24,5),'Расчет сбытовых надбавок'!$B$2284:'Расчет сбытовых надбавок'!$G$3028,6)</f>
        <v>48.9</v>
      </c>
      <c r="U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V872" s="106">
        <f>VLOOKUP($A872+ROUND((COLUMN()-2)/24,5),АТС!$A$41:$F$784,5)+VLOOKUP($A872+ROUND((COLUMN()-2)/24,5),'Расчет сбытовых надбавок'!$B$2284:'Расчет сбытовых надбавок'!$G$3028,6)</f>
        <v>0</v>
      </c>
      <c r="W872" s="106">
        <f>VLOOKUP($A872+ROUND((COLUMN()-2)/24,5),АТС!$A$41:$F$784,5)+VLOOKUP($A872+ROUND((COLUMN()-2)/24,5),'Расчет сбытовых надбавок'!$B$2284:'Расчет сбытовых надбавок'!$G$3028,6)</f>
        <v>104.22</v>
      </c>
      <c r="X872" s="106">
        <f>VLOOKUP($A872+ROUND((COLUMN()-2)/24,5),АТС!$A$41:$F$784,5)+VLOOKUP($A872+ROUND((COLUMN()-2)/24,5),'Расчет сбытовых надбавок'!$B$2284:'Расчет сбытовых надбавок'!$G$3028,6)</f>
        <v>226.46</v>
      </c>
      <c r="Y872" s="106">
        <f>VLOOKUP($A872+ROUND((COLUMN()-2)/24,5),АТС!$A$41:$F$784,5)+VLOOKUP($A872+ROUND((COLUMN()-2)/24,5),'Расчет сбытовых надбавок'!$B$2284:'Расчет сбытовых надбавок'!$G$3028,6)</f>
        <v>712.45</v>
      </c>
      <c r="Z872" s="106"/>
    </row>
    <row r="873" spans="1:27" x14ac:dyDescent="0.2">
      <c r="A873" s="86">
        <f t="shared" si="23"/>
        <v>41917</v>
      </c>
      <c r="B873" s="106">
        <f>VLOOKUP($A873+ROUND((COLUMN()-2)/24,5),АТС!$A$41:$F$784,5)+VLOOKUP($A873+ROUND((COLUMN()-2)/24,5),'Расчет сбытовых надбавок'!$B$2284:'Расчет сбытовых надбавок'!$G$3028,6)</f>
        <v>89.91</v>
      </c>
      <c r="C873" s="106">
        <f>VLOOKUP($A873+ROUND((COLUMN()-2)/24,5),АТС!$A$41:$F$784,5)+VLOOKUP($A873+ROUND((COLUMN()-2)/24,5),'Расчет сбытовых надбавок'!$B$2284:'Расчет сбытовых надбавок'!$G$3028,6)</f>
        <v>138.85999999999999</v>
      </c>
      <c r="D873" s="106">
        <f>VLOOKUP($A873+ROUND((COLUMN()-2)/24,5),АТС!$A$41:$F$784,5)+VLOOKUP($A873+ROUND((COLUMN()-2)/24,5),'Расчет сбытовых надбавок'!$B$2284:'Расчет сбытовых надбавок'!$G$3028,6)</f>
        <v>98.57</v>
      </c>
      <c r="E873" s="106">
        <f>VLOOKUP($A873+ROUND((COLUMN()-2)/24,5),АТС!$A$41:$F$784,5)+VLOOKUP($A873+ROUND((COLUMN()-2)/24,5),'Расчет сбытовых надбавок'!$B$2284:'Расчет сбытовых надбавок'!$G$3028,6)</f>
        <v>201.09</v>
      </c>
      <c r="F873" s="106">
        <f>VLOOKUP($A873+ROUND((COLUMN()-2)/24,5),АТС!$A$41:$F$784,5)+VLOOKUP($A873+ROUND((COLUMN()-2)/24,5),'Расчет сбытовых надбавок'!$B$2284:'Расчет сбытовых надбавок'!$G$3028,6)</f>
        <v>158.25</v>
      </c>
      <c r="G873" s="106">
        <f>VLOOKUP($A873+ROUND((COLUMN()-2)/24,5),АТС!$A$41:$F$784,5)+VLOOKUP($A873+ROUND((COLUMN()-2)/24,5),'Расчет сбытовых надбавок'!$B$2284:'Расчет сбытовых надбавок'!$G$3028,6)</f>
        <v>58.06</v>
      </c>
      <c r="H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I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J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K873" s="106">
        <f>VLOOKUP($A873+ROUND((COLUMN()-2)/24,5),АТС!$A$41:$F$784,5)+VLOOKUP($A873+ROUND((COLUMN()-2)/24,5),'Расчет сбытовых надбавок'!$B$2284:'Расчет сбытовых надбавок'!$G$3028,6)</f>
        <v>0.01</v>
      </c>
      <c r="L873" s="106">
        <f>VLOOKUP($A873+ROUND((COLUMN()-2)/24,5),АТС!$A$41:$F$784,5)+VLOOKUP($A873+ROUND((COLUMN()-2)/24,5),'Расчет сбытовых надбавок'!$B$2284:'Расчет сбытовых надбавок'!$G$3028,6)</f>
        <v>148.35</v>
      </c>
      <c r="M873" s="106">
        <f>VLOOKUP($A873+ROUND((COLUMN()-2)/24,5),АТС!$A$41:$F$784,5)+VLOOKUP($A873+ROUND((COLUMN()-2)/24,5),'Расчет сбытовых надбавок'!$B$2284:'Расчет сбытовых надбавок'!$G$3028,6)</f>
        <v>53.46</v>
      </c>
      <c r="N873" s="106">
        <f>VLOOKUP($A873+ROUND((COLUMN()-2)/24,5),АТС!$A$41:$F$784,5)+VLOOKUP($A873+ROUND((COLUMN()-2)/24,5),'Расчет сбытовых надбавок'!$B$2284:'Расчет сбытовых надбавок'!$G$3028,6)</f>
        <v>0.18000000000000002</v>
      </c>
      <c r="O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P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Q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R873" s="106">
        <f>VLOOKUP($A873+ROUND((COLUMN()-2)/24,5),АТС!$A$41:$F$784,5)+VLOOKUP($A873+ROUND((COLUMN()-2)/24,5),'Расчет сбытовых надбавок'!$B$2284:'Расчет сбытовых надбавок'!$G$3028,6)</f>
        <v>0.04</v>
      </c>
      <c r="S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T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U873" s="106">
        <f>VLOOKUP($A873+ROUND((COLUMN()-2)/24,5),АТС!$A$41:$F$784,5)+VLOOKUP($A873+ROUND((COLUMN()-2)/24,5),'Расчет сбытовых надбавок'!$B$2284:'Расчет сбытовых надбавок'!$G$3028,6)</f>
        <v>0.01</v>
      </c>
      <c r="V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W873" s="106">
        <f>VLOOKUP($A873+ROUND((COLUMN()-2)/24,5),АТС!$A$41:$F$784,5)+VLOOKUP($A873+ROUND((COLUMN()-2)/24,5),'Расчет сбытовых надбавок'!$B$2284:'Расчет сбытовых надбавок'!$G$3028,6)</f>
        <v>0</v>
      </c>
      <c r="X873" s="106">
        <f>VLOOKUP($A873+ROUND((COLUMN()-2)/24,5),АТС!$A$41:$F$784,5)+VLOOKUP($A873+ROUND((COLUMN()-2)/24,5),'Расчет сбытовых надбавок'!$B$2284:'Расчет сбытовых надбавок'!$G$3028,6)</f>
        <v>417.26</v>
      </c>
      <c r="Y873" s="106">
        <f>VLOOKUP($A873+ROUND((COLUMN()-2)/24,5),АТС!$A$41:$F$784,5)+VLOOKUP($A873+ROUND((COLUMN()-2)/24,5),'Расчет сбытовых надбавок'!$B$2284:'Расчет сбытовых надбавок'!$G$3028,6)</f>
        <v>432.94000000000005</v>
      </c>
      <c r="Z873" s="106"/>
    </row>
    <row r="874" spans="1:27" x14ac:dyDescent="0.2">
      <c r="A874" s="86">
        <f t="shared" si="23"/>
        <v>41918</v>
      </c>
      <c r="B874" s="106">
        <f>VLOOKUP($A874+ROUND((COLUMN()-2)/24,5),АТС!$A$41:$F$784,5)+VLOOKUP($A874+ROUND((COLUMN()-2)/24,5),'Расчет сбытовых надбавок'!$B$2284:'Расчет сбытовых надбавок'!$G$3028,6)</f>
        <v>109.55</v>
      </c>
      <c r="C874" s="106">
        <f>VLOOKUP($A874+ROUND((COLUMN()-2)/24,5),АТС!$A$41:$F$784,5)+VLOOKUP($A874+ROUND((COLUMN()-2)/24,5),'Расчет сбытовых надбавок'!$B$2284:'Расчет сбытовых надбавок'!$G$3028,6)</f>
        <v>174.61999999999998</v>
      </c>
      <c r="D874" s="106">
        <f>VLOOKUP($A874+ROUND((COLUMN()-2)/24,5),АТС!$A$41:$F$784,5)+VLOOKUP($A874+ROUND((COLUMN()-2)/24,5),'Расчет сбытовых надбавок'!$B$2284:'Расчет сбытовых надбавок'!$G$3028,6)</f>
        <v>57.56</v>
      </c>
      <c r="E874" s="106">
        <f>VLOOKUP($A874+ROUND((COLUMN()-2)/24,5),АТС!$A$41:$F$784,5)+VLOOKUP($A874+ROUND((COLUMN()-2)/24,5),'Расчет сбытовых надбавок'!$B$2284:'Расчет сбытовых надбавок'!$G$3028,6)</f>
        <v>39.57</v>
      </c>
      <c r="F874" s="106">
        <f>VLOOKUP($A874+ROUND((COLUMN()-2)/24,5),АТС!$A$41:$F$784,5)+VLOOKUP($A874+ROUND((COLUMN()-2)/24,5),'Расчет сбытовых надбавок'!$B$2284:'Расчет сбытовых надбавок'!$G$3028,6)</f>
        <v>0.03</v>
      </c>
      <c r="G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H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I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J874" s="106">
        <f>VLOOKUP($A874+ROUND((COLUMN()-2)/24,5),АТС!$A$41:$F$784,5)+VLOOKUP($A874+ROUND((COLUMN()-2)/24,5),'Расчет сбытовых надбавок'!$B$2284:'Расчет сбытовых надбавок'!$G$3028,6)</f>
        <v>472.71</v>
      </c>
      <c r="K874" s="106">
        <f>VLOOKUP($A874+ROUND((COLUMN()-2)/24,5),АТС!$A$41:$F$784,5)+VLOOKUP($A874+ROUND((COLUMN()-2)/24,5),'Расчет сбытовых надбавок'!$B$2284:'Расчет сбытовых надбавок'!$G$3028,6)</f>
        <v>1410.15</v>
      </c>
      <c r="L874" s="106">
        <f>VLOOKUP($A874+ROUND((COLUMN()-2)/24,5),АТС!$A$41:$F$784,5)+VLOOKUP($A874+ROUND((COLUMN()-2)/24,5),'Расчет сбытовых надбавок'!$B$2284:'Расчет сбытовых надбавок'!$G$3028,6)</f>
        <v>1423.39</v>
      </c>
      <c r="M874" s="106">
        <f>VLOOKUP($A874+ROUND((COLUMN()-2)/24,5),АТС!$A$41:$F$784,5)+VLOOKUP($A874+ROUND((COLUMN()-2)/24,5),'Расчет сбытовых надбавок'!$B$2284:'Расчет сбытовых надбавок'!$G$3028,6)</f>
        <v>523.9</v>
      </c>
      <c r="N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O874" s="106">
        <f>VLOOKUP($A874+ROUND((COLUMN()-2)/24,5),АТС!$A$41:$F$784,5)+VLOOKUP($A874+ROUND((COLUMN()-2)/24,5),'Расчет сбытовых надбавок'!$B$2284:'Расчет сбытовых надбавок'!$G$3028,6)</f>
        <v>0.01</v>
      </c>
      <c r="P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Q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R874" s="106">
        <f>VLOOKUP($A874+ROUND((COLUMN()-2)/24,5),АТС!$A$41:$F$784,5)+VLOOKUP($A874+ROUND((COLUMN()-2)/24,5),'Расчет сбытовых надбавок'!$B$2284:'Расчет сбытовых надбавок'!$G$3028,6)</f>
        <v>0.01</v>
      </c>
      <c r="S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T874" s="106">
        <f>VLOOKUP($A874+ROUND((COLUMN()-2)/24,5),АТС!$A$41:$F$784,5)+VLOOKUP($A874+ROUND((COLUMN()-2)/24,5),'Расчет сбытовых надбавок'!$B$2284:'Расчет сбытовых надбавок'!$G$3028,6)</f>
        <v>1001.62</v>
      </c>
      <c r="U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V874" s="106">
        <f>VLOOKUP($A874+ROUND((COLUMN()-2)/24,5),АТС!$A$41:$F$784,5)+VLOOKUP($A874+ROUND((COLUMN()-2)/24,5),'Расчет сбытовых надбавок'!$B$2284:'Расчет сбытовых надбавок'!$G$3028,6)</f>
        <v>0</v>
      </c>
      <c r="W874" s="106">
        <f>VLOOKUP($A874+ROUND((COLUMN()-2)/24,5),АТС!$A$41:$F$784,5)+VLOOKUP($A874+ROUND((COLUMN()-2)/24,5),'Расчет сбытовых надбавок'!$B$2284:'Расчет сбытовых надбавок'!$G$3028,6)</f>
        <v>1.97</v>
      </c>
      <c r="X874" s="106">
        <f>VLOOKUP($A874+ROUND((COLUMN()-2)/24,5),АТС!$A$41:$F$784,5)+VLOOKUP($A874+ROUND((COLUMN()-2)/24,5),'Расчет сбытовых надбавок'!$B$2284:'Расчет сбытовых надбавок'!$G$3028,6)</f>
        <v>429.44</v>
      </c>
      <c r="Y874" s="106">
        <f>VLOOKUP($A874+ROUND((COLUMN()-2)/24,5),АТС!$A$41:$F$784,5)+VLOOKUP($A874+ROUND((COLUMN()-2)/24,5),'Расчет сбытовых надбавок'!$B$2284:'Расчет сбытовых надбавок'!$G$3028,6)</f>
        <v>604.94000000000005</v>
      </c>
      <c r="Z874" s="106"/>
    </row>
    <row r="875" spans="1:27" x14ac:dyDescent="0.2">
      <c r="A875" s="86">
        <f t="shared" si="23"/>
        <v>41919</v>
      </c>
      <c r="B875" s="106">
        <f>VLOOKUP($A875+ROUND((COLUMN()-2)/24,5),АТС!$A$41:$F$784,5)+VLOOKUP($A875+ROUND((COLUMN()-2)/24,5),'Расчет сбытовых надбавок'!$B$2284:'Расчет сбытовых надбавок'!$G$3028,6)</f>
        <v>150.66000000000003</v>
      </c>
      <c r="C875" s="106">
        <f>VLOOKUP($A875+ROUND((COLUMN()-2)/24,5),АТС!$A$41:$F$784,5)+VLOOKUP($A875+ROUND((COLUMN()-2)/24,5),'Расчет сбытовых надбавок'!$B$2284:'Расчет сбытовых надбавок'!$G$3028,6)</f>
        <v>178.25</v>
      </c>
      <c r="D875" s="106">
        <f>VLOOKUP($A875+ROUND((COLUMN()-2)/24,5),АТС!$A$41:$F$784,5)+VLOOKUP($A875+ROUND((COLUMN()-2)/24,5),'Расчет сбытовых надбавок'!$B$2284:'Расчет сбытовых надбавок'!$G$3028,6)</f>
        <v>111.92999999999999</v>
      </c>
      <c r="E875" s="106">
        <f>VLOOKUP($A875+ROUND((COLUMN()-2)/24,5),АТС!$A$41:$F$784,5)+VLOOKUP($A875+ROUND((COLUMN()-2)/24,5),'Расчет сбытовых надбавок'!$B$2284:'Расчет сбытовых надбавок'!$G$3028,6)</f>
        <v>8.5399999999999991</v>
      </c>
      <c r="F875" s="106">
        <f>VLOOKUP($A875+ROUND((COLUMN()-2)/24,5),АТС!$A$41:$F$784,5)+VLOOKUP($A875+ROUND((COLUMN()-2)/24,5),'Расчет сбытовых надбавок'!$B$2284:'Расчет сбытовых надбавок'!$G$3028,6)</f>
        <v>142.44999999999999</v>
      </c>
      <c r="G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H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I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J875" s="106">
        <f>VLOOKUP($A875+ROUND((COLUMN()-2)/24,5),АТС!$A$41:$F$784,5)+VLOOKUP($A875+ROUND((COLUMN()-2)/24,5),'Расчет сбытовых надбавок'!$B$2284:'Расчет сбытовых надбавок'!$G$3028,6)</f>
        <v>3.9</v>
      </c>
      <c r="K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L875" s="106">
        <f>VLOOKUP($A875+ROUND((COLUMN()-2)/24,5),АТС!$A$41:$F$784,5)+VLOOKUP($A875+ROUND((COLUMN()-2)/24,5),'Расчет сбытовых надбавок'!$B$2284:'Расчет сбытовых надбавок'!$G$3028,6)</f>
        <v>71.98</v>
      </c>
      <c r="M875" s="106">
        <f>VLOOKUP($A875+ROUND((COLUMN()-2)/24,5),АТС!$A$41:$F$784,5)+VLOOKUP($A875+ROUND((COLUMN()-2)/24,5),'Расчет сбытовых надбавок'!$B$2284:'Расчет сбытовых надбавок'!$G$3028,6)</f>
        <v>53.370000000000005</v>
      </c>
      <c r="N875" s="106">
        <f>VLOOKUP($A875+ROUND((COLUMN()-2)/24,5),АТС!$A$41:$F$784,5)+VLOOKUP($A875+ROUND((COLUMN()-2)/24,5),'Расчет сбытовых надбавок'!$B$2284:'Расчет сбытовых надбавок'!$G$3028,6)</f>
        <v>202.57999999999998</v>
      </c>
      <c r="O875" s="106">
        <f>VLOOKUP($A875+ROUND((COLUMN()-2)/24,5),АТС!$A$41:$F$784,5)+VLOOKUP($A875+ROUND((COLUMN()-2)/24,5),'Расчет сбытовых надбавок'!$B$2284:'Расчет сбытовых надбавок'!$G$3028,6)</f>
        <v>24.189999999999998</v>
      </c>
      <c r="P875" s="106">
        <f>VLOOKUP($A875+ROUND((COLUMN()-2)/24,5),АТС!$A$41:$F$784,5)+VLOOKUP($A875+ROUND((COLUMN()-2)/24,5),'Расчет сбытовых надбавок'!$B$2284:'Расчет сбытовых надбавок'!$G$3028,6)</f>
        <v>245.32</v>
      </c>
      <c r="Q875" s="106">
        <f>VLOOKUP($A875+ROUND((COLUMN()-2)/24,5),АТС!$A$41:$F$784,5)+VLOOKUP($A875+ROUND((COLUMN()-2)/24,5),'Расчет сбытовых надбавок'!$B$2284:'Расчет сбытовых надбавок'!$G$3028,6)</f>
        <v>304.93</v>
      </c>
      <c r="R875" s="106">
        <f>VLOOKUP($A875+ROUND((COLUMN()-2)/24,5),АТС!$A$41:$F$784,5)+VLOOKUP($A875+ROUND((COLUMN()-2)/24,5),'Расчет сбытовых надбавок'!$B$2284:'Расчет сбытовых надбавок'!$G$3028,6)</f>
        <v>331.34000000000003</v>
      </c>
      <c r="S875" s="106">
        <f>VLOOKUP($A875+ROUND((COLUMN()-2)/24,5),АТС!$A$41:$F$784,5)+VLOOKUP($A875+ROUND((COLUMN()-2)/24,5),'Расчет сбытовых надбавок'!$B$2284:'Расчет сбытовых надбавок'!$G$3028,6)</f>
        <v>270.43</v>
      </c>
      <c r="T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U875" s="106">
        <f>VLOOKUP($A875+ROUND((COLUMN()-2)/24,5),АТС!$A$41:$F$784,5)+VLOOKUP($A875+ROUND((COLUMN()-2)/24,5),'Расчет сбытовых надбавок'!$B$2284:'Расчет сбытовых надбавок'!$G$3028,6)</f>
        <v>0</v>
      </c>
      <c r="V875" s="106">
        <f>VLOOKUP($A875+ROUND((COLUMN()-2)/24,5),АТС!$A$41:$F$784,5)+VLOOKUP($A875+ROUND((COLUMN()-2)/24,5),'Расчет сбытовых надбавок'!$B$2284:'Расчет сбытовых надбавок'!$G$3028,6)</f>
        <v>154.54</v>
      </c>
      <c r="W875" s="106">
        <f>VLOOKUP($A875+ROUND((COLUMN()-2)/24,5),АТС!$A$41:$F$784,5)+VLOOKUP($A875+ROUND((COLUMN()-2)/24,5),'Расчет сбытовых надбавок'!$B$2284:'Расчет сбытовых надбавок'!$G$3028,6)</f>
        <v>118.89</v>
      </c>
      <c r="X875" s="106">
        <f>VLOOKUP($A875+ROUND((COLUMN()-2)/24,5),АТС!$A$41:$F$784,5)+VLOOKUP($A875+ROUND((COLUMN()-2)/24,5),'Расчет сбытовых надбавок'!$B$2284:'Расчет сбытовых надбавок'!$G$3028,6)</f>
        <v>289.59999999999997</v>
      </c>
      <c r="Y875" s="106">
        <f>VLOOKUP($A875+ROUND((COLUMN()-2)/24,5),АТС!$A$41:$F$784,5)+VLOOKUP($A875+ROUND((COLUMN()-2)/24,5),'Расчет сбытовых надбавок'!$B$2284:'Расчет сбытовых надбавок'!$G$3028,6)</f>
        <v>275.57</v>
      </c>
      <c r="Z875" s="106"/>
    </row>
    <row r="876" spans="1:27" x14ac:dyDescent="0.2">
      <c r="A876" s="86">
        <f t="shared" si="23"/>
        <v>41920</v>
      </c>
      <c r="B876" s="106">
        <f>VLOOKUP($A876+ROUND((COLUMN()-2)/24,5),АТС!$A$41:$F$784,5)+VLOOKUP($A876+ROUND((COLUMN()-2)/24,5),'Расчет сбытовых надбавок'!$B$2284:'Расчет сбытовых надбавок'!$G$3028,6)</f>
        <v>174.87</v>
      </c>
      <c r="C876" s="106">
        <f>VLOOKUP($A876+ROUND((COLUMN()-2)/24,5),АТС!$A$41:$F$784,5)+VLOOKUP($A876+ROUND((COLUMN()-2)/24,5),'Расчет сбытовых надбавок'!$B$2284:'Расчет сбытовых надбавок'!$G$3028,6)</f>
        <v>203.07999999999998</v>
      </c>
      <c r="D876" s="106">
        <f>VLOOKUP($A876+ROUND((COLUMN()-2)/24,5),АТС!$A$41:$F$784,5)+VLOOKUP($A876+ROUND((COLUMN()-2)/24,5),'Расчет сбытовых надбавок'!$B$2284:'Расчет сбытовых надбавок'!$G$3028,6)</f>
        <v>33.49</v>
      </c>
      <c r="E876" s="106">
        <f>VLOOKUP($A876+ROUND((COLUMN()-2)/24,5),АТС!$A$41:$F$784,5)+VLOOKUP($A876+ROUND((COLUMN()-2)/24,5),'Расчет сбытовых надбавок'!$B$2284:'Расчет сбытовых надбавок'!$G$3028,6)</f>
        <v>4.16</v>
      </c>
      <c r="F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G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H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I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J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K876" s="106">
        <f>VLOOKUP($A876+ROUND((COLUMN()-2)/24,5),АТС!$A$41:$F$784,5)+VLOOKUP($A876+ROUND((COLUMN()-2)/24,5),'Расчет сбытовых надбавок'!$B$2284:'Расчет сбытовых надбавок'!$G$3028,6)</f>
        <v>59.01</v>
      </c>
      <c r="L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M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N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O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P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Q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R876" s="106">
        <f>VLOOKUP($A876+ROUND((COLUMN()-2)/24,5),АТС!$A$41:$F$784,5)+VLOOKUP($A876+ROUND((COLUMN()-2)/24,5),'Расчет сбытовых надбавок'!$B$2284:'Расчет сбытовых надбавок'!$G$3028,6)</f>
        <v>112.53</v>
      </c>
      <c r="S876" s="106">
        <f>VLOOKUP($A876+ROUND((COLUMN()-2)/24,5),АТС!$A$41:$F$784,5)+VLOOKUP($A876+ROUND((COLUMN()-2)/24,5),'Расчет сбытовых надбавок'!$B$2284:'Расчет сбытовых надбавок'!$G$3028,6)</f>
        <v>81.81</v>
      </c>
      <c r="T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U876" s="106">
        <f>VLOOKUP($A876+ROUND((COLUMN()-2)/24,5),АТС!$A$41:$F$784,5)+VLOOKUP($A876+ROUND((COLUMN()-2)/24,5),'Расчет сбытовых надбавок'!$B$2284:'Расчет сбытовых надбавок'!$G$3028,6)</f>
        <v>0</v>
      </c>
      <c r="V876" s="106">
        <f>VLOOKUP($A876+ROUND((COLUMN()-2)/24,5),АТС!$A$41:$F$784,5)+VLOOKUP($A876+ROUND((COLUMN()-2)/24,5),'Расчет сбытовых надбавок'!$B$2284:'Расчет сбытовых надбавок'!$G$3028,6)</f>
        <v>917.6</v>
      </c>
      <c r="W876" s="106">
        <f>VLOOKUP($A876+ROUND((COLUMN()-2)/24,5),АТС!$A$41:$F$784,5)+VLOOKUP($A876+ROUND((COLUMN()-2)/24,5),'Расчет сбытовых надбавок'!$B$2284:'Расчет сбытовых надбавок'!$G$3028,6)</f>
        <v>1337.55</v>
      </c>
      <c r="X876" s="106">
        <f>VLOOKUP($A876+ROUND((COLUMN()-2)/24,5),АТС!$A$41:$F$784,5)+VLOOKUP($A876+ROUND((COLUMN()-2)/24,5),'Расчет сбытовых надбавок'!$B$2284:'Расчет сбытовых надбавок'!$G$3028,6)</f>
        <v>290.79000000000002</v>
      </c>
      <c r="Y876" s="106">
        <f>VLOOKUP($A876+ROUND((COLUMN()-2)/24,5),АТС!$A$41:$F$784,5)+VLOOKUP($A876+ROUND((COLUMN()-2)/24,5),'Расчет сбытовых надбавок'!$B$2284:'Расчет сбытовых надбавок'!$G$3028,6)</f>
        <v>518.78</v>
      </c>
      <c r="Z876" s="106"/>
    </row>
    <row r="877" spans="1:27" x14ac:dyDescent="0.2">
      <c r="A877" s="86">
        <f t="shared" si="23"/>
        <v>41921</v>
      </c>
      <c r="B877" s="106">
        <f>VLOOKUP($A877+ROUND((COLUMN()-2)/24,5),АТС!$A$41:$F$784,5)+VLOOKUP($A877+ROUND((COLUMN()-2)/24,5),'Расчет сбытовых надбавок'!$B$2284:'Расчет сбытовых надбавок'!$G$3028,6)</f>
        <v>438.5</v>
      </c>
      <c r="C877" s="106">
        <f>VLOOKUP($A877+ROUND((COLUMN()-2)/24,5),АТС!$A$41:$F$784,5)+VLOOKUP($A877+ROUND((COLUMN()-2)/24,5),'Расчет сбытовых надбавок'!$B$2284:'Расчет сбытовых надбавок'!$G$3028,6)</f>
        <v>158.24</v>
      </c>
      <c r="D877" s="106">
        <f>VLOOKUP($A877+ROUND((COLUMN()-2)/24,5),АТС!$A$41:$F$784,5)+VLOOKUP($A877+ROUND((COLUMN()-2)/24,5),'Расчет сбытовых надбавок'!$B$2284:'Расчет сбытовых надбавок'!$G$3028,6)</f>
        <v>35.51</v>
      </c>
      <c r="E877" s="106">
        <f>VLOOKUP($A877+ROUND((COLUMN()-2)/24,5),АТС!$A$41:$F$784,5)+VLOOKUP($A877+ROUND((COLUMN()-2)/24,5),'Расчет сбытовых надбавок'!$B$2284:'Расчет сбытовых надбавок'!$G$3028,6)</f>
        <v>12.94</v>
      </c>
      <c r="F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G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H877" s="106">
        <f>VLOOKUP($A877+ROUND((COLUMN()-2)/24,5),АТС!$A$41:$F$784,5)+VLOOKUP($A877+ROUND((COLUMN()-2)/24,5),'Расчет сбытовых надбавок'!$B$2284:'Расчет сбытовых надбавок'!$G$3028,6)</f>
        <v>0.01</v>
      </c>
      <c r="I877" s="106">
        <f>VLOOKUP($A877+ROUND((COLUMN()-2)/24,5),АТС!$A$41:$F$784,5)+VLOOKUP($A877+ROUND((COLUMN()-2)/24,5),'Расчет сбытовых надбавок'!$B$2284:'Расчет сбытовых надбавок'!$G$3028,6)</f>
        <v>19.09</v>
      </c>
      <c r="J877" s="106">
        <f>VLOOKUP($A877+ROUND((COLUMN()-2)/24,5),АТС!$A$41:$F$784,5)+VLOOKUP($A877+ROUND((COLUMN()-2)/24,5),'Расчет сбытовых надбавок'!$B$2284:'Расчет сбытовых надбавок'!$G$3028,6)</f>
        <v>0.01</v>
      </c>
      <c r="K877" s="106">
        <f>VLOOKUP($A877+ROUND((COLUMN()-2)/24,5),АТС!$A$41:$F$784,5)+VLOOKUP($A877+ROUND((COLUMN()-2)/24,5),'Расчет сбытовых надбавок'!$B$2284:'Расчет сбытовых надбавок'!$G$3028,6)</f>
        <v>8.57</v>
      </c>
      <c r="L877" s="106">
        <f>VLOOKUP($A877+ROUND((COLUMN()-2)/24,5),АТС!$A$41:$F$784,5)+VLOOKUP($A877+ROUND((COLUMN()-2)/24,5),'Расчет сбытовых надбавок'!$B$2284:'Расчет сбытовых надбавок'!$G$3028,6)</f>
        <v>44.06</v>
      </c>
      <c r="M877" s="106">
        <f>VLOOKUP($A877+ROUND((COLUMN()-2)/24,5),АТС!$A$41:$F$784,5)+VLOOKUP($A877+ROUND((COLUMN()-2)/24,5),'Расчет сбытовых надбавок'!$B$2284:'Расчет сбытовых надбавок'!$G$3028,6)</f>
        <v>152.39000000000001</v>
      </c>
      <c r="N877" s="106">
        <f>VLOOKUP($A877+ROUND((COLUMN()-2)/24,5),АТС!$A$41:$F$784,5)+VLOOKUP($A877+ROUND((COLUMN()-2)/24,5),'Расчет сбытовых надбавок'!$B$2284:'Расчет сбытовых надбавок'!$G$3028,6)</f>
        <v>132.79</v>
      </c>
      <c r="O877" s="106">
        <f>VLOOKUP($A877+ROUND((COLUMN()-2)/24,5),АТС!$A$41:$F$784,5)+VLOOKUP($A877+ROUND((COLUMN()-2)/24,5),'Расчет сбытовых надбавок'!$B$2284:'Расчет сбытовых надбавок'!$G$3028,6)</f>
        <v>153.01</v>
      </c>
      <c r="P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Q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R877" s="106">
        <f>VLOOKUP($A877+ROUND((COLUMN()-2)/24,5),АТС!$A$41:$F$784,5)+VLOOKUP($A877+ROUND((COLUMN()-2)/24,5),'Расчет сбытовых надбавок'!$B$2284:'Расчет сбытовых надбавок'!$G$3028,6)</f>
        <v>2.39</v>
      </c>
      <c r="S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T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U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V877" s="106">
        <f>VLOOKUP($A877+ROUND((COLUMN()-2)/24,5),АТС!$A$41:$F$784,5)+VLOOKUP($A877+ROUND((COLUMN()-2)/24,5),'Расчет сбытовых надбавок'!$B$2284:'Расчет сбытовых надбавок'!$G$3028,6)</f>
        <v>0</v>
      </c>
      <c r="W877" s="106">
        <f>VLOOKUP($A877+ROUND((COLUMN()-2)/24,5),АТС!$A$41:$F$784,5)+VLOOKUP($A877+ROUND((COLUMN()-2)/24,5),'Расчет сбытовых надбавок'!$B$2284:'Расчет сбытовых надбавок'!$G$3028,6)</f>
        <v>96.16</v>
      </c>
      <c r="X877" s="106">
        <f>VLOOKUP($A877+ROUND((COLUMN()-2)/24,5),АТС!$A$41:$F$784,5)+VLOOKUP($A877+ROUND((COLUMN()-2)/24,5),'Расчет сбытовых надбавок'!$B$2284:'Расчет сбытовых надбавок'!$G$3028,6)</f>
        <v>271.14999999999998</v>
      </c>
      <c r="Y877" s="106">
        <f>VLOOKUP($A877+ROUND((COLUMN()-2)/24,5),АТС!$A$41:$F$784,5)+VLOOKUP($A877+ROUND((COLUMN()-2)/24,5),'Расчет сбытовых надбавок'!$B$2284:'Расчет сбытовых надбавок'!$G$3028,6)</f>
        <v>593.70000000000005</v>
      </c>
      <c r="Z877" s="106"/>
    </row>
    <row r="878" spans="1:27" x14ac:dyDescent="0.2">
      <c r="A878" s="86">
        <f t="shared" si="23"/>
        <v>41922</v>
      </c>
      <c r="B878" s="106">
        <f>VLOOKUP($A878+ROUND((COLUMN()-2)/24,5),АТС!$A$41:$F$784,5)+VLOOKUP($A878+ROUND((COLUMN()-2)/24,5),'Расчет сбытовых надбавок'!$B$2284:'Расчет сбытовых надбавок'!$G$3028,6)</f>
        <v>528.48</v>
      </c>
      <c r="C878" s="106">
        <f>VLOOKUP($A878+ROUND((COLUMN()-2)/24,5),АТС!$A$41:$F$784,5)+VLOOKUP($A878+ROUND((COLUMN()-2)/24,5),'Расчет сбытовых надбавок'!$B$2284:'Расчет сбытовых надбавок'!$G$3028,6)</f>
        <v>124.99</v>
      </c>
      <c r="D878" s="106">
        <f>VLOOKUP($A878+ROUND((COLUMN()-2)/24,5),АТС!$A$41:$F$784,5)+VLOOKUP($A878+ROUND((COLUMN()-2)/24,5),'Расчет сбытовых надбавок'!$B$2284:'Расчет сбытовых надбавок'!$G$3028,6)</f>
        <v>131.63999999999999</v>
      </c>
      <c r="E878" s="106">
        <f>VLOOKUP($A878+ROUND((COLUMN()-2)/24,5),АТС!$A$41:$F$784,5)+VLOOKUP($A878+ROUND((COLUMN()-2)/24,5),'Расчет сбытовых надбавок'!$B$2284:'Расчет сбытовых надбавок'!$G$3028,6)</f>
        <v>750.97</v>
      </c>
      <c r="F878" s="106">
        <f>VLOOKUP($A878+ROUND((COLUMN()-2)/24,5),АТС!$A$41:$F$784,5)+VLOOKUP($A878+ROUND((COLUMN()-2)/24,5),'Расчет сбытовых надбавок'!$B$2284:'Расчет сбытовых надбавок'!$G$3028,6)</f>
        <v>101.5</v>
      </c>
      <c r="G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H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I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J878" s="106">
        <f>VLOOKUP($A878+ROUND((COLUMN()-2)/24,5),АТС!$A$41:$F$784,5)+VLOOKUP($A878+ROUND((COLUMN()-2)/24,5),'Расчет сбытовых надбавок'!$B$2284:'Расчет сбытовых надбавок'!$G$3028,6)</f>
        <v>1.4600000000000002</v>
      </c>
      <c r="K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L878" s="106">
        <f>VLOOKUP($A878+ROUND((COLUMN()-2)/24,5),АТС!$A$41:$F$784,5)+VLOOKUP($A878+ROUND((COLUMN()-2)/24,5),'Расчет сбытовых надбавок'!$B$2284:'Расчет сбытовых надбавок'!$G$3028,6)</f>
        <v>151.6</v>
      </c>
      <c r="M878" s="106">
        <f>VLOOKUP($A878+ROUND((COLUMN()-2)/24,5),АТС!$A$41:$F$784,5)+VLOOKUP($A878+ROUND((COLUMN()-2)/24,5),'Расчет сбытовых надбавок'!$B$2284:'Расчет сбытовых надбавок'!$G$3028,6)</f>
        <v>147.04000000000002</v>
      </c>
      <c r="N878" s="106">
        <f>VLOOKUP($A878+ROUND((COLUMN()-2)/24,5),АТС!$A$41:$F$784,5)+VLOOKUP($A878+ROUND((COLUMN()-2)/24,5),'Расчет сбытовых надбавок'!$B$2284:'Расчет сбытовых надбавок'!$G$3028,6)</f>
        <v>232.86</v>
      </c>
      <c r="O878" s="106">
        <f>VLOOKUP($A878+ROUND((COLUMN()-2)/24,5),АТС!$A$41:$F$784,5)+VLOOKUP($A878+ROUND((COLUMN()-2)/24,5),'Расчет сбытовых надбавок'!$B$2284:'Расчет сбытовых надбавок'!$G$3028,6)</f>
        <v>221.98</v>
      </c>
      <c r="P878" s="106">
        <f>VLOOKUP($A878+ROUND((COLUMN()-2)/24,5),АТС!$A$41:$F$784,5)+VLOOKUP($A878+ROUND((COLUMN()-2)/24,5),'Расчет сбытовых надбавок'!$B$2284:'Расчет сбытовых надбавок'!$G$3028,6)</f>
        <v>247.02</v>
      </c>
      <c r="Q878" s="106">
        <f>VLOOKUP($A878+ROUND((COLUMN()-2)/24,5),АТС!$A$41:$F$784,5)+VLOOKUP($A878+ROUND((COLUMN()-2)/24,5),'Расчет сбытовых надбавок'!$B$2284:'Расчет сбытовых надбавок'!$G$3028,6)</f>
        <v>246.70000000000002</v>
      </c>
      <c r="R878" s="106">
        <f>VLOOKUP($A878+ROUND((COLUMN()-2)/24,5),АТС!$A$41:$F$784,5)+VLOOKUP($A878+ROUND((COLUMN()-2)/24,5),'Расчет сбытовых надбавок'!$B$2284:'Расчет сбытовых надбавок'!$G$3028,6)</f>
        <v>251.14000000000001</v>
      </c>
      <c r="S878" s="106">
        <f>VLOOKUP($A878+ROUND((COLUMN()-2)/24,5),АТС!$A$41:$F$784,5)+VLOOKUP($A878+ROUND((COLUMN()-2)/24,5),'Расчет сбытовых надбавок'!$B$2284:'Расчет сбытовых надбавок'!$G$3028,6)</f>
        <v>0.01</v>
      </c>
      <c r="T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U878" s="106">
        <f>VLOOKUP($A878+ROUND((COLUMN()-2)/24,5),АТС!$A$41:$F$784,5)+VLOOKUP($A878+ROUND((COLUMN()-2)/24,5),'Расчет сбытовых надбавок'!$B$2284:'Расчет сбытовых надбавок'!$G$3028,6)</f>
        <v>0</v>
      </c>
      <c r="V878" s="106">
        <f>VLOOKUP($A878+ROUND((COLUMN()-2)/24,5),АТС!$A$41:$F$784,5)+VLOOKUP($A878+ROUND((COLUMN()-2)/24,5),'Расчет сбытовых надбавок'!$B$2284:'Расчет сбытовых надбавок'!$G$3028,6)</f>
        <v>24.439999999999998</v>
      </c>
      <c r="W878" s="106">
        <f>VLOOKUP($A878+ROUND((COLUMN()-2)/24,5),АТС!$A$41:$F$784,5)+VLOOKUP($A878+ROUND((COLUMN()-2)/24,5),'Расчет сбытовых надбавок'!$B$2284:'Расчет сбытовых надбавок'!$G$3028,6)</f>
        <v>172.24</v>
      </c>
      <c r="X878" s="106">
        <f>VLOOKUP($A878+ROUND((COLUMN()-2)/24,5),АТС!$A$41:$F$784,5)+VLOOKUP($A878+ROUND((COLUMN()-2)/24,5),'Расчет сбытовых надбавок'!$B$2284:'Расчет сбытовых надбавок'!$G$3028,6)</f>
        <v>526.21</v>
      </c>
      <c r="Y878" s="106">
        <f>VLOOKUP($A878+ROUND((COLUMN()-2)/24,5),АТС!$A$41:$F$784,5)+VLOOKUP($A878+ROUND((COLUMN()-2)/24,5),'Расчет сбытовых надбавок'!$B$2284:'Расчет сбытовых надбавок'!$G$3028,6)</f>
        <v>449.67</v>
      </c>
      <c r="Z878" s="106"/>
    </row>
    <row r="879" spans="1:27" x14ac:dyDescent="0.2">
      <c r="A879" s="86">
        <f t="shared" si="23"/>
        <v>41923</v>
      </c>
      <c r="B879" s="106">
        <f>VLOOKUP($A879+ROUND((COLUMN()-2)/24,5),АТС!$A$41:$F$784,5)+VLOOKUP($A879+ROUND((COLUMN()-2)/24,5),'Расчет сбытовых надбавок'!$B$2284:'Расчет сбытовых надбавок'!$G$3028,6)</f>
        <v>82.96</v>
      </c>
      <c r="C879" s="106">
        <f>VLOOKUP($A879+ROUND((COLUMN()-2)/24,5),АТС!$A$41:$F$784,5)+VLOOKUP($A879+ROUND((COLUMN()-2)/24,5),'Расчет сбытовых надбавок'!$B$2284:'Расчет сбытовых надбавок'!$G$3028,6)</f>
        <v>90.18</v>
      </c>
      <c r="D879" s="106">
        <f>VLOOKUP($A879+ROUND((COLUMN()-2)/24,5),АТС!$A$41:$F$784,5)+VLOOKUP($A879+ROUND((COLUMN()-2)/24,5),'Расчет сбытовых надбавок'!$B$2284:'Расчет сбытовых надбавок'!$G$3028,6)</f>
        <v>71.34</v>
      </c>
      <c r="E879" s="106">
        <f>VLOOKUP($A879+ROUND((COLUMN()-2)/24,5),АТС!$A$41:$F$784,5)+VLOOKUP($A879+ROUND((COLUMN()-2)/24,5),'Расчет сбытовых надбавок'!$B$2284:'Расчет сбытовых надбавок'!$G$3028,6)</f>
        <v>59.300000000000004</v>
      </c>
      <c r="F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G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H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I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J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K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L879" s="106">
        <f>VLOOKUP($A879+ROUND((COLUMN()-2)/24,5),АТС!$A$41:$F$784,5)+VLOOKUP($A879+ROUND((COLUMN()-2)/24,5),'Расчет сбытовых надбавок'!$B$2284:'Расчет сбытовых надбавок'!$G$3028,6)</f>
        <v>50.11</v>
      </c>
      <c r="M879" s="106">
        <f>VLOOKUP($A879+ROUND((COLUMN()-2)/24,5),АТС!$A$41:$F$784,5)+VLOOKUP($A879+ROUND((COLUMN()-2)/24,5),'Расчет сбытовых надбавок'!$B$2284:'Расчет сбытовых надбавок'!$G$3028,6)</f>
        <v>81.66</v>
      </c>
      <c r="N879" s="106">
        <f>VLOOKUP($A879+ROUND((COLUMN()-2)/24,5),АТС!$A$41:$F$784,5)+VLOOKUP($A879+ROUND((COLUMN()-2)/24,5),'Расчет сбытовых надбавок'!$B$2284:'Расчет сбытовых надбавок'!$G$3028,6)</f>
        <v>92.51</v>
      </c>
      <c r="O879" s="106">
        <f>VLOOKUP($A879+ROUND((COLUMN()-2)/24,5),АТС!$A$41:$F$784,5)+VLOOKUP($A879+ROUND((COLUMN()-2)/24,5),'Расчет сбытовых надбавок'!$B$2284:'Расчет сбытовых надбавок'!$G$3028,6)</f>
        <v>128.82</v>
      </c>
      <c r="P879" s="106">
        <f>VLOOKUP($A879+ROUND((COLUMN()-2)/24,5),АТС!$A$41:$F$784,5)+VLOOKUP($A879+ROUND((COLUMN()-2)/24,5),'Расчет сбытовых надбавок'!$B$2284:'Расчет сбытовых надбавок'!$G$3028,6)</f>
        <v>118.58</v>
      </c>
      <c r="Q879" s="106">
        <f>VLOOKUP($A879+ROUND((COLUMN()-2)/24,5),АТС!$A$41:$F$784,5)+VLOOKUP($A879+ROUND((COLUMN()-2)/24,5),'Расчет сбытовых надбавок'!$B$2284:'Расчет сбытовых надбавок'!$G$3028,6)</f>
        <v>120.82</v>
      </c>
      <c r="R879" s="106">
        <f>VLOOKUP($A879+ROUND((COLUMN()-2)/24,5),АТС!$A$41:$F$784,5)+VLOOKUP($A879+ROUND((COLUMN()-2)/24,5),'Расчет сбытовых надбавок'!$B$2284:'Расчет сбытовых надбавок'!$G$3028,6)</f>
        <v>1.28</v>
      </c>
      <c r="S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T879" s="106">
        <f>VLOOKUP($A879+ROUND((COLUMN()-2)/24,5),АТС!$A$41:$F$784,5)+VLOOKUP($A879+ROUND((COLUMN()-2)/24,5),'Расчет сбытовых надбавок'!$B$2284:'Расчет сбытовых надбавок'!$G$3028,6)</f>
        <v>0</v>
      </c>
      <c r="U879" s="106">
        <f>VLOOKUP($A879+ROUND((COLUMN()-2)/24,5),АТС!$A$41:$F$784,5)+VLOOKUP($A879+ROUND((COLUMN()-2)/24,5),'Расчет сбытовых надбавок'!$B$2284:'Расчет сбытовых надбавок'!$G$3028,6)</f>
        <v>59.49</v>
      </c>
      <c r="V879" s="106">
        <f>VLOOKUP($A879+ROUND((COLUMN()-2)/24,5),АТС!$A$41:$F$784,5)+VLOOKUP($A879+ROUND((COLUMN()-2)/24,5),'Расчет сбытовых надбавок'!$B$2284:'Расчет сбытовых надбавок'!$G$3028,6)</f>
        <v>291.01</v>
      </c>
      <c r="W879" s="106">
        <f>VLOOKUP($A879+ROUND((COLUMN()-2)/24,5),АТС!$A$41:$F$784,5)+VLOOKUP($A879+ROUND((COLUMN()-2)/24,5),'Расчет сбытовых надбавок'!$B$2284:'Расчет сбытовых надбавок'!$G$3028,6)</f>
        <v>304.09000000000003</v>
      </c>
      <c r="X879" s="106">
        <f>VLOOKUP($A879+ROUND((COLUMN()-2)/24,5),АТС!$A$41:$F$784,5)+VLOOKUP($A879+ROUND((COLUMN()-2)/24,5),'Расчет сбытовых надбавок'!$B$2284:'Расчет сбытовых надбавок'!$G$3028,6)</f>
        <v>109.18</v>
      </c>
      <c r="Y879" s="106">
        <f>VLOOKUP($A879+ROUND((COLUMN()-2)/24,5),АТС!$A$41:$F$784,5)+VLOOKUP($A879+ROUND((COLUMN()-2)/24,5),'Расчет сбытовых надбавок'!$B$2284:'Расчет сбытовых надбавок'!$G$3028,6)</f>
        <v>149.69999999999999</v>
      </c>
      <c r="Z879" s="106"/>
    </row>
    <row r="880" spans="1:27" x14ac:dyDescent="0.2">
      <c r="A880" s="86">
        <f t="shared" si="23"/>
        <v>41924</v>
      </c>
      <c r="B880" s="106">
        <f>VLOOKUP($A880+ROUND((COLUMN()-2)/24,5),АТС!$A$41:$F$784,5)+VLOOKUP($A880+ROUND((COLUMN()-2)/24,5),'Расчет сбытовых надбавок'!$B$2284:'Расчет сбытовых надбавок'!$G$3028,6)</f>
        <v>540.49</v>
      </c>
      <c r="C880" s="106">
        <f>VLOOKUP($A880+ROUND((COLUMN()-2)/24,5),АТС!$A$41:$F$784,5)+VLOOKUP($A880+ROUND((COLUMN()-2)/24,5),'Расчет сбытовых надбавок'!$B$2284:'Расчет сбытовых надбавок'!$G$3028,6)</f>
        <v>379.6</v>
      </c>
      <c r="D880" s="106">
        <f>VLOOKUP($A880+ROUND((COLUMN()-2)/24,5),АТС!$A$41:$F$784,5)+VLOOKUP($A880+ROUND((COLUMN()-2)/24,5),'Расчет сбытовых надбавок'!$B$2284:'Расчет сбытовых надбавок'!$G$3028,6)</f>
        <v>216.77</v>
      </c>
      <c r="E880" s="106">
        <f>VLOOKUP($A880+ROUND((COLUMN()-2)/24,5),АТС!$A$41:$F$784,5)+VLOOKUP($A880+ROUND((COLUMN()-2)/24,5),'Расчет сбытовых надбавок'!$B$2284:'Расчет сбытовых надбавок'!$G$3028,6)</f>
        <v>252.29000000000002</v>
      </c>
      <c r="F880" s="106">
        <f>VLOOKUP($A880+ROUND((COLUMN()-2)/24,5),АТС!$A$41:$F$784,5)+VLOOKUP($A880+ROUND((COLUMN()-2)/24,5),'Расчет сбытовых надбавок'!$B$2284:'Расчет сбытовых надбавок'!$G$3028,6)</f>
        <v>279.88</v>
      </c>
      <c r="G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H880" s="106">
        <f>VLOOKUP($A880+ROUND((COLUMN()-2)/24,5),АТС!$A$41:$F$784,5)+VLOOKUP($A880+ROUND((COLUMN()-2)/24,5),'Расчет сбытовых надбавок'!$B$2284:'Расчет сбытовых надбавок'!$G$3028,6)</f>
        <v>9.67</v>
      </c>
      <c r="I880" s="106">
        <f>VLOOKUP($A880+ROUND((COLUMN()-2)/24,5),АТС!$A$41:$F$784,5)+VLOOKUP($A880+ROUND((COLUMN()-2)/24,5),'Расчет сбытовых надбавок'!$B$2284:'Расчет сбытовых надбавок'!$G$3028,6)</f>
        <v>40.08</v>
      </c>
      <c r="J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K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L880" s="106">
        <f>VLOOKUP($A880+ROUND((COLUMN()-2)/24,5),АТС!$A$41:$F$784,5)+VLOOKUP($A880+ROUND((COLUMN()-2)/24,5),'Расчет сбытовых надбавок'!$B$2284:'Расчет сбытовых надбавок'!$G$3028,6)</f>
        <v>2.4899999999999998</v>
      </c>
      <c r="M880" s="106">
        <f>VLOOKUP($A880+ROUND((COLUMN()-2)/24,5),АТС!$A$41:$F$784,5)+VLOOKUP($A880+ROUND((COLUMN()-2)/24,5),'Расчет сбытовых надбавок'!$B$2284:'Расчет сбытовых надбавок'!$G$3028,6)</f>
        <v>18.239999999999998</v>
      </c>
      <c r="N880" s="106">
        <f>VLOOKUP($A880+ROUND((COLUMN()-2)/24,5),АТС!$A$41:$F$784,5)+VLOOKUP($A880+ROUND((COLUMN()-2)/24,5),'Расчет сбытовых надбавок'!$B$2284:'Расчет сбытовых надбавок'!$G$3028,6)</f>
        <v>57.88</v>
      </c>
      <c r="O880" s="106">
        <f>VLOOKUP($A880+ROUND((COLUMN()-2)/24,5),АТС!$A$41:$F$784,5)+VLOOKUP($A880+ROUND((COLUMN()-2)/24,5),'Расчет сбытовых надбавок'!$B$2284:'Расчет сбытовых надбавок'!$G$3028,6)</f>
        <v>121.28</v>
      </c>
      <c r="P880" s="106">
        <f>VLOOKUP($A880+ROUND((COLUMN()-2)/24,5),АТС!$A$41:$F$784,5)+VLOOKUP($A880+ROUND((COLUMN()-2)/24,5),'Расчет сбытовых надбавок'!$B$2284:'Расчет сбытовых надбавок'!$G$3028,6)</f>
        <v>210.17000000000002</v>
      </c>
      <c r="Q880" s="106">
        <f>VLOOKUP($A880+ROUND((COLUMN()-2)/24,5),АТС!$A$41:$F$784,5)+VLOOKUP($A880+ROUND((COLUMN()-2)/24,5),'Расчет сбытовых надбавок'!$B$2284:'Расчет сбытовых надбавок'!$G$3028,6)</f>
        <v>76.489999999999995</v>
      </c>
      <c r="R880" s="106">
        <f>VLOOKUP($A880+ROUND((COLUMN()-2)/24,5),АТС!$A$41:$F$784,5)+VLOOKUP($A880+ROUND((COLUMN()-2)/24,5),'Расчет сбытовых надбавок'!$B$2284:'Расчет сбытовых надбавок'!$G$3028,6)</f>
        <v>93.389999999999986</v>
      </c>
      <c r="S880" s="106">
        <f>VLOOKUP($A880+ROUND((COLUMN()-2)/24,5),АТС!$A$41:$F$784,5)+VLOOKUP($A880+ROUND((COLUMN()-2)/24,5),'Расчет сбытовых надбавок'!$B$2284:'Расчет сбытовых надбавок'!$G$3028,6)</f>
        <v>71.72</v>
      </c>
      <c r="T880" s="106">
        <f>VLOOKUP($A880+ROUND((COLUMN()-2)/24,5),АТС!$A$41:$F$784,5)+VLOOKUP($A880+ROUND((COLUMN()-2)/24,5),'Расчет сбытовых надбавок'!$B$2284:'Расчет сбытовых надбавок'!$G$3028,6)</f>
        <v>0</v>
      </c>
      <c r="U880" s="106">
        <f>VLOOKUP($A880+ROUND((COLUMN()-2)/24,5),АТС!$A$41:$F$784,5)+VLOOKUP($A880+ROUND((COLUMN()-2)/24,5),'Расчет сбытовых надбавок'!$B$2284:'Расчет сбытовых надбавок'!$G$3028,6)</f>
        <v>106.92999999999999</v>
      </c>
      <c r="V880" s="106">
        <f>VLOOKUP($A880+ROUND((COLUMN()-2)/24,5),АТС!$A$41:$F$784,5)+VLOOKUP($A880+ROUND((COLUMN()-2)/24,5),'Расчет сбытовых надбавок'!$B$2284:'Расчет сбытовых надбавок'!$G$3028,6)</f>
        <v>147.49</v>
      </c>
      <c r="W880" s="106">
        <f>VLOOKUP($A880+ROUND((COLUMN()-2)/24,5),АТС!$A$41:$F$784,5)+VLOOKUP($A880+ROUND((COLUMN()-2)/24,5),'Расчет сбытовых надбавок'!$B$2284:'Расчет сбытовых надбавок'!$G$3028,6)</f>
        <v>214.49</v>
      </c>
      <c r="X880" s="106">
        <f>VLOOKUP($A880+ROUND((COLUMN()-2)/24,5),АТС!$A$41:$F$784,5)+VLOOKUP($A880+ROUND((COLUMN()-2)/24,5),'Расчет сбытовых надбавок'!$B$2284:'Расчет сбытовых надбавок'!$G$3028,6)</f>
        <v>325.89</v>
      </c>
      <c r="Y880" s="106">
        <f>VLOOKUP($A880+ROUND((COLUMN()-2)/24,5),АТС!$A$41:$F$784,5)+VLOOKUP($A880+ROUND((COLUMN()-2)/24,5),'Расчет сбытовых надбавок'!$B$2284:'Расчет сбытовых надбавок'!$G$3028,6)</f>
        <v>610.98</v>
      </c>
      <c r="Z880" s="106"/>
    </row>
    <row r="881" spans="1:26" x14ac:dyDescent="0.2">
      <c r="A881" s="86">
        <f t="shared" si="23"/>
        <v>41925</v>
      </c>
      <c r="B881" s="106">
        <f>VLOOKUP($A881+ROUND((COLUMN()-2)/24,5),АТС!$A$41:$F$784,5)+VLOOKUP($A881+ROUND((COLUMN()-2)/24,5),'Расчет сбытовых надбавок'!$B$2284:'Расчет сбытовых надбавок'!$G$3028,6)</f>
        <v>25.63</v>
      </c>
      <c r="C881" s="106">
        <f>VLOOKUP($A881+ROUND((COLUMN()-2)/24,5),АТС!$A$41:$F$784,5)+VLOOKUP($A881+ROUND((COLUMN()-2)/24,5),'Расчет сбытовых надбавок'!$B$2284:'Расчет сбытовых надбавок'!$G$3028,6)</f>
        <v>594.57000000000005</v>
      </c>
      <c r="D881" s="106">
        <f>VLOOKUP($A881+ROUND((COLUMN()-2)/24,5),АТС!$A$41:$F$784,5)+VLOOKUP($A881+ROUND((COLUMN()-2)/24,5),'Расчет сбытовых надбавок'!$B$2284:'Расчет сбытовых надбавок'!$G$3028,6)</f>
        <v>550.21</v>
      </c>
      <c r="E881" s="106">
        <f>VLOOKUP($A881+ROUND((COLUMN()-2)/24,5),АТС!$A$41:$F$784,5)+VLOOKUP($A881+ROUND((COLUMN()-2)/24,5),'Расчет сбытовых надбавок'!$B$2284:'Расчет сбытовых надбавок'!$G$3028,6)</f>
        <v>264</v>
      </c>
      <c r="F881" s="106">
        <f>VLOOKUP($A881+ROUND((COLUMN()-2)/24,5),АТС!$A$41:$F$784,5)+VLOOKUP($A881+ROUND((COLUMN()-2)/24,5),'Расчет сбытовых надбавок'!$B$2284:'Расчет сбытовых надбавок'!$G$3028,6)</f>
        <v>643.83000000000004</v>
      </c>
      <c r="G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H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I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J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K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L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M881" s="106">
        <f>VLOOKUP($A881+ROUND((COLUMN()-2)/24,5),АТС!$A$41:$F$784,5)+VLOOKUP($A881+ROUND((COLUMN()-2)/24,5),'Расчет сбытовых надбавок'!$B$2284:'Расчет сбытовых надбавок'!$G$3028,6)</f>
        <v>0</v>
      </c>
      <c r="N881" s="106">
        <f>VLOOKUP($A881+ROUND((COLUMN()-2)/24,5),АТС!$A$41:$F$784,5)+VLOOKUP($A881+ROUND((COLUMN()-2)/24,5),'Расчет сбытовых надбавок'!$B$2284:'Расчет сбытовых надбавок'!$G$3028,6)</f>
        <v>15.52</v>
      </c>
      <c r="O881" s="106">
        <f>VLOOKUP($A881+ROUND((COLUMN()-2)/24,5),АТС!$A$41:$F$784,5)+VLOOKUP($A881+ROUND((COLUMN()-2)/24,5),'Расчет сбытовых надбавок'!$B$2284:'Расчет сбытовых надбавок'!$G$3028,6)</f>
        <v>17.810000000000002</v>
      </c>
      <c r="P881" s="106">
        <f>VLOOKUP($A881+ROUND((COLUMN()-2)/24,5),АТС!$A$41:$F$784,5)+VLOOKUP($A881+ROUND((COLUMN()-2)/24,5),'Расчет сбытовых надбавок'!$B$2284:'Расчет сбытовых надбавок'!$G$3028,6)</f>
        <v>127.75</v>
      </c>
      <c r="Q881" s="106">
        <f>VLOOKUP($A881+ROUND((COLUMN()-2)/24,5),АТС!$A$41:$F$784,5)+VLOOKUP($A881+ROUND((COLUMN()-2)/24,5),'Расчет сбытовых надбавок'!$B$2284:'Расчет сбытовых надбавок'!$G$3028,6)</f>
        <v>210.48000000000002</v>
      </c>
      <c r="R881" s="106">
        <f>VLOOKUP($A881+ROUND((COLUMN()-2)/24,5),АТС!$A$41:$F$784,5)+VLOOKUP($A881+ROUND((COLUMN()-2)/24,5),'Расчет сбытовых надбавок'!$B$2284:'Расчет сбытовых надбавок'!$G$3028,6)</f>
        <v>368.83000000000004</v>
      </c>
      <c r="S881" s="106">
        <f>VLOOKUP($A881+ROUND((COLUMN()-2)/24,5),АТС!$A$41:$F$784,5)+VLOOKUP($A881+ROUND((COLUMN()-2)/24,5),'Расчет сбытовых надбавок'!$B$2284:'Расчет сбытовых надбавок'!$G$3028,6)</f>
        <v>192.19</v>
      </c>
      <c r="T881" s="106">
        <f>VLOOKUP($A881+ROUND((COLUMN()-2)/24,5),АТС!$A$41:$F$784,5)+VLOOKUP($A881+ROUND((COLUMN()-2)/24,5),'Расчет сбытовых надбавок'!$B$2284:'Расчет сбытовых надбавок'!$G$3028,6)</f>
        <v>34.39</v>
      </c>
      <c r="U881" s="106">
        <f>VLOOKUP($A881+ROUND((COLUMN()-2)/24,5),АТС!$A$41:$F$784,5)+VLOOKUP($A881+ROUND((COLUMN()-2)/24,5),'Расчет сбытовых надбавок'!$B$2284:'Расчет сбытовых надбавок'!$G$3028,6)</f>
        <v>123.85</v>
      </c>
      <c r="V881" s="106">
        <f>VLOOKUP($A881+ROUND((COLUMN()-2)/24,5),АТС!$A$41:$F$784,5)+VLOOKUP($A881+ROUND((COLUMN()-2)/24,5),'Расчет сбытовых надбавок'!$B$2284:'Расчет сбытовых надбавок'!$G$3028,6)</f>
        <v>157.22</v>
      </c>
      <c r="W881" s="106">
        <f>VLOOKUP($A881+ROUND((COLUMN()-2)/24,5),АТС!$A$41:$F$784,5)+VLOOKUP($A881+ROUND((COLUMN()-2)/24,5),'Расчет сбытовых надбавок'!$B$2284:'Расчет сбытовых надбавок'!$G$3028,6)</f>
        <v>429.78999999999996</v>
      </c>
      <c r="X881" s="106">
        <f>VLOOKUP($A881+ROUND((COLUMN()-2)/24,5),АТС!$A$41:$F$784,5)+VLOOKUP($A881+ROUND((COLUMN()-2)/24,5),'Расчет сбытовых надбавок'!$B$2284:'Расчет сбытовых надбавок'!$G$3028,6)</f>
        <v>171.26</v>
      </c>
      <c r="Y881" s="106">
        <f>VLOOKUP($A881+ROUND((COLUMN()-2)/24,5),АТС!$A$41:$F$784,5)+VLOOKUP($A881+ROUND((COLUMN()-2)/24,5),'Расчет сбытовых надбавок'!$B$2284:'Расчет сбытовых надбавок'!$G$3028,6)</f>
        <v>667.61999999999989</v>
      </c>
      <c r="Z881" s="106"/>
    </row>
    <row r="882" spans="1:26" x14ac:dyDescent="0.2">
      <c r="A882" s="86">
        <f t="shared" si="23"/>
        <v>41926</v>
      </c>
      <c r="B882" s="106">
        <f>VLOOKUP($A882+ROUND((COLUMN()-2)/24,5),АТС!$A$41:$F$784,5)+VLOOKUP($A882+ROUND((COLUMN()-2)/24,5),'Расчет сбытовых надбавок'!$B$2284:'Расчет сбытовых надбавок'!$G$3028,6)</f>
        <v>205.94000000000003</v>
      </c>
      <c r="C882" s="106">
        <f>VLOOKUP($A882+ROUND((COLUMN()-2)/24,5),АТС!$A$41:$F$784,5)+VLOOKUP($A882+ROUND((COLUMN()-2)/24,5),'Расчет сбытовых надбавок'!$B$2284:'Расчет сбытовых надбавок'!$G$3028,6)</f>
        <v>341.21000000000004</v>
      </c>
      <c r="D882" s="106">
        <f>VLOOKUP($A882+ROUND((COLUMN()-2)/24,5),АТС!$A$41:$F$784,5)+VLOOKUP($A882+ROUND((COLUMN()-2)/24,5),'Расчет сбытовых надбавок'!$B$2284:'Расчет сбытовых надбавок'!$G$3028,6)</f>
        <v>303.88</v>
      </c>
      <c r="E882" s="106">
        <f>VLOOKUP($A882+ROUND((COLUMN()-2)/24,5),АТС!$A$41:$F$784,5)+VLOOKUP($A882+ROUND((COLUMN()-2)/24,5),'Расчет сбытовых надбавок'!$B$2284:'Расчет сбытовых надбавок'!$G$3028,6)</f>
        <v>119.16</v>
      </c>
      <c r="F882" s="106">
        <f>VLOOKUP($A882+ROUND((COLUMN()-2)/24,5),АТС!$A$41:$F$784,5)+VLOOKUP($A882+ROUND((COLUMN()-2)/24,5),'Расчет сбытовых надбавок'!$B$2284:'Расчет сбытовых надбавок'!$G$3028,6)</f>
        <v>67.05</v>
      </c>
      <c r="G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H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I882" s="106">
        <f>VLOOKUP($A882+ROUND((COLUMN()-2)/24,5),АТС!$A$41:$F$784,5)+VLOOKUP($A882+ROUND((COLUMN()-2)/24,5),'Расчет сбытовых надбавок'!$B$2284:'Расчет сбытовых надбавок'!$G$3028,6)</f>
        <v>75.699999999999989</v>
      </c>
      <c r="J882" s="106">
        <f>VLOOKUP($A882+ROUND((COLUMN()-2)/24,5),АТС!$A$41:$F$784,5)+VLOOKUP($A882+ROUND((COLUMN()-2)/24,5),'Расчет сбытовых надбавок'!$B$2284:'Расчет сбытовых надбавок'!$G$3028,6)</f>
        <v>29.48</v>
      </c>
      <c r="K882" s="106">
        <f>VLOOKUP($A882+ROUND((COLUMN()-2)/24,5),АТС!$A$41:$F$784,5)+VLOOKUP($A882+ROUND((COLUMN()-2)/24,5),'Расчет сбытовых надбавок'!$B$2284:'Расчет сбытовых надбавок'!$G$3028,6)</f>
        <v>45.16</v>
      </c>
      <c r="L882" s="106">
        <f>VLOOKUP($A882+ROUND((COLUMN()-2)/24,5),АТС!$A$41:$F$784,5)+VLOOKUP($A882+ROUND((COLUMN()-2)/24,5),'Расчет сбытовых надбавок'!$B$2284:'Расчет сбытовых надбавок'!$G$3028,6)</f>
        <v>137.10999999999999</v>
      </c>
      <c r="M882" s="106">
        <f>VLOOKUP($A882+ROUND((COLUMN()-2)/24,5),АТС!$A$41:$F$784,5)+VLOOKUP($A882+ROUND((COLUMN()-2)/24,5),'Расчет сбытовых надбавок'!$B$2284:'Расчет сбытовых надбавок'!$G$3028,6)</f>
        <v>178.29</v>
      </c>
      <c r="N882" s="106">
        <f>VLOOKUP($A882+ROUND((COLUMN()-2)/24,5),АТС!$A$41:$F$784,5)+VLOOKUP($A882+ROUND((COLUMN()-2)/24,5),'Расчет сбытовых надбавок'!$B$2284:'Расчет сбытовых надбавок'!$G$3028,6)</f>
        <v>428.18999999999994</v>
      </c>
      <c r="O882" s="106">
        <f>VLOOKUP($A882+ROUND((COLUMN()-2)/24,5),АТС!$A$41:$F$784,5)+VLOOKUP($A882+ROUND((COLUMN()-2)/24,5),'Расчет сбытовых надбавок'!$B$2284:'Расчет сбытовых надбавок'!$G$3028,6)</f>
        <v>442.62</v>
      </c>
      <c r="P882" s="106">
        <f>VLOOKUP($A882+ROUND((COLUMN()-2)/24,5),АТС!$A$41:$F$784,5)+VLOOKUP($A882+ROUND((COLUMN()-2)/24,5),'Расчет сбытовых надбавок'!$B$2284:'Расчет сбытовых надбавок'!$G$3028,6)</f>
        <v>681.46</v>
      </c>
      <c r="Q882" s="106">
        <f>VLOOKUP($A882+ROUND((COLUMN()-2)/24,5),АТС!$A$41:$F$784,5)+VLOOKUP($A882+ROUND((COLUMN()-2)/24,5),'Расчет сбытовых надбавок'!$B$2284:'Расчет сбытовых надбавок'!$G$3028,6)</f>
        <v>592.97</v>
      </c>
      <c r="R882" s="106">
        <f>VLOOKUP($A882+ROUND((COLUMN()-2)/24,5),АТС!$A$41:$F$784,5)+VLOOKUP($A882+ROUND((COLUMN()-2)/24,5),'Расчет сбытовых надбавок'!$B$2284:'Расчет сбытовых надбавок'!$G$3028,6)</f>
        <v>493.35</v>
      </c>
      <c r="S882" s="106">
        <f>VLOOKUP($A882+ROUND((COLUMN()-2)/24,5),АТС!$A$41:$F$784,5)+VLOOKUP($A882+ROUND((COLUMN()-2)/24,5),'Расчет сбытовых надбавок'!$B$2284:'Расчет сбытовых надбавок'!$G$3028,6)</f>
        <v>168.32999999999998</v>
      </c>
      <c r="T882" s="106">
        <f>VLOOKUP($A882+ROUND((COLUMN()-2)/24,5),АТС!$A$41:$F$784,5)+VLOOKUP($A882+ROUND((COLUMN()-2)/24,5),'Расчет сбытовых надбавок'!$B$2284:'Расчет сбытовых надбавок'!$G$3028,6)</f>
        <v>0</v>
      </c>
      <c r="U882" s="106">
        <f>VLOOKUP($A882+ROUND((COLUMN()-2)/24,5),АТС!$A$41:$F$784,5)+VLOOKUP($A882+ROUND((COLUMN()-2)/24,5),'Расчет сбытовых надбавок'!$B$2284:'Расчет сбытовых надбавок'!$G$3028,6)</f>
        <v>6.56</v>
      </c>
      <c r="V882" s="106">
        <f>VLOOKUP($A882+ROUND((COLUMN()-2)/24,5),АТС!$A$41:$F$784,5)+VLOOKUP($A882+ROUND((COLUMN()-2)/24,5),'Расчет сбытовых надбавок'!$B$2284:'Расчет сбытовых надбавок'!$G$3028,6)</f>
        <v>381.60999999999996</v>
      </c>
      <c r="W882" s="106">
        <f>VLOOKUP($A882+ROUND((COLUMN()-2)/24,5),АТС!$A$41:$F$784,5)+VLOOKUP($A882+ROUND((COLUMN()-2)/24,5),'Расчет сбытовых надбавок'!$B$2284:'Расчет сбытовых надбавок'!$G$3028,6)</f>
        <v>386.64</v>
      </c>
      <c r="X882" s="106">
        <f>VLOOKUP($A882+ROUND((COLUMN()-2)/24,5),АТС!$A$41:$F$784,5)+VLOOKUP($A882+ROUND((COLUMN()-2)/24,5),'Расчет сбытовых надбавок'!$B$2284:'Расчет сбытовых надбавок'!$G$3028,6)</f>
        <v>699.41</v>
      </c>
      <c r="Y882" s="106">
        <f>VLOOKUP($A882+ROUND((COLUMN()-2)/24,5),АТС!$A$41:$F$784,5)+VLOOKUP($A882+ROUND((COLUMN()-2)/24,5),'Расчет сбытовых надбавок'!$B$2284:'Расчет сбытовых надбавок'!$G$3028,6)</f>
        <v>690.63</v>
      </c>
      <c r="Z882" s="106"/>
    </row>
    <row r="883" spans="1:26" x14ac:dyDescent="0.2">
      <c r="A883" s="86">
        <f t="shared" si="23"/>
        <v>41927</v>
      </c>
      <c r="B883" s="106">
        <f>VLOOKUP($A883+ROUND((COLUMN()-2)/24,5),АТС!$A$41:$F$784,5)+VLOOKUP($A883+ROUND((COLUMN()-2)/24,5),'Расчет сбытовых надбавок'!$B$2284:'Расчет сбытовых надбавок'!$G$3028,6)</f>
        <v>604.87</v>
      </c>
      <c r="C883" s="106">
        <f>VLOOKUP($A883+ROUND((COLUMN()-2)/24,5),АТС!$A$41:$F$784,5)+VLOOKUP($A883+ROUND((COLUMN()-2)/24,5),'Расчет сбытовых надбавок'!$B$2284:'Расчет сбытовых надбавок'!$G$3028,6)</f>
        <v>497.33000000000004</v>
      </c>
      <c r="D883" s="106">
        <f>VLOOKUP($A883+ROUND((COLUMN()-2)/24,5),АТС!$A$41:$F$784,5)+VLOOKUP($A883+ROUND((COLUMN()-2)/24,5),'Расчет сбытовых надбавок'!$B$2284:'Расчет сбытовых надбавок'!$G$3028,6)</f>
        <v>150.35</v>
      </c>
      <c r="E883" s="106">
        <f>VLOOKUP($A883+ROUND((COLUMN()-2)/24,5),АТС!$A$41:$F$784,5)+VLOOKUP($A883+ROUND((COLUMN()-2)/24,5),'Расчет сбытовых надбавок'!$B$2284:'Расчет сбытовых надбавок'!$G$3028,6)</f>
        <v>181.28</v>
      </c>
      <c r="F883" s="106">
        <f>VLOOKUP($A883+ROUND((COLUMN()-2)/24,5),АТС!$A$41:$F$784,5)+VLOOKUP($A883+ROUND((COLUMN()-2)/24,5),'Расчет сбытовых надбавок'!$B$2284:'Расчет сбытовых надбавок'!$G$3028,6)</f>
        <v>145.5</v>
      </c>
      <c r="G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H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I883" s="106">
        <f>VLOOKUP($A883+ROUND((COLUMN()-2)/24,5),АТС!$A$41:$F$784,5)+VLOOKUP($A883+ROUND((COLUMN()-2)/24,5),'Расчет сбытовых надбавок'!$B$2284:'Расчет сбытовых надбавок'!$G$3028,6)</f>
        <v>0.01</v>
      </c>
      <c r="J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K883" s="106">
        <f>VLOOKUP($A883+ROUND((COLUMN()-2)/24,5),АТС!$A$41:$F$784,5)+VLOOKUP($A883+ROUND((COLUMN()-2)/24,5),'Расчет сбытовых надбавок'!$B$2284:'Расчет сбытовых надбавок'!$G$3028,6)</f>
        <v>35.590000000000003</v>
      </c>
      <c r="L883" s="106">
        <f>VLOOKUP($A883+ROUND((COLUMN()-2)/24,5),АТС!$A$41:$F$784,5)+VLOOKUP($A883+ROUND((COLUMN()-2)/24,5),'Расчет сбытовых надбавок'!$B$2284:'Расчет сбытовых надбавок'!$G$3028,6)</f>
        <v>142.77000000000001</v>
      </c>
      <c r="M883" s="106">
        <f>VLOOKUP($A883+ROUND((COLUMN()-2)/24,5),АТС!$A$41:$F$784,5)+VLOOKUP($A883+ROUND((COLUMN()-2)/24,5),'Расчет сбытовых надбавок'!$B$2284:'Расчет сбытовых надбавок'!$G$3028,6)</f>
        <v>195.5</v>
      </c>
      <c r="N883" s="106">
        <f>VLOOKUP($A883+ROUND((COLUMN()-2)/24,5),АТС!$A$41:$F$784,5)+VLOOKUP($A883+ROUND((COLUMN()-2)/24,5),'Расчет сбытовых надбавок'!$B$2284:'Расчет сбытовых надбавок'!$G$3028,6)</f>
        <v>164.16</v>
      </c>
      <c r="O883" s="106">
        <f>VLOOKUP($A883+ROUND((COLUMN()-2)/24,5),АТС!$A$41:$F$784,5)+VLOOKUP($A883+ROUND((COLUMN()-2)/24,5),'Расчет сбытовых надбавок'!$B$2284:'Расчет сбытовых надбавок'!$G$3028,6)</f>
        <v>257</v>
      </c>
      <c r="P883" s="106">
        <f>VLOOKUP($A883+ROUND((COLUMN()-2)/24,5),АТС!$A$41:$F$784,5)+VLOOKUP($A883+ROUND((COLUMN()-2)/24,5),'Расчет сбытовых надбавок'!$B$2284:'Расчет сбытовых надбавок'!$G$3028,6)</f>
        <v>92.13</v>
      </c>
      <c r="Q883" s="106">
        <f>VLOOKUP($A883+ROUND((COLUMN()-2)/24,5),АТС!$A$41:$F$784,5)+VLOOKUP($A883+ROUND((COLUMN()-2)/24,5),'Расчет сбытовых надбавок'!$B$2284:'Расчет сбытовых надбавок'!$G$3028,6)</f>
        <v>99.889999999999986</v>
      </c>
      <c r="R883" s="106">
        <f>VLOOKUP($A883+ROUND((COLUMN()-2)/24,5),АТС!$A$41:$F$784,5)+VLOOKUP($A883+ROUND((COLUMN()-2)/24,5),'Расчет сбытовых надбавок'!$B$2284:'Расчет сбытовых надбавок'!$G$3028,6)</f>
        <v>134.5</v>
      </c>
      <c r="S883" s="106">
        <f>VLOOKUP($A883+ROUND((COLUMN()-2)/24,5),АТС!$A$41:$F$784,5)+VLOOKUP($A883+ROUND((COLUMN()-2)/24,5),'Расчет сбытовых надбавок'!$B$2284:'Расчет сбытовых надбавок'!$G$3028,6)</f>
        <v>40.159999999999997</v>
      </c>
      <c r="T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U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V883" s="106">
        <f>VLOOKUP($A883+ROUND((COLUMN()-2)/24,5),АТС!$A$41:$F$784,5)+VLOOKUP($A883+ROUND((COLUMN()-2)/24,5),'Расчет сбытовых надбавок'!$B$2284:'Расчет сбытовых надбавок'!$G$3028,6)</f>
        <v>0</v>
      </c>
      <c r="W883" s="106">
        <f>VLOOKUP($A883+ROUND((COLUMN()-2)/24,5),АТС!$A$41:$F$784,5)+VLOOKUP($A883+ROUND((COLUMN()-2)/24,5),'Расчет сбытовых надбавок'!$B$2284:'Расчет сбытовых надбавок'!$G$3028,6)</f>
        <v>347.99</v>
      </c>
      <c r="X883" s="106">
        <f>VLOOKUP($A883+ROUND((COLUMN()-2)/24,5),АТС!$A$41:$F$784,5)+VLOOKUP($A883+ROUND((COLUMN()-2)/24,5),'Расчет сбытовых надбавок'!$B$2284:'Расчет сбытовых надбавок'!$G$3028,6)</f>
        <v>534.75</v>
      </c>
      <c r="Y883" s="106">
        <f>VLOOKUP($A883+ROUND((COLUMN()-2)/24,5),АТС!$A$41:$F$784,5)+VLOOKUP($A883+ROUND((COLUMN()-2)/24,5),'Расчет сбытовых надбавок'!$B$2284:'Расчет сбытовых надбавок'!$G$3028,6)</f>
        <v>445.16999999999996</v>
      </c>
      <c r="Z883" s="106"/>
    </row>
    <row r="884" spans="1:26" x14ac:dyDescent="0.2">
      <c r="A884" s="86">
        <f t="shared" si="23"/>
        <v>41928</v>
      </c>
      <c r="B884" s="106">
        <f>VLOOKUP($A884+ROUND((COLUMN()-2)/24,5),АТС!$A$41:$F$784,5)+VLOOKUP($A884+ROUND((COLUMN()-2)/24,5),'Расчет сбытовых надбавок'!$B$2284:'Расчет сбытовых надбавок'!$G$3028,6)</f>
        <v>581.64</v>
      </c>
      <c r="C884" s="106">
        <f>VLOOKUP($A884+ROUND((COLUMN()-2)/24,5),АТС!$A$41:$F$784,5)+VLOOKUP($A884+ROUND((COLUMN()-2)/24,5),'Расчет сбытовых надбавок'!$B$2284:'Расчет сбытовых надбавок'!$G$3028,6)</f>
        <v>138.25</v>
      </c>
      <c r="D884" s="106">
        <f>VLOOKUP($A884+ROUND((COLUMN()-2)/24,5),АТС!$A$41:$F$784,5)+VLOOKUP($A884+ROUND((COLUMN()-2)/24,5),'Расчет сбытовых надбавок'!$B$2284:'Расчет сбытовых надбавок'!$G$3028,6)</f>
        <v>399.48999999999995</v>
      </c>
      <c r="E884" s="106">
        <f>VLOOKUP($A884+ROUND((COLUMN()-2)/24,5),АТС!$A$41:$F$784,5)+VLOOKUP($A884+ROUND((COLUMN()-2)/24,5),'Расчет сбытовых надбавок'!$B$2284:'Расчет сбытовых надбавок'!$G$3028,6)</f>
        <v>159.5</v>
      </c>
      <c r="F884" s="106">
        <f>VLOOKUP($A884+ROUND((COLUMN()-2)/24,5),АТС!$A$41:$F$784,5)+VLOOKUP($A884+ROUND((COLUMN()-2)/24,5),'Расчет сбытовых надбавок'!$B$2284:'Расчет сбытовых надбавок'!$G$3028,6)</f>
        <v>129.30000000000001</v>
      </c>
      <c r="G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H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I884" s="106">
        <f>VLOOKUP($A884+ROUND((COLUMN()-2)/24,5),АТС!$A$41:$F$784,5)+VLOOKUP($A884+ROUND((COLUMN()-2)/24,5),'Расчет сбытовых надбавок'!$B$2284:'Расчет сбытовых надбавок'!$G$3028,6)</f>
        <v>49.160000000000004</v>
      </c>
      <c r="J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K884" s="106">
        <f>VLOOKUP($A884+ROUND((COLUMN()-2)/24,5),АТС!$A$41:$F$784,5)+VLOOKUP($A884+ROUND((COLUMN()-2)/24,5),'Расчет сбытовых надбавок'!$B$2284:'Расчет сбытовых надбавок'!$G$3028,6)</f>
        <v>179.3</v>
      </c>
      <c r="L884" s="106">
        <f>VLOOKUP($A884+ROUND((COLUMN()-2)/24,5),АТС!$A$41:$F$784,5)+VLOOKUP($A884+ROUND((COLUMN()-2)/24,5),'Расчет сбытовых надбавок'!$B$2284:'Расчет сбытовых надбавок'!$G$3028,6)</f>
        <v>196.75</v>
      </c>
      <c r="M884" s="106">
        <f>VLOOKUP($A884+ROUND((COLUMN()-2)/24,5),АТС!$A$41:$F$784,5)+VLOOKUP($A884+ROUND((COLUMN()-2)/24,5),'Расчет сбытовых надбавок'!$B$2284:'Расчет сбытовых надбавок'!$G$3028,6)</f>
        <v>247.41</v>
      </c>
      <c r="N884" s="106">
        <f>VLOOKUP($A884+ROUND((COLUMN()-2)/24,5),АТС!$A$41:$F$784,5)+VLOOKUP($A884+ROUND((COLUMN()-2)/24,5),'Расчет сбытовых надбавок'!$B$2284:'Расчет сбытовых надбавок'!$G$3028,6)</f>
        <v>225.13000000000002</v>
      </c>
      <c r="O884" s="106">
        <f>VLOOKUP($A884+ROUND((COLUMN()-2)/24,5),АТС!$A$41:$F$784,5)+VLOOKUP($A884+ROUND((COLUMN()-2)/24,5),'Расчет сбытовых надбавок'!$B$2284:'Расчет сбытовых надбавок'!$G$3028,6)</f>
        <v>246.54</v>
      </c>
      <c r="P884" s="106">
        <f>VLOOKUP($A884+ROUND((COLUMN()-2)/24,5),АТС!$A$41:$F$784,5)+VLOOKUP($A884+ROUND((COLUMN()-2)/24,5),'Расчет сбытовых надбавок'!$B$2284:'Расчет сбытовых надбавок'!$G$3028,6)</f>
        <v>171.5</v>
      </c>
      <c r="Q884" s="106">
        <f>VLOOKUP($A884+ROUND((COLUMN()-2)/24,5),АТС!$A$41:$F$784,5)+VLOOKUP($A884+ROUND((COLUMN()-2)/24,5),'Расчет сбытовых надбавок'!$B$2284:'Расчет сбытовых надбавок'!$G$3028,6)</f>
        <v>159.9</v>
      </c>
      <c r="R884" s="106">
        <f>VLOOKUP($A884+ROUND((COLUMN()-2)/24,5),АТС!$A$41:$F$784,5)+VLOOKUP($A884+ROUND((COLUMN()-2)/24,5),'Расчет сбытовых надбавок'!$B$2284:'Расчет сбытовых надбавок'!$G$3028,6)</f>
        <v>113.1</v>
      </c>
      <c r="S884" s="106">
        <f>VLOOKUP($A884+ROUND((COLUMN()-2)/24,5),АТС!$A$41:$F$784,5)+VLOOKUP($A884+ROUND((COLUMN()-2)/24,5),'Расчет сбытовых надбавок'!$B$2284:'Расчет сбытовых надбавок'!$G$3028,6)</f>
        <v>0.01</v>
      </c>
      <c r="T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U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V884" s="106">
        <f>VLOOKUP($A884+ROUND((COLUMN()-2)/24,5),АТС!$A$41:$F$784,5)+VLOOKUP($A884+ROUND((COLUMN()-2)/24,5),'Расчет сбытовых надбавок'!$B$2284:'Расчет сбытовых надбавок'!$G$3028,6)</f>
        <v>0</v>
      </c>
      <c r="W884" s="106">
        <f>VLOOKUP($A884+ROUND((COLUMN()-2)/24,5),АТС!$A$41:$F$784,5)+VLOOKUP($A884+ROUND((COLUMN()-2)/24,5),'Расчет сбытовых надбавок'!$B$2284:'Расчет сбытовых надбавок'!$G$3028,6)</f>
        <v>21.18</v>
      </c>
      <c r="X884" s="106">
        <f>VLOOKUP($A884+ROUND((COLUMN()-2)/24,5),АТС!$A$41:$F$784,5)+VLOOKUP($A884+ROUND((COLUMN()-2)/24,5),'Расчет сбытовых надбавок'!$B$2284:'Расчет сбытовых надбавок'!$G$3028,6)</f>
        <v>580.03000000000009</v>
      </c>
      <c r="Y884" s="106">
        <f>VLOOKUP($A884+ROUND((COLUMN()-2)/24,5),АТС!$A$41:$F$784,5)+VLOOKUP($A884+ROUND((COLUMN()-2)/24,5),'Расчет сбытовых надбавок'!$B$2284:'Расчет сбытовых надбавок'!$G$3028,6)</f>
        <v>516.5</v>
      </c>
      <c r="Z884" s="106"/>
    </row>
    <row r="885" spans="1:26" x14ac:dyDescent="0.2">
      <c r="A885" s="86">
        <f t="shared" si="23"/>
        <v>41929</v>
      </c>
      <c r="B885" s="106">
        <f>VLOOKUP($A885+ROUND((COLUMN()-2)/24,5),АТС!$A$41:$F$784,5)+VLOOKUP($A885+ROUND((COLUMN()-2)/24,5),'Расчет сбытовых надбавок'!$B$2284:'Расчет сбытовых надбавок'!$G$3028,6)</f>
        <v>107.69</v>
      </c>
      <c r="C885" s="106">
        <f>VLOOKUP($A885+ROUND((COLUMN()-2)/24,5),АТС!$A$41:$F$784,5)+VLOOKUP($A885+ROUND((COLUMN()-2)/24,5),'Расчет сбытовых надбавок'!$B$2284:'Расчет сбытовых надбавок'!$G$3028,6)</f>
        <v>87.86</v>
      </c>
      <c r="D885" s="106">
        <f>VLOOKUP($A885+ROUND((COLUMN()-2)/24,5),АТС!$A$41:$F$784,5)+VLOOKUP($A885+ROUND((COLUMN()-2)/24,5),'Расчет сбытовых надбавок'!$B$2284:'Расчет сбытовых надбавок'!$G$3028,6)</f>
        <v>21</v>
      </c>
      <c r="E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F885" s="106">
        <f>VLOOKUP($A885+ROUND((COLUMN()-2)/24,5),АТС!$A$41:$F$784,5)+VLOOKUP($A885+ROUND((COLUMN()-2)/24,5),'Расчет сбытовых надбавок'!$B$2284:'Расчет сбытовых надбавок'!$G$3028,6)</f>
        <v>30.299999999999997</v>
      </c>
      <c r="G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H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I885" s="106">
        <f>VLOOKUP($A885+ROUND((COLUMN()-2)/24,5),АТС!$A$41:$F$784,5)+VLOOKUP($A885+ROUND((COLUMN()-2)/24,5),'Расчет сбытовых надбавок'!$B$2284:'Расчет сбытовых надбавок'!$G$3028,6)</f>
        <v>209.14999999999998</v>
      </c>
      <c r="J885" s="106">
        <f>VLOOKUP($A885+ROUND((COLUMN()-2)/24,5),АТС!$A$41:$F$784,5)+VLOOKUP($A885+ROUND((COLUMN()-2)/24,5),'Расчет сбытовых надбавок'!$B$2284:'Расчет сбытовых надбавок'!$G$3028,6)</f>
        <v>73.430000000000007</v>
      </c>
      <c r="K885" s="106">
        <f>VLOOKUP($A885+ROUND((COLUMN()-2)/24,5),АТС!$A$41:$F$784,5)+VLOOKUP($A885+ROUND((COLUMN()-2)/24,5),'Расчет сбытовых надбавок'!$B$2284:'Расчет сбытовых надбавок'!$G$3028,6)</f>
        <v>124.6</v>
      </c>
      <c r="L885" s="106">
        <f>VLOOKUP($A885+ROUND((COLUMN()-2)/24,5),АТС!$A$41:$F$784,5)+VLOOKUP($A885+ROUND((COLUMN()-2)/24,5),'Расчет сбытовых надбавок'!$B$2284:'Расчет сбытовых надбавок'!$G$3028,6)</f>
        <v>120.68</v>
      </c>
      <c r="M885" s="106">
        <f>VLOOKUP($A885+ROUND((COLUMN()-2)/24,5),АТС!$A$41:$F$784,5)+VLOOKUP($A885+ROUND((COLUMN()-2)/24,5),'Расчет сбытовых надбавок'!$B$2284:'Расчет сбытовых надбавок'!$G$3028,6)</f>
        <v>143.07</v>
      </c>
      <c r="N885" s="106">
        <f>VLOOKUP($A885+ROUND((COLUMN()-2)/24,5),АТС!$A$41:$F$784,5)+VLOOKUP($A885+ROUND((COLUMN()-2)/24,5),'Расчет сбытовых надбавок'!$B$2284:'Расчет сбытовых надбавок'!$G$3028,6)</f>
        <v>204.60999999999999</v>
      </c>
      <c r="O885" s="106">
        <f>VLOOKUP($A885+ROUND((COLUMN()-2)/24,5),АТС!$A$41:$F$784,5)+VLOOKUP($A885+ROUND((COLUMN()-2)/24,5),'Расчет сбытовых надбавок'!$B$2284:'Расчет сбытовых надбавок'!$G$3028,6)</f>
        <v>190.51</v>
      </c>
      <c r="P885" s="106">
        <f>VLOOKUP($A885+ROUND((COLUMN()-2)/24,5),АТС!$A$41:$F$784,5)+VLOOKUP($A885+ROUND((COLUMN()-2)/24,5),'Расчет сбытовых надбавок'!$B$2284:'Расчет сбытовых надбавок'!$G$3028,6)</f>
        <v>57.86</v>
      </c>
      <c r="Q885" s="106">
        <f>VLOOKUP($A885+ROUND((COLUMN()-2)/24,5),АТС!$A$41:$F$784,5)+VLOOKUP($A885+ROUND((COLUMN()-2)/24,5),'Расчет сбытовых надбавок'!$B$2284:'Расчет сбытовых надбавок'!$G$3028,6)</f>
        <v>88.19</v>
      </c>
      <c r="R885" s="106">
        <f>VLOOKUP($A885+ROUND((COLUMN()-2)/24,5),АТС!$A$41:$F$784,5)+VLOOKUP($A885+ROUND((COLUMN()-2)/24,5),'Расчет сбытовых надбавок'!$B$2284:'Расчет сбытовых надбавок'!$G$3028,6)</f>
        <v>207.47</v>
      </c>
      <c r="S885" s="106">
        <f>VLOOKUP($A885+ROUND((COLUMN()-2)/24,5),АТС!$A$41:$F$784,5)+VLOOKUP($A885+ROUND((COLUMN()-2)/24,5),'Расчет сбытовых надбавок'!$B$2284:'Расчет сбытовых надбавок'!$G$3028,6)</f>
        <v>128.68</v>
      </c>
      <c r="T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U885" s="106">
        <f>VLOOKUP($A885+ROUND((COLUMN()-2)/24,5),АТС!$A$41:$F$784,5)+VLOOKUP($A885+ROUND((COLUMN()-2)/24,5),'Расчет сбытовых надбавок'!$B$2284:'Расчет сбытовых надбавок'!$G$3028,6)</f>
        <v>0</v>
      </c>
      <c r="V885" s="106">
        <f>VLOOKUP($A885+ROUND((COLUMN()-2)/24,5),АТС!$A$41:$F$784,5)+VLOOKUP($A885+ROUND((COLUMN()-2)/24,5),'Расчет сбытовых надбавок'!$B$2284:'Расчет сбытовых надбавок'!$G$3028,6)</f>
        <v>12.049999999999999</v>
      </c>
      <c r="W885" s="106">
        <f>VLOOKUP($A885+ROUND((COLUMN()-2)/24,5),АТС!$A$41:$F$784,5)+VLOOKUP($A885+ROUND((COLUMN()-2)/24,5),'Расчет сбытовых надбавок'!$B$2284:'Расчет сбытовых надбавок'!$G$3028,6)</f>
        <v>153.44</v>
      </c>
      <c r="X885" s="106">
        <f>VLOOKUP($A885+ROUND((COLUMN()-2)/24,5),АТС!$A$41:$F$784,5)+VLOOKUP($A885+ROUND((COLUMN()-2)/24,5),'Расчет сбытовых надбавок'!$B$2284:'Расчет сбытовых надбавок'!$G$3028,6)</f>
        <v>273.5</v>
      </c>
      <c r="Y885" s="106">
        <f>VLOOKUP($A885+ROUND((COLUMN()-2)/24,5),АТС!$A$41:$F$784,5)+VLOOKUP($A885+ROUND((COLUMN()-2)/24,5),'Расчет сбытовых надбавок'!$B$2284:'Расчет сбытовых надбавок'!$G$3028,6)</f>
        <v>298.44</v>
      </c>
      <c r="Z885" s="106"/>
    </row>
    <row r="886" spans="1:26" x14ac:dyDescent="0.2">
      <c r="A886" s="86">
        <f t="shared" si="23"/>
        <v>41930</v>
      </c>
      <c r="B886" s="106">
        <f>VLOOKUP($A886+ROUND((COLUMN()-2)/24,5),АТС!$A$41:$F$784,5)+VLOOKUP($A886+ROUND((COLUMN()-2)/24,5),'Расчет сбытовых надбавок'!$B$2284:'Расчет сбытовых надбавок'!$G$3028,6)</f>
        <v>280.29000000000002</v>
      </c>
      <c r="C886" s="106">
        <f>VLOOKUP($A886+ROUND((COLUMN()-2)/24,5),АТС!$A$41:$F$784,5)+VLOOKUP($A886+ROUND((COLUMN()-2)/24,5),'Расчет сбытовых надбавок'!$B$2284:'Расчет сбытовых надбавок'!$G$3028,6)</f>
        <v>56.59</v>
      </c>
      <c r="D886" s="106">
        <f>VLOOKUP($A886+ROUND((COLUMN()-2)/24,5),АТС!$A$41:$F$784,5)+VLOOKUP($A886+ROUND((COLUMN()-2)/24,5),'Расчет сбытовых надбавок'!$B$2284:'Расчет сбытовых надбавок'!$G$3028,6)</f>
        <v>32.049999999999997</v>
      </c>
      <c r="E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F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G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H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I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J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K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L886" s="106">
        <f>VLOOKUP($A886+ROUND((COLUMN()-2)/24,5),АТС!$A$41:$F$784,5)+VLOOKUP($A886+ROUND((COLUMN()-2)/24,5),'Расчет сбытовых надбавок'!$B$2284:'Расчет сбытовых надбавок'!$G$3028,6)</f>
        <v>221.81</v>
      </c>
      <c r="M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N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O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P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Q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R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S886" s="106">
        <f>VLOOKUP($A886+ROUND((COLUMN()-2)/24,5),АТС!$A$41:$F$784,5)+VLOOKUP($A886+ROUND((COLUMN()-2)/24,5),'Расчет сбытовых надбавок'!$B$2284:'Расчет сбытовых надбавок'!$G$3028,6)</f>
        <v>0.01</v>
      </c>
      <c r="T886" s="106">
        <f>VLOOKUP($A886+ROUND((COLUMN()-2)/24,5),АТС!$A$41:$F$784,5)+VLOOKUP($A886+ROUND((COLUMN()-2)/24,5),'Расчет сбытовых надбавок'!$B$2284:'Расчет сбытовых надбавок'!$G$3028,6)</f>
        <v>0.01</v>
      </c>
      <c r="U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V886" s="106">
        <f>VLOOKUP($A886+ROUND((COLUMN()-2)/24,5),АТС!$A$41:$F$784,5)+VLOOKUP($A886+ROUND((COLUMN()-2)/24,5),'Расчет сбытовых надбавок'!$B$2284:'Расчет сбытовых надбавок'!$G$3028,6)</f>
        <v>0</v>
      </c>
      <c r="W886" s="106">
        <f>VLOOKUP($A886+ROUND((COLUMN()-2)/24,5),АТС!$A$41:$F$784,5)+VLOOKUP($A886+ROUND((COLUMN()-2)/24,5),'Расчет сбытовых надбавок'!$B$2284:'Расчет сбытовых надбавок'!$G$3028,6)</f>
        <v>184.82000000000002</v>
      </c>
      <c r="X886" s="106">
        <f>VLOOKUP($A886+ROUND((COLUMN()-2)/24,5),АТС!$A$41:$F$784,5)+VLOOKUP($A886+ROUND((COLUMN()-2)/24,5),'Расчет сбытовых надбавок'!$B$2284:'Расчет сбытовых надбавок'!$G$3028,6)</f>
        <v>171.09</v>
      </c>
      <c r="Y886" s="106">
        <f>VLOOKUP($A886+ROUND((COLUMN()-2)/24,5),АТС!$A$41:$F$784,5)+VLOOKUP($A886+ROUND((COLUMN()-2)/24,5),'Расчет сбытовых надбавок'!$B$2284:'Расчет сбытовых надбавок'!$G$3028,6)</f>
        <v>469.34</v>
      </c>
      <c r="Z886" s="106"/>
    </row>
    <row r="887" spans="1:26" x14ac:dyDescent="0.2">
      <c r="A887" s="86">
        <f t="shared" si="23"/>
        <v>41931</v>
      </c>
      <c r="B887" s="106">
        <f>VLOOKUP($A887+ROUND((COLUMN()-2)/24,5),АТС!$A$41:$F$784,5)+VLOOKUP($A887+ROUND((COLUMN()-2)/24,5),'Расчет сбытовых надбавок'!$B$2284:'Расчет сбытовых надбавок'!$G$3028,6)</f>
        <v>506.01</v>
      </c>
      <c r="C887" s="106">
        <f>VLOOKUP($A887+ROUND((COLUMN()-2)/24,5),АТС!$A$41:$F$784,5)+VLOOKUP($A887+ROUND((COLUMN()-2)/24,5),'Расчет сбытовых надбавок'!$B$2284:'Расчет сбытовых надбавок'!$G$3028,6)</f>
        <v>611.74</v>
      </c>
      <c r="D887" s="106">
        <f>VLOOKUP($A887+ROUND((COLUMN()-2)/24,5),АТС!$A$41:$F$784,5)+VLOOKUP($A887+ROUND((COLUMN()-2)/24,5),'Расчет сбытовых надбавок'!$B$2284:'Расчет сбытовых надбавок'!$G$3028,6)</f>
        <v>315.36</v>
      </c>
      <c r="E887" s="106">
        <f>VLOOKUP($A887+ROUND((COLUMN()-2)/24,5),АТС!$A$41:$F$784,5)+VLOOKUP($A887+ROUND((COLUMN()-2)/24,5),'Расчет сбытовых надбавок'!$B$2284:'Расчет сбытовых надбавок'!$G$3028,6)</f>
        <v>54.489999999999995</v>
      </c>
      <c r="F887" s="106">
        <f>VLOOKUP($A887+ROUND((COLUMN()-2)/24,5),АТС!$A$41:$F$784,5)+VLOOKUP($A887+ROUND((COLUMN()-2)/24,5),'Расчет сбытовых надбавок'!$B$2284:'Расчет сбытовых надбавок'!$G$3028,6)</f>
        <v>489.46</v>
      </c>
      <c r="G887" s="106">
        <f>VLOOKUP($A887+ROUND((COLUMN()-2)/24,5),АТС!$A$41:$F$784,5)+VLOOKUP($A887+ROUND((COLUMN()-2)/24,5),'Расчет сбытовых надбавок'!$B$2284:'Расчет сбытовых надбавок'!$G$3028,6)</f>
        <v>162.96</v>
      </c>
      <c r="H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I887" s="106">
        <f>VLOOKUP($A887+ROUND((COLUMN()-2)/24,5),АТС!$A$41:$F$784,5)+VLOOKUP($A887+ROUND((COLUMN()-2)/24,5),'Расчет сбытовых надбавок'!$B$2284:'Расчет сбытовых надбавок'!$G$3028,6)</f>
        <v>81.3</v>
      </c>
      <c r="J887" s="106">
        <f>VLOOKUP($A887+ROUND((COLUMN()-2)/24,5),АТС!$A$41:$F$784,5)+VLOOKUP($A887+ROUND((COLUMN()-2)/24,5),'Расчет сбытовых надбавок'!$B$2284:'Расчет сбытовых надбавок'!$G$3028,6)</f>
        <v>92.72999999999999</v>
      </c>
      <c r="K887" s="106">
        <f>VLOOKUP($A887+ROUND((COLUMN()-2)/24,5),АТС!$A$41:$F$784,5)+VLOOKUP($A887+ROUND((COLUMN()-2)/24,5),'Расчет сбытовых надбавок'!$B$2284:'Расчет сбытовых надбавок'!$G$3028,6)</f>
        <v>308.75</v>
      </c>
      <c r="L887" s="106">
        <f>VLOOKUP($A887+ROUND((COLUMN()-2)/24,5),АТС!$A$41:$F$784,5)+VLOOKUP($A887+ROUND((COLUMN()-2)/24,5),'Расчет сбытовых надбавок'!$B$2284:'Расчет сбытовых надбавок'!$G$3028,6)</f>
        <v>337.54</v>
      </c>
      <c r="M887" s="106">
        <f>VLOOKUP($A887+ROUND((COLUMN()-2)/24,5),АТС!$A$41:$F$784,5)+VLOOKUP($A887+ROUND((COLUMN()-2)/24,5),'Расчет сбытовых надбавок'!$B$2284:'Расчет сбытовых надбавок'!$G$3028,6)</f>
        <v>378.79</v>
      </c>
      <c r="N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O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P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Q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R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S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T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U887" s="106">
        <f>VLOOKUP($A887+ROUND((COLUMN()-2)/24,5),АТС!$A$41:$F$784,5)+VLOOKUP($A887+ROUND((COLUMN()-2)/24,5),'Расчет сбытовых надбавок'!$B$2284:'Расчет сбытовых надбавок'!$G$3028,6)</f>
        <v>0</v>
      </c>
      <c r="V887" s="106">
        <f>VLOOKUP($A887+ROUND((COLUMN()-2)/24,5),АТС!$A$41:$F$784,5)+VLOOKUP($A887+ROUND((COLUMN()-2)/24,5),'Расчет сбытовых надбавок'!$B$2284:'Расчет сбытовых надбавок'!$G$3028,6)</f>
        <v>0.01</v>
      </c>
      <c r="W887" s="106">
        <f>VLOOKUP($A887+ROUND((COLUMN()-2)/24,5),АТС!$A$41:$F$784,5)+VLOOKUP($A887+ROUND((COLUMN()-2)/24,5),'Расчет сбытовых надбавок'!$B$2284:'Расчет сбытовых надбавок'!$G$3028,6)</f>
        <v>101.32000000000001</v>
      </c>
      <c r="X887" s="106">
        <f>VLOOKUP($A887+ROUND((COLUMN()-2)/24,5),АТС!$A$41:$F$784,5)+VLOOKUP($A887+ROUND((COLUMN()-2)/24,5),'Расчет сбытовых надбавок'!$B$2284:'Расчет сбытовых надбавок'!$G$3028,6)</f>
        <v>887.07999999999993</v>
      </c>
      <c r="Y887" s="106">
        <f>VLOOKUP($A887+ROUND((COLUMN()-2)/24,5),АТС!$A$41:$F$784,5)+VLOOKUP($A887+ROUND((COLUMN()-2)/24,5),'Расчет сбытовых надбавок'!$B$2284:'Расчет сбытовых надбавок'!$G$3028,6)</f>
        <v>671.58</v>
      </c>
      <c r="Z887" s="106"/>
    </row>
    <row r="888" spans="1:26" x14ac:dyDescent="0.2">
      <c r="A888" s="86">
        <f t="shared" si="23"/>
        <v>41932</v>
      </c>
      <c r="B888" s="106">
        <f>VLOOKUP($A888+ROUND((COLUMN()-2)/24,5),АТС!$A$41:$F$784,5)+VLOOKUP($A888+ROUND((COLUMN()-2)/24,5),'Расчет сбытовых надбавок'!$B$2284:'Расчет сбытовых надбавок'!$G$3028,6)</f>
        <v>31.34</v>
      </c>
      <c r="C888" s="106">
        <f>VLOOKUP($A888+ROUND((COLUMN()-2)/24,5),АТС!$A$41:$F$784,5)+VLOOKUP($A888+ROUND((COLUMN()-2)/24,5),'Расчет сбытовых надбавок'!$B$2284:'Расчет сбытовых надбавок'!$G$3028,6)</f>
        <v>45.92</v>
      </c>
      <c r="D888" s="106">
        <f>VLOOKUP($A888+ROUND((COLUMN()-2)/24,5),АТС!$A$41:$F$784,5)+VLOOKUP($A888+ROUND((COLUMN()-2)/24,5),'Расчет сбытовых надбавок'!$B$2284:'Расчет сбытовых надбавок'!$G$3028,6)</f>
        <v>101.92999999999999</v>
      </c>
      <c r="E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F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G888" s="106">
        <f>VLOOKUP($A888+ROUND((COLUMN()-2)/24,5),АТС!$A$41:$F$784,5)+VLOOKUP($A888+ROUND((COLUMN()-2)/24,5),'Расчет сбытовых надбавок'!$B$2284:'Расчет сбытовых надбавок'!$G$3028,6)</f>
        <v>0.32</v>
      </c>
      <c r="H888" s="106">
        <f>VLOOKUP($A888+ROUND((COLUMN()-2)/24,5),АТС!$A$41:$F$784,5)+VLOOKUP($A888+ROUND((COLUMN()-2)/24,5),'Расчет сбытовых надбавок'!$B$2284:'Расчет сбытовых надбавок'!$G$3028,6)</f>
        <v>0.01</v>
      </c>
      <c r="I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J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K888" s="106">
        <f>VLOOKUP($A888+ROUND((COLUMN()-2)/24,5),АТС!$A$41:$F$784,5)+VLOOKUP($A888+ROUND((COLUMN()-2)/24,5),'Расчет сбытовых надбавок'!$B$2284:'Расчет сбытовых надбавок'!$G$3028,6)</f>
        <v>27.35</v>
      </c>
      <c r="L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M888" s="106">
        <f>VLOOKUP($A888+ROUND((COLUMN()-2)/24,5),АТС!$A$41:$F$784,5)+VLOOKUP($A888+ROUND((COLUMN()-2)/24,5),'Расчет сбытовых надбавок'!$B$2284:'Расчет сбытовых надбавок'!$G$3028,6)</f>
        <v>12.9</v>
      </c>
      <c r="N888" s="106">
        <f>VLOOKUP($A888+ROUND((COLUMN()-2)/24,5),АТС!$A$41:$F$784,5)+VLOOKUP($A888+ROUND((COLUMN()-2)/24,5),'Расчет сбытовых надбавок'!$B$2284:'Расчет сбытовых надбавок'!$G$3028,6)</f>
        <v>22.78</v>
      </c>
      <c r="O888" s="106">
        <f>VLOOKUP($A888+ROUND((COLUMN()-2)/24,5),АТС!$A$41:$F$784,5)+VLOOKUP($A888+ROUND((COLUMN()-2)/24,5),'Расчет сбытовых надбавок'!$B$2284:'Расчет сбытовых надбавок'!$G$3028,6)</f>
        <v>34.6</v>
      </c>
      <c r="P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Q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R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S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T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U888" s="106">
        <f>VLOOKUP($A888+ROUND((COLUMN()-2)/24,5),АТС!$A$41:$F$784,5)+VLOOKUP($A888+ROUND((COLUMN()-2)/24,5),'Расчет сбытовых надбавок'!$B$2284:'Расчет сбытовых надбавок'!$G$3028,6)</f>
        <v>0</v>
      </c>
      <c r="V888" s="106">
        <f>VLOOKUP($A888+ROUND((COLUMN()-2)/24,5),АТС!$A$41:$F$784,5)+VLOOKUP($A888+ROUND((COLUMN()-2)/24,5),'Расчет сбытовых надбавок'!$B$2284:'Расчет сбытовых надбавок'!$G$3028,6)</f>
        <v>205.17000000000002</v>
      </c>
      <c r="W888" s="106">
        <f>VLOOKUP($A888+ROUND((COLUMN()-2)/24,5),АТС!$A$41:$F$784,5)+VLOOKUP($A888+ROUND((COLUMN()-2)/24,5),'Расчет сбытовых надбавок'!$B$2284:'Расчет сбытовых надбавок'!$G$3028,6)</f>
        <v>219.63</v>
      </c>
      <c r="X888" s="106">
        <f>VLOOKUP($A888+ROUND((COLUMN()-2)/24,5),АТС!$A$41:$F$784,5)+VLOOKUP($A888+ROUND((COLUMN()-2)/24,5),'Расчет сбытовых надбавок'!$B$2284:'Расчет сбытовых надбавок'!$G$3028,6)</f>
        <v>154.42000000000002</v>
      </c>
      <c r="Y888" s="106">
        <f>VLOOKUP($A888+ROUND((COLUMN()-2)/24,5),АТС!$A$41:$F$784,5)+VLOOKUP($A888+ROUND((COLUMN()-2)/24,5),'Расчет сбытовых надбавок'!$B$2284:'Расчет сбытовых надбавок'!$G$3028,6)</f>
        <v>75.41</v>
      </c>
      <c r="Z888" s="106"/>
    </row>
    <row r="889" spans="1:26" x14ac:dyDescent="0.2">
      <c r="A889" s="86">
        <f t="shared" si="23"/>
        <v>41933</v>
      </c>
      <c r="B889" s="106">
        <f>VLOOKUP($A889+ROUND((COLUMN()-2)/24,5),АТС!$A$41:$F$784,5)+VLOOKUP($A889+ROUND((COLUMN()-2)/24,5),'Расчет сбытовых надбавок'!$B$2284:'Расчет сбытовых надбавок'!$G$3028,6)</f>
        <v>50.980000000000004</v>
      </c>
      <c r="C889" s="106">
        <f>VLOOKUP($A889+ROUND((COLUMN()-2)/24,5),АТС!$A$41:$F$784,5)+VLOOKUP($A889+ROUND((COLUMN()-2)/24,5),'Расчет сбытовых надбавок'!$B$2284:'Расчет сбытовых надбавок'!$G$3028,6)</f>
        <v>19.399999999999999</v>
      </c>
      <c r="D889" s="106">
        <f>VLOOKUP($A889+ROUND((COLUMN()-2)/24,5),АТС!$A$41:$F$784,5)+VLOOKUP($A889+ROUND((COLUMN()-2)/24,5),'Расчет сбытовых надбавок'!$B$2284:'Расчет сбытовых надбавок'!$G$3028,6)</f>
        <v>1034.6300000000001</v>
      </c>
      <c r="E889" s="106">
        <f>VLOOKUP($A889+ROUND((COLUMN()-2)/24,5),АТС!$A$41:$F$784,5)+VLOOKUP($A889+ROUND((COLUMN()-2)/24,5),'Расчет сбытовых надбавок'!$B$2284:'Расчет сбытовых надбавок'!$G$3028,6)</f>
        <v>990.01</v>
      </c>
      <c r="F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G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H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I889" s="106">
        <f>VLOOKUP($A889+ROUND((COLUMN()-2)/24,5),АТС!$A$41:$F$784,5)+VLOOKUP($A889+ROUND((COLUMN()-2)/24,5),'Расчет сбытовых надбавок'!$B$2284:'Расчет сбытовых надбавок'!$G$3028,6)</f>
        <v>0.01</v>
      </c>
      <c r="J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K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L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M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N889" s="106">
        <f>VLOOKUP($A889+ROUND((COLUMN()-2)/24,5),АТС!$A$41:$F$784,5)+VLOOKUP($A889+ROUND((COLUMN()-2)/24,5),'Расчет сбытовых надбавок'!$B$2284:'Расчет сбытовых надбавок'!$G$3028,6)</f>
        <v>0.01</v>
      </c>
      <c r="O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P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Q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R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S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T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U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V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W889" s="106">
        <f>VLOOKUP($A889+ROUND((COLUMN()-2)/24,5),АТС!$A$41:$F$784,5)+VLOOKUP($A889+ROUND((COLUMN()-2)/24,5),'Расчет сбытовых надбавок'!$B$2284:'Расчет сбытовых надбавок'!$G$3028,6)</f>
        <v>0</v>
      </c>
      <c r="X889" s="106">
        <f>VLOOKUP($A889+ROUND((COLUMN()-2)/24,5),АТС!$A$41:$F$784,5)+VLOOKUP($A889+ROUND((COLUMN()-2)/24,5),'Расчет сбытовых надбавок'!$B$2284:'Расчет сбытовых надбавок'!$G$3028,6)</f>
        <v>156.87</v>
      </c>
      <c r="Y889" s="106">
        <f>VLOOKUP($A889+ROUND((COLUMN()-2)/24,5),АТС!$A$41:$F$784,5)+VLOOKUP($A889+ROUND((COLUMN()-2)/24,5),'Расчет сбытовых надбавок'!$B$2284:'Расчет сбытовых надбавок'!$G$3028,6)</f>
        <v>69.08</v>
      </c>
      <c r="Z889" s="106"/>
    </row>
    <row r="890" spans="1:26" x14ac:dyDescent="0.2">
      <c r="A890" s="86">
        <f t="shared" si="23"/>
        <v>41934</v>
      </c>
      <c r="B890" s="106">
        <f>VLOOKUP($A890+ROUND((COLUMN()-2)/24,5),АТС!$A$41:$F$784,5)+VLOOKUP($A890+ROUND((COLUMN()-2)/24,5),'Расчет сбытовых надбавок'!$B$2284:'Расчет сбытовых надбавок'!$G$3028,6)</f>
        <v>606.91999999999996</v>
      </c>
      <c r="C890" s="106">
        <f>VLOOKUP($A890+ROUND((COLUMN()-2)/24,5),АТС!$A$41:$F$784,5)+VLOOKUP($A890+ROUND((COLUMN()-2)/24,5),'Расчет сбытовых надбавок'!$B$2284:'Расчет сбытовых надбавок'!$G$3028,6)</f>
        <v>176.19</v>
      </c>
      <c r="D890" s="106">
        <f>VLOOKUP($A890+ROUND((COLUMN()-2)/24,5),АТС!$A$41:$F$784,5)+VLOOKUP($A890+ROUND((COLUMN()-2)/24,5),'Расчет сбытовых надбавок'!$B$2284:'Расчет сбытовых надбавок'!$G$3028,6)</f>
        <v>138.21</v>
      </c>
      <c r="E890" s="106">
        <f>VLOOKUP($A890+ROUND((COLUMN()-2)/24,5),АТС!$A$41:$F$784,5)+VLOOKUP($A890+ROUND((COLUMN()-2)/24,5),'Расчет сбытовых надбавок'!$B$2284:'Расчет сбытовых надбавок'!$G$3028,6)</f>
        <v>278.76</v>
      </c>
      <c r="F890" s="106">
        <f>VLOOKUP($A890+ROUND((COLUMN()-2)/24,5),АТС!$A$41:$F$784,5)+VLOOKUP($A890+ROUND((COLUMN()-2)/24,5),'Расчет сбытовых надбавок'!$B$2284:'Расчет сбытовых надбавок'!$G$3028,6)</f>
        <v>80.789999999999992</v>
      </c>
      <c r="G890" s="106">
        <f>VLOOKUP($A890+ROUND((COLUMN()-2)/24,5),АТС!$A$41:$F$784,5)+VLOOKUP($A890+ROUND((COLUMN()-2)/24,5),'Расчет сбытовых надбавок'!$B$2284:'Расчет сбытовых надбавок'!$G$3028,6)</f>
        <v>35.36</v>
      </c>
      <c r="H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I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J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K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L890" s="106">
        <f>VLOOKUP($A890+ROUND((COLUMN()-2)/24,5),АТС!$A$41:$F$784,5)+VLOOKUP($A890+ROUND((COLUMN()-2)/24,5),'Расчет сбытовых надбавок'!$B$2284:'Расчет сбытовых надбавок'!$G$3028,6)</f>
        <v>201.41</v>
      </c>
      <c r="M890" s="106">
        <f>VLOOKUP($A890+ROUND((COLUMN()-2)/24,5),АТС!$A$41:$F$784,5)+VLOOKUP($A890+ROUND((COLUMN()-2)/24,5),'Расчет сбытовых надбавок'!$B$2284:'Расчет сбытовых надбавок'!$G$3028,6)</f>
        <v>211.81</v>
      </c>
      <c r="N890" s="106">
        <f>VLOOKUP($A890+ROUND((COLUMN()-2)/24,5),АТС!$A$41:$F$784,5)+VLOOKUP($A890+ROUND((COLUMN()-2)/24,5),'Расчет сбытовых надбавок'!$B$2284:'Расчет сбытовых надбавок'!$G$3028,6)</f>
        <v>179.84</v>
      </c>
      <c r="O890" s="106">
        <f>VLOOKUP($A890+ROUND((COLUMN()-2)/24,5),АТС!$A$41:$F$784,5)+VLOOKUP($A890+ROUND((COLUMN()-2)/24,5),'Расчет сбытовых надбавок'!$B$2284:'Расчет сбытовых надбавок'!$G$3028,6)</f>
        <v>115.77000000000001</v>
      </c>
      <c r="P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Q890" s="106">
        <f>VLOOKUP($A890+ROUND((COLUMN()-2)/24,5),АТС!$A$41:$F$784,5)+VLOOKUP($A890+ROUND((COLUMN()-2)/24,5),'Расчет сбытовых надбавок'!$B$2284:'Расчет сбытовых надбавок'!$G$3028,6)</f>
        <v>91.48</v>
      </c>
      <c r="R890" s="106">
        <f>VLOOKUP($A890+ROUND((COLUMN()-2)/24,5),АТС!$A$41:$F$784,5)+VLOOKUP($A890+ROUND((COLUMN()-2)/24,5),'Расчет сбытовых надбавок'!$B$2284:'Расчет сбытовых надбавок'!$G$3028,6)</f>
        <v>34.17</v>
      </c>
      <c r="S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T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U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V890" s="106">
        <f>VLOOKUP($A890+ROUND((COLUMN()-2)/24,5),АТС!$A$41:$F$784,5)+VLOOKUP($A890+ROUND((COLUMN()-2)/24,5),'Расчет сбытовых надбавок'!$B$2284:'Расчет сбытовых надбавок'!$G$3028,6)</f>
        <v>0</v>
      </c>
      <c r="W890" s="106">
        <f>VLOOKUP($A890+ROUND((COLUMN()-2)/24,5),АТС!$A$41:$F$784,5)+VLOOKUP($A890+ROUND((COLUMN()-2)/24,5),'Расчет сбытовых надбавок'!$B$2284:'Расчет сбытовых надбавок'!$G$3028,6)</f>
        <v>469.26</v>
      </c>
      <c r="X890" s="106">
        <f>VLOOKUP($A890+ROUND((COLUMN()-2)/24,5),АТС!$A$41:$F$784,5)+VLOOKUP($A890+ROUND((COLUMN()-2)/24,5),'Расчет сбытовых надбавок'!$B$2284:'Расчет сбытовых надбавок'!$G$3028,6)</f>
        <v>467.31</v>
      </c>
      <c r="Y890" s="106">
        <f>VLOOKUP($A890+ROUND((COLUMN()-2)/24,5),АТС!$A$41:$F$784,5)+VLOOKUP($A890+ROUND((COLUMN()-2)/24,5),'Расчет сбытовых надбавок'!$B$2284:'Расчет сбытовых надбавок'!$G$3028,6)</f>
        <v>625.62</v>
      </c>
      <c r="Z890" s="106"/>
    </row>
    <row r="891" spans="1:26" x14ac:dyDescent="0.2">
      <c r="A891" s="86">
        <f t="shared" si="23"/>
        <v>41935</v>
      </c>
      <c r="B891" s="106">
        <f>VLOOKUP($A891+ROUND((COLUMN()-2)/24,5),АТС!$A$41:$F$784,5)+VLOOKUP($A891+ROUND((COLUMN()-2)/24,5),'Расчет сбытовых надбавок'!$B$2284:'Расчет сбытовых надбавок'!$G$3028,6)</f>
        <v>565.28000000000009</v>
      </c>
      <c r="C891" s="106">
        <f>VLOOKUP($A891+ROUND((COLUMN()-2)/24,5),АТС!$A$41:$F$784,5)+VLOOKUP($A891+ROUND((COLUMN()-2)/24,5),'Расчет сбытовых надбавок'!$B$2284:'Расчет сбытовых надбавок'!$G$3028,6)</f>
        <v>151.62</v>
      </c>
      <c r="D891" s="106">
        <f>VLOOKUP($A891+ROUND((COLUMN()-2)/24,5),АТС!$A$41:$F$784,5)+VLOOKUP($A891+ROUND((COLUMN()-2)/24,5),'Расчет сбытовых надбавок'!$B$2284:'Расчет сбытовых надбавок'!$G$3028,6)</f>
        <v>67.95</v>
      </c>
      <c r="E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F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G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H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I891" s="106">
        <f>VLOOKUP($A891+ROUND((COLUMN()-2)/24,5),АТС!$A$41:$F$784,5)+VLOOKUP($A891+ROUND((COLUMN()-2)/24,5),'Расчет сбытовых надбавок'!$B$2284:'Расчет сбытовых надбавок'!$G$3028,6)</f>
        <v>0.02</v>
      </c>
      <c r="J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K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L891" s="106">
        <f>VLOOKUP($A891+ROUND((COLUMN()-2)/24,5),АТС!$A$41:$F$784,5)+VLOOKUP($A891+ROUND((COLUMN()-2)/24,5),'Расчет сбытовых надбавок'!$B$2284:'Расчет сбытовых надбавок'!$G$3028,6)</f>
        <v>6.32</v>
      </c>
      <c r="M891" s="106">
        <f>VLOOKUP($A891+ROUND((COLUMN()-2)/24,5),АТС!$A$41:$F$784,5)+VLOOKUP($A891+ROUND((COLUMN()-2)/24,5),'Расчет сбытовых надбавок'!$B$2284:'Расчет сбытовых надбавок'!$G$3028,6)</f>
        <v>57.61</v>
      </c>
      <c r="N891" s="106">
        <f>VLOOKUP($A891+ROUND((COLUMN()-2)/24,5),АТС!$A$41:$F$784,5)+VLOOKUP($A891+ROUND((COLUMN()-2)/24,5),'Расчет сбытовых надбавок'!$B$2284:'Расчет сбытовых надбавок'!$G$3028,6)</f>
        <v>0.01</v>
      </c>
      <c r="O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P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Q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R891" s="106">
        <f>VLOOKUP($A891+ROUND((COLUMN()-2)/24,5),АТС!$A$41:$F$784,5)+VLOOKUP($A891+ROUND((COLUMN()-2)/24,5),'Расчет сбытовых надбавок'!$B$2284:'Расчет сбытовых надбавок'!$G$3028,6)</f>
        <v>44.809999999999995</v>
      </c>
      <c r="S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T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U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V891" s="106">
        <f>VLOOKUP($A891+ROUND((COLUMN()-2)/24,5),АТС!$A$41:$F$784,5)+VLOOKUP($A891+ROUND((COLUMN()-2)/24,5),'Расчет сбытовых надбавок'!$B$2284:'Расчет сбытовых надбавок'!$G$3028,6)</f>
        <v>0</v>
      </c>
      <c r="W891" s="106">
        <f>VLOOKUP($A891+ROUND((COLUMN()-2)/24,5),АТС!$A$41:$F$784,5)+VLOOKUP($A891+ROUND((COLUMN()-2)/24,5),'Расчет сбытовых надбавок'!$B$2284:'Расчет сбытовых надбавок'!$G$3028,6)</f>
        <v>66.490000000000009</v>
      </c>
      <c r="X891" s="106">
        <f>VLOOKUP($A891+ROUND((COLUMN()-2)/24,5),АТС!$A$41:$F$784,5)+VLOOKUP($A891+ROUND((COLUMN()-2)/24,5),'Расчет сбытовых надбавок'!$B$2284:'Расчет сбытовых надбавок'!$G$3028,6)</f>
        <v>155.38</v>
      </c>
      <c r="Y891" s="106">
        <f>VLOOKUP($A891+ROUND((COLUMN()-2)/24,5),АТС!$A$41:$F$784,5)+VLOOKUP($A891+ROUND((COLUMN()-2)/24,5),'Расчет сбытовых надбавок'!$B$2284:'Расчет сбытовых надбавок'!$G$3028,6)</f>
        <v>22.92</v>
      </c>
      <c r="Z891" s="106"/>
    </row>
    <row r="892" spans="1:26" x14ac:dyDescent="0.2">
      <c r="A892" s="86">
        <f t="shared" si="23"/>
        <v>41936</v>
      </c>
      <c r="B892" s="106">
        <f>VLOOKUP($A892+ROUND((COLUMN()-2)/24,5),АТС!$A$41:$F$784,5)+VLOOKUP($A892+ROUND((COLUMN()-2)/24,5),'Расчет сбытовых надбавок'!$B$2284:'Расчет сбытовых надбавок'!$G$3028,6)</f>
        <v>35.559999999999995</v>
      </c>
      <c r="C892" s="106">
        <f>VLOOKUP($A892+ROUND((COLUMN()-2)/24,5),АТС!$A$41:$F$784,5)+VLOOKUP($A892+ROUND((COLUMN()-2)/24,5),'Расчет сбытовых надбавок'!$B$2284:'Расчет сбытовых надбавок'!$G$3028,6)</f>
        <v>589.66000000000008</v>
      </c>
      <c r="D892" s="106">
        <f>VLOOKUP($A892+ROUND((COLUMN()-2)/24,5),АТС!$A$41:$F$784,5)+VLOOKUP($A892+ROUND((COLUMN()-2)/24,5),'Расчет сбытовых надбавок'!$B$2284:'Расчет сбытовых надбавок'!$G$3028,6)</f>
        <v>138.33000000000001</v>
      </c>
      <c r="E892" s="106">
        <f>VLOOKUP($A892+ROUND((COLUMN()-2)/24,5),АТС!$A$41:$F$784,5)+VLOOKUP($A892+ROUND((COLUMN()-2)/24,5),'Расчет сбытовых надбавок'!$B$2284:'Расчет сбытовых надбавок'!$G$3028,6)</f>
        <v>153.73999999999998</v>
      </c>
      <c r="F892" s="106">
        <f>VLOOKUP($A892+ROUND((COLUMN()-2)/24,5),АТС!$A$41:$F$784,5)+VLOOKUP($A892+ROUND((COLUMN()-2)/24,5),'Расчет сбытовых надбавок'!$B$2284:'Расчет сбытовых надбавок'!$G$3028,6)</f>
        <v>88.330000000000013</v>
      </c>
      <c r="G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H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I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J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K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L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M892" s="106">
        <f>VLOOKUP($A892+ROUND((COLUMN()-2)/24,5),АТС!$A$41:$F$784,5)+VLOOKUP($A892+ROUND((COLUMN()-2)/24,5),'Расчет сбытовых надбавок'!$B$2284:'Расчет сбытовых надбавок'!$G$3028,6)</f>
        <v>30.07</v>
      </c>
      <c r="N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O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P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Q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R892" s="106">
        <f>VLOOKUP($A892+ROUND((COLUMN()-2)/24,5),АТС!$A$41:$F$784,5)+VLOOKUP($A892+ROUND((COLUMN()-2)/24,5),'Расчет сбытовых надбавок'!$B$2284:'Расчет сбытовых надбавок'!$G$3028,6)</f>
        <v>25.220000000000002</v>
      </c>
      <c r="S892" s="106">
        <f>VLOOKUP($A892+ROUND((COLUMN()-2)/24,5),АТС!$A$41:$F$784,5)+VLOOKUP($A892+ROUND((COLUMN()-2)/24,5),'Расчет сбытовых надбавок'!$B$2284:'Расчет сбытовых надбавок'!$G$3028,6)</f>
        <v>0.01</v>
      </c>
      <c r="T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U892" s="106">
        <f>VLOOKUP($A892+ROUND((COLUMN()-2)/24,5),АТС!$A$41:$F$784,5)+VLOOKUP($A892+ROUND((COLUMN()-2)/24,5),'Расчет сбытовых надбавок'!$B$2284:'Расчет сбытовых надбавок'!$G$3028,6)</f>
        <v>0</v>
      </c>
      <c r="V892" s="106">
        <f>VLOOKUP($A892+ROUND((COLUMN()-2)/24,5),АТС!$A$41:$F$784,5)+VLOOKUP($A892+ROUND((COLUMN()-2)/24,5),'Расчет сбытовых надбавок'!$B$2284:'Расчет сбытовых надбавок'!$G$3028,6)</f>
        <v>151.23000000000002</v>
      </c>
      <c r="W892" s="106">
        <f>VLOOKUP($A892+ROUND((COLUMN()-2)/24,5),АТС!$A$41:$F$784,5)+VLOOKUP($A892+ROUND((COLUMN()-2)/24,5),'Расчет сбытовых надбавок'!$B$2284:'Расчет сбытовых надбавок'!$G$3028,6)</f>
        <v>206.79000000000002</v>
      </c>
      <c r="X892" s="106">
        <f>VLOOKUP($A892+ROUND((COLUMN()-2)/24,5),АТС!$A$41:$F$784,5)+VLOOKUP($A892+ROUND((COLUMN()-2)/24,5),'Расчет сбытовых надбавок'!$B$2284:'Расчет сбытовых надбавок'!$G$3028,6)</f>
        <v>98.539999999999992</v>
      </c>
      <c r="Y892" s="106">
        <f>VLOOKUP($A892+ROUND((COLUMN()-2)/24,5),АТС!$A$41:$F$784,5)+VLOOKUP($A892+ROUND((COLUMN()-2)/24,5),'Расчет сбытовых надбавок'!$B$2284:'Расчет сбытовых надбавок'!$G$3028,6)</f>
        <v>86.38</v>
      </c>
      <c r="Z892" s="106"/>
    </row>
    <row r="893" spans="1:26" x14ac:dyDescent="0.2">
      <c r="A893" s="86">
        <f t="shared" si="23"/>
        <v>41937</v>
      </c>
      <c r="B893" s="106">
        <f>VLOOKUP($A893+ROUND((COLUMN()-2)/24,5),АТС!$A$41:$F$784,5)+VLOOKUP($A893+ROUND((COLUMN()-2)/24,5),'Расчет сбытовых надбавок'!$B$2284:'Расчет сбытовых надбавок'!$G$3028,6)</f>
        <v>556.29999999999995</v>
      </c>
      <c r="C893" s="106">
        <f>VLOOKUP($A893+ROUND((COLUMN()-2)/24,5),АТС!$A$41:$F$784,5)+VLOOKUP($A893+ROUND((COLUMN()-2)/24,5),'Расчет сбытовых надбавок'!$B$2284:'Расчет сбытовых надбавок'!$G$3028,6)</f>
        <v>523.13</v>
      </c>
      <c r="D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E893" s="106">
        <f>VLOOKUP($A893+ROUND((COLUMN()-2)/24,5),АТС!$A$41:$F$784,5)+VLOOKUP($A893+ROUND((COLUMN()-2)/24,5),'Расчет сбытовых надбавок'!$B$2284:'Расчет сбытовых надбавок'!$G$3028,6)</f>
        <v>559.28</v>
      </c>
      <c r="F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G893" s="106">
        <f>VLOOKUP($A893+ROUND((COLUMN()-2)/24,5),АТС!$A$41:$F$784,5)+VLOOKUP($A893+ROUND((COLUMN()-2)/24,5),'Расчет сбытовых надбавок'!$B$2284:'Расчет сбытовых надбавок'!$G$3028,6)</f>
        <v>17.53</v>
      </c>
      <c r="H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I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J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K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L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M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N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O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P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Q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R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S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T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U893" s="106">
        <f>VLOOKUP($A893+ROUND((COLUMN()-2)/24,5),АТС!$A$41:$F$784,5)+VLOOKUP($A893+ROUND((COLUMN()-2)/24,5),'Расчет сбытовых надбавок'!$B$2284:'Расчет сбытовых надбавок'!$G$3028,6)</f>
        <v>0.01</v>
      </c>
      <c r="V893" s="106">
        <f>VLOOKUP($A893+ROUND((COLUMN()-2)/24,5),АТС!$A$41:$F$784,5)+VLOOKUP($A893+ROUND((COLUMN()-2)/24,5),'Расчет сбытовых надбавок'!$B$2284:'Расчет сбытовых надбавок'!$G$3028,6)</f>
        <v>0</v>
      </c>
      <c r="W893" s="106">
        <f>VLOOKUP($A893+ROUND((COLUMN()-2)/24,5),АТС!$A$41:$F$784,5)+VLOOKUP($A893+ROUND((COLUMN()-2)/24,5),'Расчет сбытовых надбавок'!$B$2284:'Расчет сбытовых надбавок'!$G$3028,6)</f>
        <v>253.78</v>
      </c>
      <c r="X893" s="106">
        <f>VLOOKUP($A893+ROUND((COLUMN()-2)/24,5),АТС!$A$41:$F$784,5)+VLOOKUP($A893+ROUND((COLUMN()-2)/24,5),'Расчет сбытовых надбавок'!$B$2284:'Расчет сбытовых надбавок'!$G$3028,6)</f>
        <v>68.38</v>
      </c>
      <c r="Y893" s="106">
        <f>VLOOKUP($A893+ROUND((COLUMN()-2)/24,5),АТС!$A$41:$F$784,5)+VLOOKUP($A893+ROUND((COLUMN()-2)/24,5),'Расчет сбытовых надбавок'!$B$2284:'Расчет сбытовых надбавок'!$G$3028,6)</f>
        <v>49.35</v>
      </c>
      <c r="Z893" s="106"/>
    </row>
    <row r="894" spans="1:26" x14ac:dyDescent="0.2">
      <c r="A894" s="86">
        <f t="shared" si="23"/>
        <v>41938</v>
      </c>
      <c r="B894" s="106">
        <f>VLOOKUP($A894+ROUND((COLUMN()-2)/24,5),АТС!$A$41:$F$784,5)+VLOOKUP($A894+ROUND((COLUMN()-2)/24,5),'Расчет сбытовых надбавок'!$B$2284:'Расчет сбытовых надбавок'!$G$3028,6)</f>
        <v>68.930000000000007</v>
      </c>
      <c r="C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D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E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F894" s="106">
        <f>VLOOKUP($A894+ROUND((COLUMN()-2)/24,5),АТС!$A$41:$F$784,5)+VLOOKUP($A894+ROUND((COLUMN()-2)/24,5),'Расчет сбытовых надбавок'!$B$2284:'Расчет сбытовых надбавок'!$G$3028,6)</f>
        <v>456.38</v>
      </c>
      <c r="G894" s="106">
        <f>VLOOKUP($A894+ROUND((COLUMN()-2)/24,5),АТС!$A$41:$F$784,5)+VLOOKUP($A894+ROUND((COLUMN()-2)/24,5),'Расчет сбытовых надбавок'!$B$2284:'Расчет сбытовых надбавок'!$G$3028,6)</f>
        <v>73.989999999999995</v>
      </c>
      <c r="H894" s="106">
        <f>VLOOKUP($A894+ROUND((COLUMN()-2)/24,5),АТС!$A$41:$F$784,5)+VLOOKUP($A894+ROUND((COLUMN()-2)/24,5),'Расчет сбытовых надбавок'!$B$2284:'Расчет сбытовых надбавок'!$G$3028,6)</f>
        <v>117.56</v>
      </c>
      <c r="I894" s="106">
        <f>VLOOKUP($A894+ROUND((COLUMN()-2)/24,5),АТС!$A$41:$F$784,5)+VLOOKUP($A894+ROUND((COLUMN()-2)/24,5),'Расчет сбытовых надбавок'!$B$2284:'Расчет сбытовых надбавок'!$G$3028,6)</f>
        <v>4.25</v>
      </c>
      <c r="J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K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L894" s="106">
        <f>VLOOKUP($A894+ROUND((COLUMN()-2)/24,5),АТС!$A$41:$F$784,5)+VLOOKUP($A894+ROUND((COLUMN()-2)/24,5),'Расчет сбытовых надбавок'!$B$2284:'Расчет сбытовых надбавок'!$G$3028,6)</f>
        <v>0.54</v>
      </c>
      <c r="M894" s="106">
        <f>VLOOKUP($A894+ROUND((COLUMN()-2)/24,5),АТС!$A$41:$F$784,5)+VLOOKUP($A894+ROUND((COLUMN()-2)/24,5),'Расчет сбытовых надбавок'!$B$2284:'Расчет сбытовых надбавок'!$G$3028,6)</f>
        <v>4.32</v>
      </c>
      <c r="N894" s="106">
        <f>VLOOKUP($A894+ROUND((COLUMN()-2)/24,5),АТС!$A$41:$F$784,5)+VLOOKUP($A894+ROUND((COLUMN()-2)/24,5),'Расчет сбытовых надбавок'!$B$2284:'Расчет сбытовых надбавок'!$G$3028,6)</f>
        <v>9.1999999999999993</v>
      </c>
      <c r="O894" s="106">
        <f>VLOOKUP($A894+ROUND((COLUMN()-2)/24,5),АТС!$A$41:$F$784,5)+VLOOKUP($A894+ROUND((COLUMN()-2)/24,5),'Расчет сбытовых надбавок'!$B$2284:'Расчет сбытовых надбавок'!$G$3028,6)</f>
        <v>9.129999999999999</v>
      </c>
      <c r="P894" s="106">
        <f>VLOOKUP($A894+ROUND((COLUMN()-2)/24,5),АТС!$A$41:$F$784,5)+VLOOKUP($A894+ROUND((COLUMN()-2)/24,5),'Расчет сбытовых надбавок'!$B$2284:'Расчет сбытовых надбавок'!$G$3028,6)</f>
        <v>8.06</v>
      </c>
      <c r="Q894" s="106">
        <f>VLOOKUP($A894+ROUND((COLUMN()-2)/24,5),АТС!$A$41:$F$784,5)+VLOOKUP($A894+ROUND((COLUMN()-2)/24,5),'Расчет сбытовых надбавок'!$B$2284:'Расчет сбытовых надбавок'!$G$3028,6)</f>
        <v>9.65</v>
      </c>
      <c r="R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S894" s="106">
        <f>VLOOKUP($A894+ROUND((COLUMN()-2)/24,5),АТС!$A$41:$F$784,5)+VLOOKUP($A894+ROUND((COLUMN()-2)/24,5),'Расчет сбытовых надбавок'!$B$2284:'Расчет сбытовых надбавок'!$G$3028,6)</f>
        <v>0.01</v>
      </c>
      <c r="T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U894" s="106">
        <f>VLOOKUP($A894+ROUND((COLUMN()-2)/24,5),АТС!$A$41:$F$784,5)+VLOOKUP($A894+ROUND((COLUMN()-2)/24,5),'Расчет сбытовых надбавок'!$B$2284:'Расчет сбытовых надбавок'!$G$3028,6)</f>
        <v>0.04</v>
      </c>
      <c r="V894" s="106">
        <f>VLOOKUP($A894+ROUND((COLUMN()-2)/24,5),АТС!$A$41:$F$784,5)+VLOOKUP($A894+ROUND((COLUMN()-2)/24,5),'Расчет сбытовых надбавок'!$B$2284:'Расчет сбытовых надбавок'!$G$3028,6)</f>
        <v>0</v>
      </c>
      <c r="W894" s="106">
        <f>VLOOKUP($A894+ROUND((COLUMN()-2)/24,5),АТС!$A$41:$F$784,5)+VLOOKUP($A894+ROUND((COLUMN()-2)/24,5),'Расчет сбытовых надбавок'!$B$2284:'Расчет сбытовых надбавок'!$G$3028,6)</f>
        <v>61.91</v>
      </c>
      <c r="X894" s="106">
        <f>VLOOKUP($A894+ROUND((COLUMN()-2)/24,5),АТС!$A$41:$F$784,5)+VLOOKUP($A894+ROUND((COLUMN()-2)/24,5),'Расчет сбытовых надбавок'!$B$2284:'Расчет сбытовых надбавок'!$G$3028,6)</f>
        <v>74.69</v>
      </c>
      <c r="Y894" s="106">
        <v>63.21</v>
      </c>
      <c r="Z894" s="106">
        <v>0</v>
      </c>
    </row>
    <row r="895" spans="1:26" x14ac:dyDescent="0.2">
      <c r="A895" s="86">
        <f t="shared" si="23"/>
        <v>41939</v>
      </c>
      <c r="B895" s="106">
        <f>VLOOKUP($A895+ROUND((COLUMN()-2)/24,5),АТС!$A$41:$F$784,5)+VLOOKUP($A895+ROUND((COLUMN()-2)/24,5),'Расчет сбытовых надбавок'!$B$2284:'Расчет сбытовых надбавок'!$G$3028,6)</f>
        <v>0.03</v>
      </c>
      <c r="C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D895" s="106">
        <f>VLOOKUP($A895+ROUND((COLUMN()-2)/24,5),АТС!$A$41:$F$784,5)+VLOOKUP($A895+ROUND((COLUMN()-2)/24,5),'Расчет сбытовых надбавок'!$B$2284:'Расчет сбытовых надбавок'!$G$3028,6)</f>
        <v>495.14</v>
      </c>
      <c r="E895" s="106">
        <f>VLOOKUP($A895+ROUND((COLUMN()-2)/24,5),АТС!$A$41:$F$784,5)+VLOOKUP($A895+ROUND((COLUMN()-2)/24,5),'Расчет сбытовых надбавок'!$B$2284:'Расчет сбытовых надбавок'!$G$3028,6)</f>
        <v>589.23</v>
      </c>
      <c r="F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G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H895" s="106">
        <f>VLOOKUP($A895+ROUND((COLUMN()-2)/24,5),АТС!$A$41:$F$784,5)+VLOOKUP($A895+ROUND((COLUMN()-2)/24,5),'Расчет сбытовых надбавок'!$B$2284:'Расчет сбытовых надбавок'!$G$3028,6)</f>
        <v>34.14</v>
      </c>
      <c r="I895" s="106">
        <f>VLOOKUP($A895+ROUND((COLUMN()-2)/24,5),АТС!$A$41:$F$784,5)+VLOOKUP($A895+ROUND((COLUMN()-2)/24,5),'Расчет сбытовых надбавок'!$B$2284:'Расчет сбытовых надбавок'!$G$3028,6)</f>
        <v>36.989999999999995</v>
      </c>
      <c r="J895" s="106">
        <f>VLOOKUP($A895+ROUND((COLUMN()-2)/24,5),АТС!$A$41:$F$784,5)+VLOOKUP($A895+ROUND((COLUMN()-2)/24,5),'Расчет сбытовых надбавок'!$B$2284:'Расчет сбытовых надбавок'!$G$3028,6)</f>
        <v>102.50999999999999</v>
      </c>
      <c r="K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L895" s="106">
        <f>VLOOKUP($A895+ROUND((COLUMN()-2)/24,5),АТС!$A$41:$F$784,5)+VLOOKUP($A895+ROUND((COLUMN()-2)/24,5),'Расчет сбытовых надбавок'!$B$2284:'Расчет сбытовых надбавок'!$G$3028,6)</f>
        <v>50.49</v>
      </c>
      <c r="M895" s="106">
        <f>VLOOKUP($A895+ROUND((COLUMN()-2)/24,5),АТС!$A$41:$F$784,5)+VLOOKUP($A895+ROUND((COLUMN()-2)/24,5),'Расчет сбытовых надбавок'!$B$2284:'Расчет сбытовых надбавок'!$G$3028,6)</f>
        <v>78.040000000000006</v>
      </c>
      <c r="N895" s="106">
        <f>VLOOKUP($A895+ROUND((COLUMN()-2)/24,5),АТС!$A$41:$F$784,5)+VLOOKUP($A895+ROUND((COLUMN()-2)/24,5),'Расчет сбытовых надбавок'!$B$2284:'Расчет сбытовых надбавок'!$G$3028,6)</f>
        <v>57.75</v>
      </c>
      <c r="O895" s="106">
        <f>VLOOKUP($A895+ROUND((COLUMN()-2)/24,5),АТС!$A$41:$F$784,5)+VLOOKUP($A895+ROUND((COLUMN()-2)/24,5),'Расчет сбытовых надбавок'!$B$2284:'Расчет сбытовых надбавок'!$G$3028,6)</f>
        <v>6.1</v>
      </c>
      <c r="P895" s="106">
        <f>VLOOKUP($A895+ROUND((COLUMN()-2)/24,5),АТС!$A$41:$F$784,5)+VLOOKUP($A895+ROUND((COLUMN()-2)/24,5),'Расчет сбытовых надбавок'!$B$2284:'Расчет сбытовых надбавок'!$G$3028,6)</f>
        <v>6.77</v>
      </c>
      <c r="Q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R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S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T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U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V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W895" s="106">
        <f>VLOOKUP($A895+ROUND((COLUMN()-2)/24,5),АТС!$A$41:$F$784,5)+VLOOKUP($A895+ROUND((COLUMN()-2)/24,5),'Расчет сбытовых надбавок'!$B$2284:'Расчет сбытовых надбавок'!$G$3028,6)</f>
        <v>143.73000000000002</v>
      </c>
      <c r="X895" s="106">
        <f>VLOOKUP($A895+ROUND((COLUMN()-2)/24,5),АТС!$A$41:$F$784,5)+VLOOKUP($A895+ROUND((COLUMN()-2)/24,5),'Расчет сбытовых надбавок'!$B$2284:'Расчет сбытовых надбавок'!$G$3028,6)</f>
        <v>662.26</v>
      </c>
      <c r="Y895" s="106">
        <f>VLOOKUP($A895+ROUND((COLUMN()-2)/24,5),АТС!$A$41:$F$784,5)+VLOOKUP($A895+ROUND((COLUMN()-2)/24,5),'Расчет сбытовых надбавок'!$B$2284:'Расчет сбытовых надбавок'!$G$3028,6)</f>
        <v>0</v>
      </c>
      <c r="Z895" s="106"/>
    </row>
    <row r="896" spans="1:26" x14ac:dyDescent="0.2">
      <c r="A896" s="86">
        <f t="shared" si="23"/>
        <v>41940</v>
      </c>
      <c r="B896" s="106">
        <f>VLOOKUP($A896+ROUND((COLUMN()-2)/24,5),АТС!$A$41:$F$784,5)+VLOOKUP($A896+ROUND((COLUMN()-2)/24,5),'Расчет сбытовых надбавок'!$B$2284:'Расчет сбытовых надбавок'!$G$3028,6)</f>
        <v>29.200000000000003</v>
      </c>
      <c r="C896" s="106">
        <f>VLOOKUP($A896+ROUND((COLUMN()-2)/24,5),АТС!$A$41:$F$784,5)+VLOOKUP($A896+ROUND((COLUMN()-2)/24,5),'Расчет сбытовых надбавок'!$B$2284:'Расчет сбытовых надбавок'!$G$3028,6)</f>
        <v>0.08</v>
      </c>
      <c r="D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E896" s="106">
        <f>VLOOKUP($A896+ROUND((COLUMN()-2)/24,5),АТС!$A$41:$F$784,5)+VLOOKUP($A896+ROUND((COLUMN()-2)/24,5),'Расчет сбытовых надбавок'!$B$2284:'Расчет сбытовых надбавок'!$G$3028,6)</f>
        <v>88.97</v>
      </c>
      <c r="F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G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H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I896" s="106">
        <f>VLOOKUP($A896+ROUND((COLUMN()-2)/24,5),АТС!$A$41:$F$784,5)+VLOOKUP($A896+ROUND((COLUMN()-2)/24,5),'Расчет сбытовых надбавок'!$B$2284:'Расчет сбытовых надбавок'!$G$3028,6)</f>
        <v>25.38</v>
      </c>
      <c r="J896" s="106">
        <f>VLOOKUP($A896+ROUND((COLUMN()-2)/24,5),АТС!$A$41:$F$784,5)+VLOOKUP($A896+ROUND((COLUMN()-2)/24,5),'Расчет сбытовых надбавок'!$B$2284:'Расчет сбытовых надбавок'!$G$3028,6)</f>
        <v>82.71</v>
      </c>
      <c r="K896" s="106">
        <f>VLOOKUP($A896+ROUND((COLUMN()-2)/24,5),АТС!$A$41:$F$784,5)+VLOOKUP($A896+ROUND((COLUMN()-2)/24,5),'Расчет сбытовых надбавок'!$B$2284:'Расчет сбытовых надбавок'!$G$3028,6)</f>
        <v>68.070000000000007</v>
      </c>
      <c r="L896" s="106">
        <f>VLOOKUP($A896+ROUND((COLUMN()-2)/24,5),АТС!$A$41:$F$784,5)+VLOOKUP($A896+ROUND((COLUMN()-2)/24,5),'Расчет сбытовых надбавок'!$B$2284:'Расчет сбытовых надбавок'!$G$3028,6)</f>
        <v>84.26</v>
      </c>
      <c r="M896" s="106">
        <f>VLOOKUP($A896+ROUND((COLUMN()-2)/24,5),АТС!$A$41:$F$784,5)+VLOOKUP($A896+ROUND((COLUMN()-2)/24,5),'Расчет сбытовых надбавок'!$B$2284:'Расчет сбытовых надбавок'!$G$3028,6)</f>
        <v>102.41000000000001</v>
      </c>
      <c r="N896" s="106">
        <f>VLOOKUP($A896+ROUND((COLUMN()-2)/24,5),АТС!$A$41:$F$784,5)+VLOOKUP($A896+ROUND((COLUMN()-2)/24,5),'Расчет сбытовых надбавок'!$B$2284:'Расчет сбытовых надбавок'!$G$3028,6)</f>
        <v>259.03000000000003</v>
      </c>
      <c r="O896" s="106">
        <f>VLOOKUP($A896+ROUND((COLUMN()-2)/24,5),АТС!$A$41:$F$784,5)+VLOOKUP($A896+ROUND((COLUMN()-2)/24,5),'Расчет сбытовых надбавок'!$B$2284:'Расчет сбытовых надбавок'!$G$3028,6)</f>
        <v>220.74</v>
      </c>
      <c r="P896" s="106">
        <f>VLOOKUP($A896+ROUND((COLUMN()-2)/24,5),АТС!$A$41:$F$784,5)+VLOOKUP($A896+ROUND((COLUMN()-2)/24,5),'Расчет сбытовых надбавок'!$B$2284:'Расчет сбытовых надбавок'!$G$3028,6)</f>
        <v>61.76</v>
      </c>
      <c r="Q896" s="106">
        <f>VLOOKUP($A896+ROUND((COLUMN()-2)/24,5),АТС!$A$41:$F$784,5)+VLOOKUP($A896+ROUND((COLUMN()-2)/24,5),'Расчет сбытовых надбавок'!$B$2284:'Расчет сбытовых надбавок'!$G$3028,6)</f>
        <v>5.62</v>
      </c>
      <c r="R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S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T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U896" s="106">
        <f>VLOOKUP($A896+ROUND((COLUMN()-2)/24,5),АТС!$A$41:$F$784,5)+VLOOKUP($A896+ROUND((COLUMN()-2)/24,5),'Расчет сбытовых надбавок'!$B$2284:'Расчет сбытовых надбавок'!$G$3028,6)</f>
        <v>0</v>
      </c>
      <c r="V896" s="106">
        <f>VLOOKUP($A896+ROUND((COLUMN()-2)/24,5),АТС!$A$41:$F$784,5)+VLOOKUP($A896+ROUND((COLUMN()-2)/24,5),'Расчет сбытовых надбавок'!$B$2284:'Расчет сбытовых надбавок'!$G$3028,6)</f>
        <v>153.37</v>
      </c>
      <c r="W896" s="106">
        <f>VLOOKUP($A896+ROUND((COLUMN()-2)/24,5),АТС!$A$41:$F$784,5)+VLOOKUP($A896+ROUND((COLUMN()-2)/24,5),'Расчет сбытовых надбавок'!$B$2284:'Расчет сбытовых надбавок'!$G$3028,6)</f>
        <v>375.83</v>
      </c>
      <c r="X896" s="106">
        <f>VLOOKUP($A896+ROUND((COLUMN()-2)/24,5),АТС!$A$41:$F$784,5)+VLOOKUP($A896+ROUND((COLUMN()-2)/24,5),'Расчет сбытовых надбавок'!$B$2284:'Расчет сбытовых надбавок'!$G$3028,6)</f>
        <v>118.91</v>
      </c>
      <c r="Y896" s="106">
        <f>VLOOKUP($A896+ROUND((COLUMN()-2)/24,5),АТС!$A$41:$F$784,5)+VLOOKUP($A896+ROUND((COLUMN()-2)/24,5),'Расчет сбытовых надбавок'!$B$2284:'Расчет сбытовых надбавок'!$G$3028,6)</f>
        <v>101.61</v>
      </c>
      <c r="Z896" s="106"/>
    </row>
    <row r="897" spans="1:26" x14ac:dyDescent="0.2">
      <c r="A897" s="86">
        <f t="shared" si="23"/>
        <v>41941</v>
      </c>
      <c r="B897" s="106">
        <f>VLOOKUP($A897+ROUND((COLUMN()-2)/24,5),АТС!$A$41:$F$784,5)+VLOOKUP($A897+ROUND((COLUMN()-2)/24,5),'Расчет сбытовых надбавок'!$B$2284:'Расчет сбытовых надбавок'!$G$3028,6)</f>
        <v>13.98</v>
      </c>
      <c r="C897" s="106">
        <f>VLOOKUP($A897+ROUND((COLUMN()-2)/24,5),АТС!$A$41:$F$784,5)+VLOOKUP($A897+ROUND((COLUMN()-2)/24,5),'Расчет сбытовых надбавок'!$B$2284:'Расчет сбытовых надбавок'!$G$3028,6)</f>
        <v>52.04</v>
      </c>
      <c r="D897" s="106">
        <f>VLOOKUP($A897+ROUND((COLUMN()-2)/24,5),АТС!$A$41:$F$784,5)+VLOOKUP($A897+ROUND((COLUMN()-2)/24,5),'Расчет сбытовых надбавок'!$B$2284:'Расчет сбытовых надбавок'!$G$3028,6)</f>
        <v>76</v>
      </c>
      <c r="E897" s="106">
        <f>VLOOKUP($A897+ROUND((COLUMN()-2)/24,5),АТС!$A$41:$F$784,5)+VLOOKUP($A897+ROUND((COLUMN()-2)/24,5),'Расчет сбытовых надбавок'!$B$2284:'Расчет сбытовых надбавок'!$G$3028,6)</f>
        <v>0.08</v>
      </c>
      <c r="F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G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H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I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J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K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L897" s="106">
        <f>VLOOKUP($A897+ROUND((COLUMN()-2)/24,5),АТС!$A$41:$F$784,5)+VLOOKUP($A897+ROUND((COLUMN()-2)/24,5),'Расчет сбытовых надбавок'!$B$2284:'Расчет сбытовых надбавок'!$G$3028,6)</f>
        <v>135.47</v>
      </c>
      <c r="M897" s="106">
        <f>VLOOKUP($A897+ROUND((COLUMN()-2)/24,5),АТС!$A$41:$F$784,5)+VLOOKUP($A897+ROUND((COLUMN()-2)/24,5),'Расчет сбытовых надбавок'!$B$2284:'Расчет сбытовых надбавок'!$G$3028,6)</f>
        <v>196.32</v>
      </c>
      <c r="N897" s="106">
        <f>VLOOKUP($A897+ROUND((COLUMN()-2)/24,5),АТС!$A$41:$F$784,5)+VLOOKUP($A897+ROUND((COLUMN()-2)/24,5),'Расчет сбытовых надбавок'!$B$2284:'Расчет сбытовых надбавок'!$G$3028,6)</f>
        <v>197.88</v>
      </c>
      <c r="O897" s="106">
        <f>VLOOKUP($A897+ROUND((COLUMN()-2)/24,5),АТС!$A$41:$F$784,5)+VLOOKUP($A897+ROUND((COLUMN()-2)/24,5),'Расчет сбытовых надбавок'!$B$2284:'Расчет сбытовых надбавок'!$G$3028,6)</f>
        <v>120.78</v>
      </c>
      <c r="P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Q897" s="106">
        <f>VLOOKUP($A897+ROUND((COLUMN()-2)/24,5),АТС!$A$41:$F$784,5)+VLOOKUP($A897+ROUND((COLUMN()-2)/24,5),'Расчет сбытовых надбавок'!$B$2284:'Расчет сбытовых надбавок'!$G$3028,6)</f>
        <v>0.01</v>
      </c>
      <c r="R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S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T897" s="106">
        <f>VLOOKUP($A897+ROUND((COLUMN()-2)/24,5),АТС!$A$41:$F$784,5)+VLOOKUP($A897+ROUND((COLUMN()-2)/24,5),'Расчет сбытовых надбавок'!$B$2284:'Расчет сбытовых надбавок'!$G$3028,6)</f>
        <v>0</v>
      </c>
      <c r="U897" s="106">
        <f>VLOOKUP($A897+ROUND((COLUMN()-2)/24,5),АТС!$A$41:$F$784,5)+VLOOKUP($A897+ROUND((COLUMN()-2)/24,5),'Расчет сбытовых надбавок'!$B$2284:'Расчет сбытовых надбавок'!$G$3028,6)</f>
        <v>154.73000000000002</v>
      </c>
      <c r="V897" s="106">
        <f>VLOOKUP($A897+ROUND((COLUMN()-2)/24,5),АТС!$A$41:$F$784,5)+VLOOKUP($A897+ROUND((COLUMN()-2)/24,5),'Расчет сбытовых надбавок'!$B$2284:'Расчет сбытовых надбавок'!$G$3028,6)</f>
        <v>193.45000000000002</v>
      </c>
      <c r="W897" s="106">
        <f>VLOOKUP($A897+ROUND((COLUMN()-2)/24,5),АТС!$A$41:$F$784,5)+VLOOKUP($A897+ROUND((COLUMN()-2)/24,5),'Расчет сбытовых надбавок'!$B$2284:'Расчет сбытовых надбавок'!$G$3028,6)</f>
        <v>346.86</v>
      </c>
      <c r="X897" s="106">
        <f>VLOOKUP($A897+ROUND((COLUMN()-2)/24,5),АТС!$A$41:$F$784,5)+VLOOKUP($A897+ROUND((COLUMN()-2)/24,5),'Расчет сбытовых надбавок'!$B$2284:'Расчет сбытовых надбавок'!$G$3028,6)</f>
        <v>705.25</v>
      </c>
      <c r="Y897" s="106">
        <f>VLOOKUP($A897+ROUND((COLUMN()-2)/24,5),АТС!$A$41:$F$784,5)+VLOOKUP($A897+ROUND((COLUMN()-2)/24,5),'Расчет сбытовых надбавок'!$B$2284:'Расчет сбытовых надбавок'!$G$3028,6)</f>
        <v>711.01</v>
      </c>
      <c r="Z897" s="106"/>
    </row>
    <row r="898" spans="1:26" x14ac:dyDescent="0.2">
      <c r="A898" s="86">
        <f t="shared" si="23"/>
        <v>41942</v>
      </c>
      <c r="B898" s="106">
        <f>VLOOKUP($A898+ROUND((COLUMN()-2)/24,5),АТС!$A$41:$F$784,5)+VLOOKUP($A898+ROUND((COLUMN()-2)/24,5),'Расчет сбытовых надбавок'!$B$2284:'Расчет сбытовых надбавок'!$G$3028,6)</f>
        <v>28.490000000000002</v>
      </c>
      <c r="C898" s="106">
        <f>VLOOKUP($A898+ROUND((COLUMN()-2)/24,5),АТС!$A$41:$F$784,5)+VLOOKUP($A898+ROUND((COLUMN()-2)/24,5),'Расчет сбытовых надбавок'!$B$2284:'Расчет сбытовых надбавок'!$G$3028,6)</f>
        <v>534.34</v>
      </c>
      <c r="D898" s="106">
        <f>VLOOKUP($A898+ROUND((COLUMN()-2)/24,5),АТС!$A$41:$F$784,5)+VLOOKUP($A898+ROUND((COLUMN()-2)/24,5),'Расчет сбытовых надбавок'!$B$2284:'Расчет сбытовых надбавок'!$G$3028,6)</f>
        <v>700.76</v>
      </c>
      <c r="E898" s="106">
        <f>VLOOKUP($A898+ROUND((COLUMN()-2)/24,5),АТС!$A$41:$F$784,5)+VLOOKUP($A898+ROUND((COLUMN()-2)/24,5),'Расчет сбытовых надбавок'!$B$2284:'Расчет сбытовых надбавок'!$G$3028,6)</f>
        <v>1574.51</v>
      </c>
      <c r="F898" s="106">
        <f>VLOOKUP($A898+ROUND((COLUMN()-2)/24,5),АТС!$A$41:$F$784,5)+VLOOKUP($A898+ROUND((COLUMN()-2)/24,5),'Расчет сбытовых надбавок'!$B$2284:'Расчет сбытовых надбавок'!$G$3028,6)</f>
        <v>556.58999999999992</v>
      </c>
      <c r="G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H898" s="106">
        <f>VLOOKUP($A898+ROUND((COLUMN()-2)/24,5),АТС!$A$41:$F$784,5)+VLOOKUP($A898+ROUND((COLUMN()-2)/24,5),'Расчет сбытовых надбавок'!$B$2284:'Расчет сбытовых надбавок'!$G$3028,6)</f>
        <v>53.81</v>
      </c>
      <c r="I898" s="106">
        <f>VLOOKUP($A898+ROUND((COLUMN()-2)/24,5),АТС!$A$41:$F$784,5)+VLOOKUP($A898+ROUND((COLUMN()-2)/24,5),'Расчет сбытовых надбавок'!$B$2284:'Расчет сбытовых надбавок'!$G$3028,6)</f>
        <v>85.22</v>
      </c>
      <c r="J898" s="106">
        <f>VLOOKUP($A898+ROUND((COLUMN()-2)/24,5),АТС!$A$41:$F$784,5)+VLOOKUP($A898+ROUND((COLUMN()-2)/24,5),'Расчет сбытовых надбавок'!$B$2284:'Расчет сбытовых надбавок'!$G$3028,6)</f>
        <v>0.37</v>
      </c>
      <c r="K898" s="106">
        <f>VLOOKUP($A898+ROUND((COLUMN()-2)/24,5),АТС!$A$41:$F$784,5)+VLOOKUP($A898+ROUND((COLUMN()-2)/24,5),'Расчет сбытовых надбавок'!$B$2284:'Расчет сбытовых надбавок'!$G$3028,6)</f>
        <v>117.8</v>
      </c>
      <c r="L898" s="106">
        <f>VLOOKUP($A898+ROUND((COLUMN()-2)/24,5),АТС!$A$41:$F$784,5)+VLOOKUP($A898+ROUND((COLUMN()-2)/24,5),'Расчет сбытовых надбавок'!$B$2284:'Расчет сбытовых надбавок'!$G$3028,6)</f>
        <v>166.9</v>
      </c>
      <c r="M898" s="106">
        <f>VLOOKUP($A898+ROUND((COLUMN()-2)/24,5),АТС!$A$41:$F$784,5)+VLOOKUP($A898+ROUND((COLUMN()-2)/24,5),'Расчет сбытовых надбавок'!$B$2284:'Расчет сбытовых надбавок'!$G$3028,6)</f>
        <v>179.51000000000002</v>
      </c>
      <c r="N898" s="106">
        <f>VLOOKUP($A898+ROUND((COLUMN()-2)/24,5),АТС!$A$41:$F$784,5)+VLOOKUP($A898+ROUND((COLUMN()-2)/24,5),'Расчет сбытовых надбавок'!$B$2284:'Расчет сбытовых надбавок'!$G$3028,6)</f>
        <v>252.01</v>
      </c>
      <c r="O898" s="106">
        <f>VLOOKUP($A898+ROUND((COLUMN()-2)/24,5),АТС!$A$41:$F$784,5)+VLOOKUP($A898+ROUND((COLUMN()-2)/24,5),'Расчет сбытовых надбавок'!$B$2284:'Расчет сбытовых надбавок'!$G$3028,6)</f>
        <v>254.23</v>
      </c>
      <c r="P898" s="106">
        <f>VLOOKUP($A898+ROUND((COLUMN()-2)/24,5),АТС!$A$41:$F$784,5)+VLOOKUP($A898+ROUND((COLUMN()-2)/24,5),'Расчет сбытовых надбавок'!$B$2284:'Расчет сбытовых надбавок'!$G$3028,6)</f>
        <v>167.87</v>
      </c>
      <c r="Q898" s="106">
        <f>VLOOKUP($A898+ROUND((COLUMN()-2)/24,5),АТС!$A$41:$F$784,5)+VLOOKUP($A898+ROUND((COLUMN()-2)/24,5),'Расчет сбытовых надбавок'!$B$2284:'Расчет сбытовых надбавок'!$G$3028,6)</f>
        <v>148.03</v>
      </c>
      <c r="R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S898" s="106">
        <f>VLOOKUP($A898+ROUND((COLUMN()-2)/24,5),АТС!$A$41:$F$784,5)+VLOOKUP($A898+ROUND((COLUMN()-2)/24,5),'Расчет сбытовых надбавок'!$B$2284:'Расчет сбытовых надбавок'!$G$3028,6)</f>
        <v>0</v>
      </c>
      <c r="T898" s="106">
        <f>VLOOKUP($A898+ROUND((COLUMN()-2)/24,5),АТС!$A$41:$F$784,5)+VLOOKUP($A898+ROUND((COLUMN()-2)/24,5),'Расчет сбытовых надбавок'!$B$2284:'Расчет сбытовых надбавок'!$G$3028,6)</f>
        <v>58.910000000000004</v>
      </c>
      <c r="U898" s="106">
        <f>VLOOKUP($A898+ROUND((COLUMN()-2)/24,5),АТС!$A$41:$F$784,5)+VLOOKUP($A898+ROUND((COLUMN()-2)/24,5),'Расчет сбытовых надбавок'!$B$2284:'Расчет сбытовых надбавок'!$G$3028,6)</f>
        <v>127.38999999999999</v>
      </c>
      <c r="V898" s="106">
        <f>VLOOKUP($A898+ROUND((COLUMN()-2)/24,5),АТС!$A$41:$F$784,5)+VLOOKUP($A898+ROUND((COLUMN()-2)/24,5),'Расчет сбытовых надбавок'!$B$2284:'Расчет сбытовых надбавок'!$G$3028,6)</f>
        <v>390.69000000000005</v>
      </c>
      <c r="W898" s="106">
        <f>VLOOKUP($A898+ROUND((COLUMN()-2)/24,5),АТС!$A$41:$F$784,5)+VLOOKUP($A898+ROUND((COLUMN()-2)/24,5),'Расчет сбытовых надбавок'!$B$2284:'Расчет сбытовых надбавок'!$G$3028,6)</f>
        <v>161.94</v>
      </c>
      <c r="X898" s="106">
        <f>VLOOKUP($A898+ROUND((COLUMN()-2)/24,5),АТС!$A$41:$F$784,5)+VLOOKUP($A898+ROUND((COLUMN()-2)/24,5),'Расчет сбытовых надбавок'!$B$2284:'Расчет сбытовых надбавок'!$G$3028,6)</f>
        <v>768.47</v>
      </c>
      <c r="Y898" s="106">
        <f>VLOOKUP($A898+ROUND((COLUMN()-2)/24,5),АТС!$A$41:$F$784,5)+VLOOKUP($A898+ROUND((COLUMN()-2)/24,5),'Расчет сбытовых надбавок'!$B$2284:'Расчет сбытовых надбавок'!$G$3028,6)</f>
        <v>739.46</v>
      </c>
      <c r="Z898" s="106"/>
    </row>
    <row r="899" spans="1:26" x14ac:dyDescent="0.2">
      <c r="A899" s="86">
        <f t="shared" si="23"/>
        <v>41943</v>
      </c>
      <c r="B899" s="106">
        <f>VLOOKUP($A899+ROUND((COLUMN()-2)/24,5),АТС!$A$41:$F$784,5)+VLOOKUP($A899+ROUND((COLUMN()-2)/24,5),'Расчет сбытовых надбавок'!$B$2284:'Расчет сбытовых надбавок'!$G$3028,6)</f>
        <v>146.69999999999999</v>
      </c>
      <c r="C899" s="106">
        <f>VLOOKUP($A899+ROUND((COLUMN()-2)/24,5),АТС!$A$41:$F$784,5)+VLOOKUP($A899+ROUND((COLUMN()-2)/24,5),'Расчет сбытовых надбавок'!$B$2284:'Расчет сбытовых надбавок'!$G$3028,6)</f>
        <v>107.77</v>
      </c>
      <c r="D899" s="106">
        <f>VLOOKUP($A899+ROUND((COLUMN()-2)/24,5),АТС!$A$41:$F$784,5)+VLOOKUP($A899+ROUND((COLUMN()-2)/24,5),'Расчет сбытовых надбавок'!$B$2284:'Расчет сбытовых надбавок'!$G$3028,6)</f>
        <v>175.79999999999998</v>
      </c>
      <c r="E899" s="106">
        <f>VLOOKUP($A899+ROUND((COLUMN()-2)/24,5),АТС!$A$41:$F$784,5)+VLOOKUP($A899+ROUND((COLUMN()-2)/24,5),'Расчет сбытовых надбавок'!$B$2284:'Расчет сбытовых надбавок'!$G$3028,6)</f>
        <v>857.42</v>
      </c>
      <c r="F899" s="106">
        <f>VLOOKUP($A899+ROUND((COLUMN()-2)/24,5),АТС!$A$41:$F$784,5)+VLOOKUP($A899+ROUND((COLUMN()-2)/24,5),'Расчет сбытовых надбавок'!$B$2284:'Расчет сбытовых надбавок'!$G$3028,6)</f>
        <v>275.98</v>
      </c>
      <c r="G899" s="106">
        <f>VLOOKUP($A899+ROUND((COLUMN()-2)/24,5),АТС!$A$41:$F$784,5)+VLOOKUP($A899+ROUND((COLUMN()-2)/24,5),'Расчет сбытовых надбавок'!$B$2284:'Расчет сбытовых надбавок'!$G$3028,6)</f>
        <v>3.49</v>
      </c>
      <c r="H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I899" s="106">
        <f>VLOOKUP($A899+ROUND((COLUMN()-2)/24,5),АТС!$A$41:$F$784,5)+VLOOKUP($A899+ROUND((COLUMN()-2)/24,5),'Расчет сбытовых надбавок'!$B$2284:'Расчет сбытовых надбавок'!$G$3028,6)</f>
        <v>195.86</v>
      </c>
      <c r="J899" s="106">
        <f>VLOOKUP($A899+ROUND((COLUMN()-2)/24,5),АТС!$A$41:$F$784,5)+VLOOKUP($A899+ROUND((COLUMN()-2)/24,5),'Расчет сбытовых надбавок'!$B$2284:'Расчет сбытовых надбавок'!$G$3028,6)</f>
        <v>48.67</v>
      </c>
      <c r="K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L899" s="106">
        <f>VLOOKUP($A899+ROUND((COLUMN()-2)/24,5),АТС!$A$41:$F$784,5)+VLOOKUP($A899+ROUND((COLUMN()-2)/24,5),'Расчет сбытовых надбавок'!$B$2284:'Расчет сбытовых надбавок'!$G$3028,6)</f>
        <v>89.16</v>
      </c>
      <c r="M899" s="106">
        <f>VLOOKUP($A899+ROUND((COLUMN()-2)/24,5),АТС!$A$41:$F$784,5)+VLOOKUP($A899+ROUND((COLUMN()-2)/24,5),'Расчет сбытовых надбавок'!$B$2284:'Расчет сбытовых надбавок'!$G$3028,6)</f>
        <v>244.23000000000002</v>
      </c>
      <c r="N899" s="106">
        <f>VLOOKUP($A899+ROUND((COLUMN()-2)/24,5),АТС!$A$41:$F$784,5)+VLOOKUP($A899+ROUND((COLUMN()-2)/24,5),'Расчет сбытовых надбавок'!$B$2284:'Расчет сбытовых надбавок'!$G$3028,6)</f>
        <v>587.41999999999996</v>
      </c>
      <c r="O899" s="106">
        <f>VLOOKUP($A899+ROUND((COLUMN()-2)/24,5),АТС!$A$41:$F$784,5)+VLOOKUP($A899+ROUND((COLUMN()-2)/24,5),'Расчет сбытовых надбавок'!$B$2284:'Расчет сбытовых надбавок'!$G$3028,6)</f>
        <v>552.82999999999993</v>
      </c>
      <c r="P899" s="106">
        <f>VLOOKUP($A899+ROUND((COLUMN()-2)/24,5),АТС!$A$41:$F$784,5)+VLOOKUP($A899+ROUND((COLUMN()-2)/24,5),'Расчет сбытовых надбавок'!$B$2284:'Расчет сбытовых надбавок'!$G$3028,6)</f>
        <v>499.43</v>
      </c>
      <c r="Q899" s="106">
        <f>VLOOKUP($A899+ROUND((COLUMN()-2)/24,5),АТС!$A$41:$F$784,5)+VLOOKUP($A899+ROUND((COLUMN()-2)/24,5),'Расчет сбытовых надбавок'!$B$2284:'Расчет сбытовых надбавок'!$G$3028,6)</f>
        <v>504.31</v>
      </c>
      <c r="R899" s="106">
        <f>VLOOKUP($A899+ROUND((COLUMN()-2)/24,5),АТС!$A$41:$F$784,5)+VLOOKUP($A899+ROUND((COLUMN()-2)/24,5),'Расчет сбытовых надбавок'!$B$2284:'Расчет сбытовых надбавок'!$G$3028,6)</f>
        <v>208.67999999999998</v>
      </c>
      <c r="S899" s="106">
        <f>VLOOKUP($A899+ROUND((COLUMN()-2)/24,5),АТС!$A$41:$F$784,5)+VLOOKUP($A899+ROUND((COLUMN()-2)/24,5),'Расчет сбытовых надбавок'!$B$2284:'Расчет сбытовых надбавок'!$G$3028,6)</f>
        <v>0</v>
      </c>
      <c r="T899" s="106">
        <f>VLOOKUP($A899+ROUND((COLUMN()-2)/24,5),АТС!$A$41:$F$784,5)+VLOOKUP($A899+ROUND((COLUMN()-2)/24,5),'Расчет сбытовых надбавок'!$B$2284:'Расчет сбытовых надбавок'!$G$3028,6)</f>
        <v>85.3</v>
      </c>
      <c r="U899" s="106">
        <f>VLOOKUP($A899+ROUND((COLUMN()-2)/24,5),АТС!$A$41:$F$784,5)+VLOOKUP($A899+ROUND((COLUMN()-2)/24,5),'Расчет сбытовых надбавок'!$B$2284:'Расчет сбытовых надбавок'!$G$3028,6)</f>
        <v>236.43</v>
      </c>
      <c r="V899" s="106">
        <f>VLOOKUP($A899+ROUND((COLUMN()-2)/24,5),АТС!$A$41:$F$784,5)+VLOOKUP($A899+ROUND((COLUMN()-2)/24,5),'Расчет сбытовых надбавок'!$B$2284:'Расчет сбытовых надбавок'!$G$3028,6)</f>
        <v>534.68999999999994</v>
      </c>
      <c r="W899" s="106">
        <f>VLOOKUP($A899+ROUND((COLUMN()-2)/24,5),АТС!$A$41:$F$784,5)+VLOOKUP($A899+ROUND((COLUMN()-2)/24,5),'Расчет сбытовых надбавок'!$B$2284:'Расчет сбытовых надбавок'!$G$3028,6)</f>
        <v>585.45000000000005</v>
      </c>
      <c r="X899" s="106">
        <f>VLOOKUP($A899+ROUND((COLUMN()-2)/24,5),АТС!$A$41:$F$784,5)+VLOOKUP($A899+ROUND((COLUMN()-2)/24,5),'Расчет сбытовых надбавок'!$B$2284:'Расчет сбытовых надбавок'!$G$3028,6)</f>
        <v>669.08999999999992</v>
      </c>
      <c r="Y899" s="106">
        <f>VLOOKUP($A899+ROUND((COLUMN()-2)/24,5),АТС!$A$41:$F$784,5)+VLOOKUP($A899+ROUND((COLUMN()-2)/24,5),'Расчет сбытовых надбавок'!$B$2284:'Расчет сбытовых надбавок'!$G$3028,6)</f>
        <v>665.04</v>
      </c>
      <c r="Z899" s="106"/>
    </row>
    <row r="900" spans="1:26" x14ac:dyDescent="0.2">
      <c r="A900" s="92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</row>
    <row r="901" spans="1:26" ht="21.75" customHeight="1" x14ac:dyDescent="0.2">
      <c r="A901" s="222" t="s">
        <v>167</v>
      </c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183" t="s">
        <v>100</v>
      </c>
      <c r="M901" s="183"/>
      <c r="N901" s="183" t="s">
        <v>101</v>
      </c>
      <c r="O901" s="183"/>
      <c r="P901" s="183" t="s">
        <v>102</v>
      </c>
      <c r="Q901" s="183"/>
      <c r="R901" s="183" t="s">
        <v>103</v>
      </c>
      <c r="S901" s="183"/>
      <c r="T901" s="107"/>
      <c r="U901" s="107"/>
      <c r="V901" s="107"/>
      <c r="W901" s="107"/>
      <c r="X901" s="107"/>
      <c r="Y901" s="107"/>
    </row>
    <row r="902" spans="1:26" s="108" customFormat="1" ht="36.75" customHeight="1" x14ac:dyDescent="0.2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183"/>
      <c r="M902" s="183"/>
      <c r="N902" s="183"/>
      <c r="O902" s="183"/>
      <c r="P902" s="183"/>
      <c r="Q902" s="183"/>
      <c r="R902" s="183"/>
      <c r="S902" s="183"/>
      <c r="T902" s="107"/>
      <c r="U902" s="107"/>
      <c r="V902" s="107"/>
      <c r="W902" s="107"/>
      <c r="X902" s="107"/>
      <c r="Y902" s="107"/>
    </row>
    <row r="903" spans="1:26" s="108" customFormat="1" ht="20.100000000000001" customHeight="1" x14ac:dyDescent="0.25">
      <c r="A903" s="221" t="s">
        <v>168</v>
      </c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19">
        <f>'Расчет сбытовых надбавок'!D3029+АТС!$B$37</f>
        <v>-5.2299999999999995</v>
      </c>
      <c r="M903" s="220"/>
      <c r="N903" s="219">
        <f>'Расчет сбытовых надбавок'!E3029+АТС!$B$37</f>
        <v>-5.1499999999999995</v>
      </c>
      <c r="O903" s="220"/>
      <c r="P903" s="219">
        <f>'Расчет сбытовых надбавок'!F3029+АТС!$B$37</f>
        <v>-4.87</v>
      </c>
      <c r="Q903" s="220"/>
      <c r="R903" s="219">
        <f>'Расчет сбытовых надбавок'!G3029+АТС!$B$37</f>
        <v>-4.6099999999999994</v>
      </c>
      <c r="S903" s="220"/>
      <c r="T903" s="107"/>
      <c r="U903" s="107"/>
      <c r="V903" s="107"/>
      <c r="W903" s="107"/>
      <c r="X903" s="107"/>
      <c r="Y903" s="107"/>
    </row>
    <row r="904" spans="1:26" ht="37.5" customHeight="1" x14ac:dyDescent="0.2">
      <c r="A904" s="221" t="s">
        <v>169</v>
      </c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17">
        <f>'Расчет сбытовых надбавок'!D3030+АТС!$B$38</f>
        <v>235.01</v>
      </c>
      <c r="M904" s="217"/>
      <c r="N904" s="217">
        <f>'Расчет сбытовых надбавок'!E3030+АТС!$B$38</f>
        <v>231.47</v>
      </c>
      <c r="O904" s="217"/>
      <c r="P904" s="217">
        <f>'Расчет сбытовых надбавок'!F3030+АТС!$B$38</f>
        <v>218.72</v>
      </c>
      <c r="Q904" s="217"/>
      <c r="R904" s="217">
        <f>'Расчет сбытовых надбавок'!G3030+АТС!$B$38</f>
        <v>207.42</v>
      </c>
      <c r="S904" s="217"/>
      <c r="T904" s="107"/>
      <c r="U904" s="107"/>
      <c r="V904" s="107"/>
      <c r="W904" s="107"/>
      <c r="X904" s="107"/>
      <c r="Y904" s="107"/>
    </row>
    <row r="905" spans="1:26" x14ac:dyDescent="0.2">
      <c r="A905" s="92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</row>
    <row r="906" spans="1:26" x14ac:dyDescent="0.2">
      <c r="A906" s="92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</row>
    <row r="907" spans="1:26" ht="15" customHeight="1" x14ac:dyDescent="0.2">
      <c r="A907" s="182" t="s">
        <v>171</v>
      </c>
      <c r="B907" s="182"/>
      <c r="C907" s="182"/>
      <c r="D907" s="182"/>
      <c r="E907" s="182"/>
      <c r="F907" s="182"/>
      <c r="G907" s="182"/>
      <c r="H907" s="182"/>
      <c r="I907" s="182"/>
      <c r="J907" s="182"/>
      <c r="K907" s="182"/>
      <c r="L907" s="182" t="s">
        <v>5</v>
      </c>
      <c r="M907" s="182"/>
      <c r="N907" s="183" t="s">
        <v>162</v>
      </c>
      <c r="O907" s="183"/>
      <c r="P907" s="183" t="s">
        <v>163</v>
      </c>
      <c r="Q907" s="183"/>
      <c r="R907" s="183" t="s">
        <v>164</v>
      </c>
      <c r="S907" s="183"/>
      <c r="T907" s="218"/>
      <c r="U907" s="218"/>
      <c r="V907" s="107"/>
      <c r="W907" s="107"/>
      <c r="X907" s="107"/>
      <c r="Y907" s="107"/>
    </row>
    <row r="908" spans="1:26" s="97" customFormat="1" ht="59.25" customHeight="1" x14ac:dyDescent="0.25">
      <c r="A908" s="182"/>
      <c r="B908" s="182"/>
      <c r="C908" s="182"/>
      <c r="D908" s="182"/>
      <c r="E908" s="182"/>
      <c r="F908" s="182"/>
      <c r="G908" s="182"/>
      <c r="H908" s="182"/>
      <c r="I908" s="182"/>
      <c r="J908" s="182"/>
      <c r="K908" s="182"/>
      <c r="L908" s="182"/>
      <c r="M908" s="182"/>
      <c r="N908" s="183"/>
      <c r="O908" s="183"/>
      <c r="P908" s="183"/>
      <c r="Q908" s="183"/>
      <c r="R908" s="183"/>
      <c r="S908" s="183"/>
      <c r="T908" s="218"/>
      <c r="U908" s="218"/>
      <c r="V908" s="95"/>
      <c r="W908" s="95"/>
      <c r="X908" s="95"/>
      <c r="Y908" s="95"/>
    </row>
    <row r="909" spans="1:26" s="108" customFormat="1" ht="21.75" customHeight="1" x14ac:dyDescent="0.25">
      <c r="A909" s="182"/>
      <c r="B909" s="182"/>
      <c r="C909" s="182"/>
      <c r="D909" s="182"/>
      <c r="E909" s="182"/>
      <c r="F909" s="182"/>
      <c r="G909" s="182"/>
      <c r="H909" s="182"/>
      <c r="I909" s="182"/>
      <c r="J909" s="182"/>
      <c r="K909" s="182"/>
      <c r="L909" s="215">
        <f>'Расчет сбытовых надбавок'!D3038+АТС!$B$24</f>
        <v>266700.78000000003</v>
      </c>
      <c r="M909" s="172"/>
      <c r="N909" s="215">
        <f>'Расчет сбытовых надбавок'!E3038+АТС!$B$24</f>
        <v>262687.84999999998</v>
      </c>
      <c r="O909" s="172"/>
      <c r="P909" s="215">
        <f>'Расчет сбытовых надбавок'!F3038+АТС!$B$24</f>
        <v>248210.18</v>
      </c>
      <c r="Q909" s="172"/>
      <c r="R909" s="215">
        <f>'Расчет сбытовых надбавок'!G3038+АТС!$B$24</f>
        <v>235393.03</v>
      </c>
      <c r="S909" s="172"/>
      <c r="T909" s="216"/>
      <c r="U909" s="176"/>
      <c r="V909" s="109"/>
      <c r="W909" s="109"/>
      <c r="X909" s="109"/>
      <c r="Y909" s="109"/>
    </row>
    <row r="911" spans="1:26" ht="15" customHeight="1" x14ac:dyDescent="0.25">
      <c r="A911" s="182" t="s">
        <v>166</v>
      </c>
      <c r="B911" s="182"/>
      <c r="C911" s="182"/>
      <c r="D911" s="182"/>
      <c r="E911" s="182"/>
      <c r="F911" s="182"/>
      <c r="G911" s="182"/>
      <c r="H911" s="182"/>
      <c r="I911" s="182"/>
      <c r="J911" s="182"/>
      <c r="K911" s="182"/>
      <c r="L911" s="210" t="s">
        <v>97</v>
      </c>
      <c r="M911" s="210"/>
      <c r="N911" s="210"/>
      <c r="O911" s="210"/>
      <c r="P911" s="210"/>
      <c r="Q911" s="210"/>
      <c r="R911" s="210"/>
      <c r="S911" s="210"/>
    </row>
    <row r="912" spans="1:26" x14ac:dyDescent="0.25">
      <c r="A912" s="182"/>
      <c r="B912" s="182"/>
      <c r="C912" s="182"/>
      <c r="D912" s="182"/>
      <c r="E912" s="182"/>
      <c r="F912" s="182"/>
      <c r="G912" s="182"/>
      <c r="H912" s="182"/>
      <c r="I912" s="182"/>
      <c r="J912" s="182"/>
      <c r="K912" s="182"/>
      <c r="L912" s="227" t="s">
        <v>0</v>
      </c>
      <c r="M912" s="228"/>
      <c r="N912" s="199" t="s">
        <v>1</v>
      </c>
      <c r="O912" s="199"/>
      <c r="P912" s="199" t="s">
        <v>2</v>
      </c>
      <c r="Q912" s="199"/>
      <c r="R912" s="199" t="s">
        <v>3</v>
      </c>
      <c r="S912" s="199"/>
    </row>
    <row r="913" spans="1:19" x14ac:dyDescent="0.25">
      <c r="A913" s="182"/>
      <c r="B913" s="182"/>
      <c r="C913" s="182"/>
      <c r="D913" s="182"/>
      <c r="E913" s="182"/>
      <c r="F913" s="182"/>
      <c r="G913" s="182"/>
      <c r="H913" s="182"/>
      <c r="I913" s="182"/>
      <c r="J913" s="182"/>
      <c r="K913" s="182"/>
      <c r="L913" s="229">
        <f>'РСТ РСО-А'!K8</f>
        <v>192876.41</v>
      </c>
      <c r="M913" s="230"/>
      <c r="N913" s="231">
        <f>'РСТ РСО-А'!L8</f>
        <v>299810.78999999998</v>
      </c>
      <c r="O913" s="232"/>
      <c r="P913" s="200">
        <f>'РСТ РСО-А'!M8</f>
        <v>680547.65</v>
      </c>
      <c r="Q913" s="200"/>
      <c r="R913" s="233">
        <f>'РСТ РСО-А'!N8</f>
        <v>1053932.83</v>
      </c>
      <c r="S913" s="233"/>
    </row>
  </sheetData>
  <mergeCells count="688">
    <mergeCell ref="Z793:Z794"/>
    <mergeCell ref="B791:Z792"/>
    <mergeCell ref="Z830:Z831"/>
    <mergeCell ref="B828:Z829"/>
    <mergeCell ref="B865:Z866"/>
    <mergeCell ref="Z867:Z868"/>
    <mergeCell ref="Z719:Z720"/>
    <mergeCell ref="B717:Z718"/>
    <mergeCell ref="Z571:Z572"/>
    <mergeCell ref="B569:Z570"/>
    <mergeCell ref="Z608:Z609"/>
    <mergeCell ref="B606:Z607"/>
    <mergeCell ref="B643:Z644"/>
    <mergeCell ref="Z645:Z646"/>
    <mergeCell ref="Z682:Z683"/>
    <mergeCell ref="B680:Z681"/>
    <mergeCell ref="Z756:Z757"/>
    <mergeCell ref="B754:Z755"/>
    <mergeCell ref="Z385:Z386"/>
    <mergeCell ref="B383:Z384"/>
    <mergeCell ref="Z422:Z423"/>
    <mergeCell ref="B420:Z421"/>
    <mergeCell ref="B458:Z459"/>
    <mergeCell ref="Z460:Z461"/>
    <mergeCell ref="Z497:Z498"/>
    <mergeCell ref="B495:Z496"/>
    <mergeCell ref="Z534:Z535"/>
    <mergeCell ref="B532:Z533"/>
    <mergeCell ref="Z199:Z200"/>
    <mergeCell ref="Z236:Z237"/>
    <mergeCell ref="B234:Z235"/>
    <mergeCell ref="Z273:Z274"/>
    <mergeCell ref="B271:Z272"/>
    <mergeCell ref="Z311:Z312"/>
    <mergeCell ref="B309:Z310"/>
    <mergeCell ref="B346:Z347"/>
    <mergeCell ref="Z348:Z349"/>
    <mergeCell ref="Z50:Z51"/>
    <mergeCell ref="B48:Z49"/>
    <mergeCell ref="B85:Z86"/>
    <mergeCell ref="Z87:Z88"/>
    <mergeCell ref="B122:Z123"/>
    <mergeCell ref="Z124:Z125"/>
    <mergeCell ref="Z162:Z163"/>
    <mergeCell ref="B160:Z161"/>
    <mergeCell ref="B197:Z198"/>
    <mergeCell ref="A2:Y2"/>
    <mergeCell ref="A3:Y3"/>
    <mergeCell ref="A4:Y4"/>
    <mergeCell ref="A11:A14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A1:Z1"/>
    <mergeCell ref="Z13:Z14"/>
    <mergeCell ref="B11:Z12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2" fitToHeight="33" orientation="landscape" r:id="rId1"/>
  <headerFooter alignWithMargins="0"/>
  <rowBreaks count="1" manualBreakCount="1">
    <brk id="345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8"/>
  <sheetViews>
    <sheetView topLeftCell="A781" zoomScale="90" zoomScaleNormal="90" workbookViewId="0">
      <selection activeCell="D794" sqref="D794"/>
    </sheetView>
  </sheetViews>
  <sheetFormatPr defaultRowHeight="15.75" x14ac:dyDescent="0.25"/>
  <cols>
    <col min="1" max="1" width="33.875" customWidth="1"/>
    <col min="2" max="2" width="14.25" style="141" customWidth="1"/>
    <col min="3" max="3" width="11.875" style="141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64" t="s">
        <v>117</v>
      </c>
      <c r="B1" s="264"/>
      <c r="C1" s="264"/>
      <c r="D1" s="264"/>
      <c r="E1" s="264"/>
      <c r="F1" s="264"/>
      <c r="G1" s="264"/>
    </row>
    <row r="2" spans="1:7" ht="36" customHeight="1" x14ac:dyDescent="0.25">
      <c r="A2" s="241" t="s">
        <v>321</v>
      </c>
      <c r="B2" s="241"/>
      <c r="C2" s="241"/>
      <c r="D2" s="241"/>
      <c r="E2" s="241"/>
      <c r="F2" s="241"/>
      <c r="G2" s="241"/>
    </row>
    <row r="3" spans="1:7" x14ac:dyDescent="0.25">
      <c r="A3" s="261" t="s">
        <v>46</v>
      </c>
      <c r="B3" s="261"/>
      <c r="C3" s="261"/>
      <c r="D3" s="261"/>
      <c r="E3" s="261"/>
      <c r="F3" s="261"/>
      <c r="G3" s="261"/>
    </row>
    <row r="4" spans="1:7" s="9" customFormat="1" ht="64.5" customHeight="1" x14ac:dyDescent="0.25">
      <c r="A4" s="251" t="s">
        <v>11</v>
      </c>
      <c r="B4" s="252"/>
      <c r="C4" s="11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5" t="s">
        <v>177</v>
      </c>
      <c r="B5" s="256"/>
      <c r="C5" s="110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57" t="s">
        <v>8</v>
      </c>
      <c r="B6" s="258"/>
      <c r="C6" s="111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57" t="s">
        <v>178</v>
      </c>
      <c r="B7" s="258"/>
      <c r="C7" s="111" t="s">
        <v>175</v>
      </c>
      <c r="D7" s="15">
        <f>'I ЦК'!F16</f>
        <v>926.03</v>
      </c>
      <c r="E7" s="15">
        <f>D7</f>
        <v>926.03</v>
      </c>
      <c r="F7" s="15">
        <f>E7</f>
        <v>926.03</v>
      </c>
      <c r="G7" s="15">
        <f>F7</f>
        <v>926.03</v>
      </c>
    </row>
    <row r="8" spans="1:7" s="17" customFormat="1" ht="33" customHeight="1" x14ac:dyDescent="0.25">
      <c r="A8" s="259" t="s">
        <v>174</v>
      </c>
      <c r="B8" s="260"/>
      <c r="C8" s="82" t="s">
        <v>175</v>
      </c>
      <c r="D8" s="16">
        <f>ROUND(D5*D6*D7/100,2)</f>
        <v>210.52</v>
      </c>
      <c r="E8" s="16">
        <f>ROUND(E5*E6*E7/100,2)</f>
        <v>193.42</v>
      </c>
      <c r="F8" s="16">
        <f>ROUND(F5*F6*F7/100,2)</f>
        <v>131.72</v>
      </c>
      <c r="G8" s="16">
        <f>ROUND(G5*G6*G7/100,2)</f>
        <v>77.099999999999994</v>
      </c>
    </row>
    <row r="10" spans="1:7" x14ac:dyDescent="0.25">
      <c r="A10" s="261" t="s">
        <v>45</v>
      </c>
      <c r="B10" s="261"/>
      <c r="C10" s="261"/>
      <c r="D10" s="261"/>
      <c r="E10" s="261"/>
      <c r="F10" s="261"/>
      <c r="G10" s="261"/>
    </row>
    <row r="11" spans="1:7" ht="71.25" customHeight="1" x14ac:dyDescent="0.25">
      <c r="A11" s="251" t="s">
        <v>11</v>
      </c>
      <c r="B11" s="252"/>
      <c r="C11" s="11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51" t="s">
        <v>39</v>
      </c>
      <c r="B12" s="262"/>
      <c r="C12" s="262"/>
      <c r="D12" s="262"/>
      <c r="E12" s="262"/>
      <c r="F12" s="262"/>
      <c r="G12" s="252"/>
    </row>
    <row r="13" spans="1:7" x14ac:dyDescent="0.25">
      <c r="A13" s="255" t="s">
        <v>177</v>
      </c>
      <c r="B13" s="256"/>
      <c r="C13" s="110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57" t="s">
        <v>8</v>
      </c>
      <c r="B14" s="258"/>
      <c r="C14" s="111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57" t="s">
        <v>176</v>
      </c>
      <c r="B15" s="258"/>
      <c r="C15" s="111" t="s">
        <v>175</v>
      </c>
      <c r="D15" s="15">
        <f>АТС!B11</f>
        <v>574.76</v>
      </c>
      <c r="E15" s="15">
        <f>D15</f>
        <v>574.76</v>
      </c>
      <c r="F15" s="15">
        <f>E15</f>
        <v>574.76</v>
      </c>
      <c r="G15" s="15">
        <f>F15</f>
        <v>574.76</v>
      </c>
    </row>
    <row r="16" spans="1:7" ht="38.25" customHeight="1" x14ac:dyDescent="0.25">
      <c r="A16" s="259" t="s">
        <v>174</v>
      </c>
      <c r="B16" s="260"/>
      <c r="C16" s="82" t="s">
        <v>175</v>
      </c>
      <c r="D16" s="16">
        <f>ROUND(D13*D14*D15/100,2)</f>
        <v>130.66</v>
      </c>
      <c r="E16" s="16">
        <f>ROUND(E13*E14*E15/100,2)</f>
        <v>120.05</v>
      </c>
      <c r="F16" s="16">
        <f>ROUND(F13*F14*F15/100,2)</f>
        <v>81.760000000000005</v>
      </c>
      <c r="G16" s="16">
        <f>ROUND(G13*G14*G15/100,2)</f>
        <v>47.86</v>
      </c>
    </row>
    <row r="17" spans="1:7" x14ac:dyDescent="0.25">
      <c r="A17" s="251" t="s">
        <v>40</v>
      </c>
      <c r="B17" s="262"/>
      <c r="C17" s="262"/>
      <c r="D17" s="262"/>
      <c r="E17" s="262"/>
      <c r="F17" s="262"/>
      <c r="G17" s="252"/>
    </row>
    <row r="18" spans="1:7" x14ac:dyDescent="0.25">
      <c r="A18" s="255" t="s">
        <v>177</v>
      </c>
      <c r="B18" s="256"/>
      <c r="C18" s="110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57" t="s">
        <v>8</v>
      </c>
      <c r="B19" s="258"/>
      <c r="C19" s="111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57" t="s">
        <v>176</v>
      </c>
      <c r="B20" s="258"/>
      <c r="C20" s="111" t="s">
        <v>175</v>
      </c>
      <c r="D20" s="15">
        <f>АТС!B12</f>
        <v>914.72</v>
      </c>
      <c r="E20" s="15">
        <f>D20</f>
        <v>914.72</v>
      </c>
      <c r="F20" s="15">
        <f>E20</f>
        <v>914.72</v>
      </c>
      <c r="G20" s="15">
        <f>F20</f>
        <v>914.72</v>
      </c>
    </row>
    <row r="21" spans="1:7" ht="37.5" customHeight="1" x14ac:dyDescent="0.25">
      <c r="A21" s="259" t="s">
        <v>174</v>
      </c>
      <c r="B21" s="260"/>
      <c r="C21" s="82" t="s">
        <v>175</v>
      </c>
      <c r="D21" s="16">
        <f>ROUND(D18*D19*D20/100,2)</f>
        <v>207.95</v>
      </c>
      <c r="E21" s="16">
        <f>ROUND(E18*E19*E20/100,2)</f>
        <v>191.06</v>
      </c>
      <c r="F21" s="16">
        <f>ROUND(F18*F19*F20/100,2)</f>
        <v>130.11000000000001</v>
      </c>
      <c r="G21" s="16">
        <f>ROUND(G18*G19*G20/100,2)</f>
        <v>76.16</v>
      </c>
    </row>
    <row r="22" spans="1:7" x14ac:dyDescent="0.25">
      <c r="A22" s="251" t="s">
        <v>41</v>
      </c>
      <c r="B22" s="262"/>
      <c r="C22" s="262"/>
      <c r="D22" s="262"/>
      <c r="E22" s="262"/>
      <c r="F22" s="262"/>
      <c r="G22" s="252"/>
    </row>
    <row r="23" spans="1:7" x14ac:dyDescent="0.25">
      <c r="A23" s="255" t="s">
        <v>177</v>
      </c>
      <c r="B23" s="256"/>
      <c r="C23" s="110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57" t="s">
        <v>8</v>
      </c>
      <c r="B24" s="258"/>
      <c r="C24" s="111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57" t="s">
        <v>176</v>
      </c>
      <c r="B25" s="258"/>
      <c r="C25" s="111" t="s">
        <v>175</v>
      </c>
      <c r="D25" s="15">
        <f>АТС!B13</f>
        <v>2638.35</v>
      </c>
      <c r="E25" s="15">
        <f>D25</f>
        <v>2638.35</v>
      </c>
      <c r="F25" s="15">
        <f>E25</f>
        <v>2638.35</v>
      </c>
      <c r="G25" s="15">
        <f>F25</f>
        <v>2638.35</v>
      </c>
    </row>
    <row r="26" spans="1:7" ht="35.25" customHeight="1" x14ac:dyDescent="0.25">
      <c r="A26" s="259" t="s">
        <v>174</v>
      </c>
      <c r="B26" s="260"/>
      <c r="C26" s="82" t="s">
        <v>175</v>
      </c>
      <c r="D26" s="16">
        <f>ROUND(D23*D24*D25/100,2)</f>
        <v>599.79999999999995</v>
      </c>
      <c r="E26" s="16">
        <f>ROUND(E23*E24*E25/100,2)</f>
        <v>551.07000000000005</v>
      </c>
      <c r="F26" s="16">
        <f>ROUND(F23*F24*F25/100,2)</f>
        <v>375.29</v>
      </c>
      <c r="G26" s="16">
        <f>ROUND(G23*G24*G25/100,2)</f>
        <v>219.67</v>
      </c>
    </row>
    <row r="27" spans="1:7" x14ac:dyDescent="0.25">
      <c r="A27" s="251" t="s">
        <v>42</v>
      </c>
      <c r="B27" s="262"/>
      <c r="C27" s="262"/>
      <c r="D27" s="262"/>
      <c r="E27" s="262"/>
      <c r="F27" s="262"/>
      <c r="G27" s="252"/>
    </row>
    <row r="28" spans="1:7" x14ac:dyDescent="0.25">
      <c r="A28" s="255" t="s">
        <v>177</v>
      </c>
      <c r="B28" s="256"/>
      <c r="C28" s="110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57" t="s">
        <v>8</v>
      </c>
      <c r="B29" s="258"/>
      <c r="C29" s="111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57" t="s">
        <v>176</v>
      </c>
      <c r="B30" s="258"/>
      <c r="C30" s="111" t="s">
        <v>175</v>
      </c>
      <c r="D30" s="15">
        <f>АТС!B15</f>
        <v>574.76</v>
      </c>
      <c r="E30" s="15">
        <f>D30</f>
        <v>574.76</v>
      </c>
      <c r="F30" s="15">
        <f>E30</f>
        <v>574.76</v>
      </c>
      <c r="G30" s="15">
        <f>F30</f>
        <v>574.76</v>
      </c>
    </row>
    <row r="31" spans="1:7" ht="31.5" customHeight="1" x14ac:dyDescent="0.25">
      <c r="A31" s="259" t="s">
        <v>174</v>
      </c>
      <c r="B31" s="260"/>
      <c r="C31" s="82" t="s">
        <v>175</v>
      </c>
      <c r="D31" s="16">
        <f>ROUND(D28*D29*D30/100,2)</f>
        <v>130.66</v>
      </c>
      <c r="E31" s="16">
        <f>ROUND(E28*E29*E30/100,2)</f>
        <v>120.05</v>
      </c>
      <c r="F31" s="16">
        <f>ROUND(F28*F29*F30/100,2)</f>
        <v>81.760000000000005</v>
      </c>
      <c r="G31" s="16">
        <f>ROUND(G28*G29*G30/100,2)</f>
        <v>47.86</v>
      </c>
    </row>
    <row r="32" spans="1:7" x14ac:dyDescent="0.25">
      <c r="A32" s="251" t="s">
        <v>43</v>
      </c>
      <c r="B32" s="262"/>
      <c r="C32" s="262"/>
      <c r="D32" s="262"/>
      <c r="E32" s="262"/>
      <c r="F32" s="262"/>
      <c r="G32" s="252"/>
    </row>
    <row r="33" spans="1:7" x14ac:dyDescent="0.25">
      <c r="A33" s="255" t="s">
        <v>177</v>
      </c>
      <c r="B33" s="256"/>
      <c r="C33" s="110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57" t="s">
        <v>8</v>
      </c>
      <c r="B34" s="258"/>
      <c r="C34" s="111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57" t="s">
        <v>176</v>
      </c>
      <c r="B35" s="258"/>
      <c r="C35" s="111" t="s">
        <v>175</v>
      </c>
      <c r="D35" s="15">
        <f>АТС!B16</f>
        <v>1478.67</v>
      </c>
      <c r="E35" s="15">
        <f>D35</f>
        <v>1478.67</v>
      </c>
      <c r="F35" s="15">
        <f>E35</f>
        <v>1478.67</v>
      </c>
      <c r="G35" s="15">
        <f>F35</f>
        <v>1478.67</v>
      </c>
    </row>
    <row r="36" spans="1:7" ht="36.75" customHeight="1" x14ac:dyDescent="0.25">
      <c r="A36" s="259" t="s">
        <v>174</v>
      </c>
      <c r="B36" s="260"/>
      <c r="C36" s="82" t="s">
        <v>175</v>
      </c>
      <c r="D36" s="16">
        <f>ROUND(D33*D34*D35/100,2)</f>
        <v>336.16</v>
      </c>
      <c r="E36" s="16">
        <f>ROUND(E33*E34*E35/100,2)</f>
        <v>308.85000000000002</v>
      </c>
      <c r="F36" s="16">
        <f>ROUND(F33*F34*F35/100,2)</f>
        <v>210.33</v>
      </c>
      <c r="G36" s="16">
        <f>ROUND(G33*G34*G35/100,2)</f>
        <v>123.12</v>
      </c>
    </row>
    <row r="39" spans="1:7" x14ac:dyDescent="0.25">
      <c r="A39" s="261" t="s">
        <v>44</v>
      </c>
      <c r="B39" s="261"/>
      <c r="C39" s="261"/>
      <c r="D39" s="261"/>
      <c r="E39" s="261"/>
      <c r="F39" s="261"/>
      <c r="G39" s="261"/>
    </row>
    <row r="40" spans="1:7" ht="71.25" customHeight="1" x14ac:dyDescent="0.25">
      <c r="A40" s="19" t="s">
        <v>11</v>
      </c>
      <c r="B40" s="82" t="s">
        <v>33</v>
      </c>
      <c r="C40" s="82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2" t="s">
        <v>10</v>
      </c>
      <c r="B41" s="243"/>
      <c r="C41" s="244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45" t="s">
        <v>8</v>
      </c>
      <c r="B42" s="246"/>
      <c r="C42" s="247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63" t="s">
        <v>186</v>
      </c>
      <c r="B43" s="135">
        <f>АТС!A41</f>
        <v>41913</v>
      </c>
      <c r="C43" s="136">
        <v>0</v>
      </c>
      <c r="D43" s="11">
        <f>ROUND(АТС!F41*$D$41*$D$42/100,2)</f>
        <v>124.89</v>
      </c>
      <c r="E43" s="11">
        <f>ROUND(АТС!$F41*$E$41*$E$42/100,2)</f>
        <v>114.74</v>
      </c>
      <c r="F43" s="11">
        <f>ROUND(АТС!$F41*$F$41*$F$42/100,2)</f>
        <v>78.14</v>
      </c>
      <c r="G43" s="11">
        <f>ROUND(АТС!$F41*$G$41*$G$42/100,2)</f>
        <v>45.74</v>
      </c>
    </row>
    <row r="44" spans="1:7" x14ac:dyDescent="0.25">
      <c r="A44" s="263"/>
      <c r="B44" s="137">
        <f>B$43+ROUND(C44/24,5)</f>
        <v>41913.041669999999</v>
      </c>
      <c r="C44" s="138">
        <v>1</v>
      </c>
      <c r="D44" s="11">
        <f>ROUND(АТС!F42*$D$41*$D$42/100,2)</f>
        <v>123.72</v>
      </c>
      <c r="E44" s="11">
        <f>ROUND(АТС!F42*$E$41*$E$42/100,2)</f>
        <v>113.67</v>
      </c>
      <c r="F44" s="11">
        <f>ROUND(АТС!$F42*$F$41*$F$42/100,2)</f>
        <v>77.41</v>
      </c>
      <c r="G44" s="11">
        <f>ROUND(АТС!$F42*$G$41*$G$42/100,2)</f>
        <v>45.31</v>
      </c>
    </row>
    <row r="45" spans="1:7" x14ac:dyDescent="0.25">
      <c r="A45" s="263"/>
      <c r="B45" s="137">
        <f>B$43+ROUND(C45/24,5)</f>
        <v>41913.083330000001</v>
      </c>
      <c r="C45" s="138">
        <v>2</v>
      </c>
      <c r="D45" s="11">
        <f>ROUND(АТС!F43*$D$41*$D$42/100,2)</f>
        <v>128.07</v>
      </c>
      <c r="E45" s="11">
        <f>ROUND(АТС!F43*$E$41*$E$42/100,2)</f>
        <v>117.66</v>
      </c>
      <c r="F45" s="11">
        <f>ROUND(АТС!$F43*$F$41*$F$42/100,2)</f>
        <v>80.13</v>
      </c>
      <c r="G45" s="11">
        <f>ROUND(АТС!$F43*$G$41*$G$42/100,2)</f>
        <v>46.9</v>
      </c>
    </row>
    <row r="46" spans="1:7" x14ac:dyDescent="0.25">
      <c r="A46" s="263"/>
      <c r="B46" s="137">
        <f t="shared" ref="B46:B66" si="0">B$43+ROUND(C46/24,5)</f>
        <v>41913.125</v>
      </c>
      <c r="C46" s="138">
        <v>3</v>
      </c>
      <c r="D46" s="11">
        <f>ROUND(АТС!F44*$D$41*$D$42/100,2)</f>
        <v>130.37</v>
      </c>
      <c r="E46" s="11">
        <f>ROUND(АТС!F44*$E$41*$E$42/100,2)</f>
        <v>119.78</v>
      </c>
      <c r="F46" s="11">
        <f>ROUND(АТС!$F44*$F$41*$F$42/100,2)</f>
        <v>81.569999999999993</v>
      </c>
      <c r="G46" s="11">
        <f>ROUND(АТС!$F44*$G$41*$G$42/100,2)</f>
        <v>47.75</v>
      </c>
    </row>
    <row r="47" spans="1:7" x14ac:dyDescent="0.25">
      <c r="A47" s="263"/>
      <c r="B47" s="135">
        <f t="shared" si="0"/>
        <v>41913.166669999999</v>
      </c>
      <c r="C47" s="138">
        <v>4</v>
      </c>
      <c r="D47" s="11">
        <f>ROUND(АТС!F45*$D$41*$D$42/100,2)</f>
        <v>131.16</v>
      </c>
      <c r="E47" s="11">
        <f>ROUND(АТС!F45*$E$41*$E$42/100,2)</f>
        <v>120.51</v>
      </c>
      <c r="F47" s="11">
        <f>ROUND(АТС!$F45*$F$41*$F$42/100,2)</f>
        <v>82.07</v>
      </c>
      <c r="G47" s="11">
        <f>ROUND(АТС!$F45*$G$41*$G$42/100,2)</f>
        <v>48.04</v>
      </c>
    </row>
    <row r="48" spans="1:7" x14ac:dyDescent="0.25">
      <c r="A48" s="263"/>
      <c r="B48" s="137">
        <f t="shared" si="0"/>
        <v>41913.208330000001</v>
      </c>
      <c r="C48" s="138">
        <v>5</v>
      </c>
      <c r="D48" s="11">
        <f>ROUND(АТС!F46*$D$41*$D$42/100,2)</f>
        <v>127.4</v>
      </c>
      <c r="E48" s="11">
        <f>ROUND(АТС!F46*$E$41*$E$42/100,2)</f>
        <v>117.05</v>
      </c>
      <c r="F48" s="11">
        <f>ROUND(АТС!$F46*$F$41*$F$42/100,2)</f>
        <v>79.709999999999994</v>
      </c>
      <c r="G48" s="11">
        <f>ROUND(АТС!$F46*$G$41*$G$42/100,2)</f>
        <v>46.66</v>
      </c>
    </row>
    <row r="49" spans="1:7" x14ac:dyDescent="0.25">
      <c r="A49" s="263"/>
      <c r="B49" s="137">
        <f t="shared" si="0"/>
        <v>41913.25</v>
      </c>
      <c r="C49" s="138">
        <v>6</v>
      </c>
      <c r="D49" s="11">
        <f>ROUND(АТС!F47*$D$41*$D$42/100,2)</f>
        <v>122.66</v>
      </c>
      <c r="E49" s="11">
        <f>ROUND(АТС!F47*$E$41*$E$42/100,2)</f>
        <v>112.7</v>
      </c>
      <c r="F49" s="11">
        <f>ROUND(АТС!$F47*$F$41*$F$42/100,2)</f>
        <v>76.75</v>
      </c>
      <c r="G49" s="11">
        <f>ROUND(АТС!$F47*$G$41*$G$42/100,2)</f>
        <v>44.92</v>
      </c>
    </row>
    <row r="50" spans="1:7" x14ac:dyDescent="0.25">
      <c r="A50" s="263"/>
      <c r="B50" s="137">
        <f t="shared" si="0"/>
        <v>41913.291669999999</v>
      </c>
      <c r="C50" s="138">
        <v>7</v>
      </c>
      <c r="D50" s="11">
        <f>ROUND(АТС!F48*$D$41*$D$42/100,2)</f>
        <v>126.34</v>
      </c>
      <c r="E50" s="11">
        <f>ROUND(АТС!F48*$E$41*$E$42/100,2)</f>
        <v>116.08</v>
      </c>
      <c r="F50" s="11">
        <f>ROUND(АТС!$F48*$F$41*$F$42/100,2)</f>
        <v>79.05</v>
      </c>
      <c r="G50" s="11">
        <f>ROUND(АТС!$F48*$G$41*$G$42/100,2)</f>
        <v>46.27</v>
      </c>
    </row>
    <row r="51" spans="1:7" x14ac:dyDescent="0.25">
      <c r="A51" s="263"/>
      <c r="B51" s="135">
        <f t="shared" si="0"/>
        <v>41913.333330000001</v>
      </c>
      <c r="C51" s="138">
        <v>8</v>
      </c>
      <c r="D51" s="11">
        <f>ROUND(АТС!F49*$D$41*$D$42/100,2)</f>
        <v>127.02</v>
      </c>
      <c r="E51" s="11">
        <f>ROUND(АТС!F49*$E$41*$E$42/100,2)</f>
        <v>116.7</v>
      </c>
      <c r="F51" s="11">
        <f>ROUND(АТС!$F49*$F$41*$F$42/100,2)</f>
        <v>79.47</v>
      </c>
      <c r="G51" s="11">
        <f>ROUND(АТС!$F49*$G$41*$G$42/100,2)</f>
        <v>46.52</v>
      </c>
    </row>
    <row r="52" spans="1:7" x14ac:dyDescent="0.25">
      <c r="A52" s="263"/>
      <c r="B52" s="137">
        <f t="shared" si="0"/>
        <v>41913.375</v>
      </c>
      <c r="C52" s="138">
        <v>9</v>
      </c>
      <c r="D52" s="11">
        <f>ROUND(АТС!F50*$D$41*$D$42/100,2)</f>
        <v>126.61</v>
      </c>
      <c r="E52" s="11">
        <f>ROUND(АТС!F50*$E$41*$E$42/100,2)</f>
        <v>116.33</v>
      </c>
      <c r="F52" s="11">
        <f>ROUND(АТС!$F50*$F$41*$F$42/100,2)</f>
        <v>79.22</v>
      </c>
      <c r="G52" s="11">
        <f>ROUND(АТС!$F50*$G$41*$G$42/100,2)</f>
        <v>46.37</v>
      </c>
    </row>
    <row r="53" spans="1:7" x14ac:dyDescent="0.25">
      <c r="A53" s="263"/>
      <c r="B53" s="137">
        <f t="shared" si="0"/>
        <v>41913.416669999999</v>
      </c>
      <c r="C53" s="138">
        <v>10</v>
      </c>
      <c r="D53" s="11">
        <f>ROUND(АТС!F51*$D$41*$D$42/100,2)</f>
        <v>126.57</v>
      </c>
      <c r="E53" s="11">
        <f>ROUND(АТС!F51*$E$41*$E$42/100,2)</f>
        <v>116.29</v>
      </c>
      <c r="F53" s="11">
        <f>ROUND(АТС!$F51*$F$41*$F$42/100,2)</f>
        <v>79.2</v>
      </c>
      <c r="G53" s="11">
        <f>ROUND(АТС!$F51*$G$41*$G$42/100,2)</f>
        <v>46.36</v>
      </c>
    </row>
    <row r="54" spans="1:7" x14ac:dyDescent="0.25">
      <c r="A54" s="263"/>
      <c r="B54" s="137">
        <f t="shared" si="0"/>
        <v>41913.458330000001</v>
      </c>
      <c r="C54" s="138">
        <v>11</v>
      </c>
      <c r="D54" s="11">
        <f>ROUND(АТС!F52*$D$41*$D$42/100,2)</f>
        <v>126.58</v>
      </c>
      <c r="E54" s="11">
        <f>ROUND(АТС!F52*$E$41*$E$42/100,2)</f>
        <v>116.29</v>
      </c>
      <c r="F54" s="11">
        <f>ROUND(АТС!$F52*$F$41*$F$42/100,2)</f>
        <v>79.2</v>
      </c>
      <c r="G54" s="11">
        <f>ROUND(АТС!$F52*$G$41*$G$42/100,2)</f>
        <v>46.36</v>
      </c>
    </row>
    <row r="55" spans="1:7" x14ac:dyDescent="0.25">
      <c r="A55" s="263"/>
      <c r="B55" s="135">
        <f t="shared" si="0"/>
        <v>41913.5</v>
      </c>
      <c r="C55" s="138">
        <v>12</v>
      </c>
      <c r="D55" s="11">
        <f>ROUND(АТС!F53*$D$41*$D$42/100,2)</f>
        <v>125.11</v>
      </c>
      <c r="E55" s="11">
        <f>ROUND(АТС!F53*$E$41*$E$42/100,2)</f>
        <v>114.95</v>
      </c>
      <c r="F55" s="11">
        <f>ROUND(АТС!$F53*$F$41*$F$42/100,2)</f>
        <v>78.28</v>
      </c>
      <c r="G55" s="11">
        <f>ROUND(АТС!$F53*$G$41*$G$42/100,2)</f>
        <v>45.82</v>
      </c>
    </row>
    <row r="56" spans="1:7" x14ac:dyDescent="0.25">
      <c r="A56" s="263"/>
      <c r="B56" s="137">
        <f t="shared" si="0"/>
        <v>41913.541669999999</v>
      </c>
      <c r="C56" s="138">
        <v>13</v>
      </c>
      <c r="D56" s="11">
        <f>ROUND(АТС!F54*$D$41*$D$42/100,2)</f>
        <v>125.38</v>
      </c>
      <c r="E56" s="11">
        <f>ROUND(АТС!F54*$E$41*$E$42/100,2)</f>
        <v>115.2</v>
      </c>
      <c r="F56" s="11">
        <f>ROUND(АТС!$F54*$F$41*$F$42/100,2)</f>
        <v>78.45</v>
      </c>
      <c r="G56" s="11">
        <f>ROUND(АТС!$F54*$G$41*$G$42/100,2)</f>
        <v>45.92</v>
      </c>
    </row>
    <row r="57" spans="1:7" x14ac:dyDescent="0.25">
      <c r="A57" s="263"/>
      <c r="B57" s="137">
        <f t="shared" si="0"/>
        <v>41913.583330000001</v>
      </c>
      <c r="C57" s="138">
        <v>14</v>
      </c>
      <c r="D57" s="11">
        <f>ROUND(АТС!F55*$D$41*$D$42/100,2)</f>
        <v>125.47</v>
      </c>
      <c r="E57" s="11">
        <f>ROUND(АТС!F55*$E$41*$E$42/100,2)</f>
        <v>115.28</v>
      </c>
      <c r="F57" s="11">
        <f>ROUND(АТС!$F55*$F$41*$F$42/100,2)</f>
        <v>78.510000000000005</v>
      </c>
      <c r="G57" s="11">
        <f>ROUND(АТС!$F55*$G$41*$G$42/100,2)</f>
        <v>45.95</v>
      </c>
    </row>
    <row r="58" spans="1:7" x14ac:dyDescent="0.25">
      <c r="A58" s="263"/>
      <c r="B58" s="137">
        <f t="shared" si="0"/>
        <v>41913.625</v>
      </c>
      <c r="C58" s="138">
        <v>15</v>
      </c>
      <c r="D58" s="11">
        <f>ROUND(АТС!F56*$D$41*$D$42/100,2)</f>
        <v>125.2</v>
      </c>
      <c r="E58" s="11">
        <f>ROUND(АТС!F56*$E$41*$E$42/100,2)</f>
        <v>115.03</v>
      </c>
      <c r="F58" s="11">
        <f>ROUND(АТС!$F56*$F$41*$F$42/100,2)</f>
        <v>78.34</v>
      </c>
      <c r="G58" s="11">
        <f>ROUND(АТС!$F56*$G$41*$G$42/100,2)</f>
        <v>45.85</v>
      </c>
    </row>
    <row r="59" spans="1:7" x14ac:dyDescent="0.25">
      <c r="A59" s="263"/>
      <c r="B59" s="135">
        <f t="shared" si="0"/>
        <v>41913.666669999999</v>
      </c>
      <c r="C59" s="138">
        <v>16</v>
      </c>
      <c r="D59" s="11">
        <f>ROUND(АТС!F57*$D$41*$D$42/100,2)</f>
        <v>125.11</v>
      </c>
      <c r="E59" s="11">
        <f>ROUND(АТС!F57*$E$41*$E$42/100,2)</f>
        <v>114.95</v>
      </c>
      <c r="F59" s="11">
        <f>ROUND(АТС!$F57*$F$41*$F$42/100,2)</f>
        <v>78.28</v>
      </c>
      <c r="G59" s="11">
        <f>ROUND(АТС!$F57*$G$41*$G$42/100,2)</f>
        <v>45.82</v>
      </c>
    </row>
    <row r="60" spans="1:7" x14ac:dyDescent="0.25">
      <c r="A60" s="263"/>
      <c r="B60" s="137">
        <f t="shared" si="0"/>
        <v>41913.708330000001</v>
      </c>
      <c r="C60" s="138">
        <v>17</v>
      </c>
      <c r="D60" s="11">
        <f>ROUND(АТС!F58*$D$41*$D$42/100,2)</f>
        <v>124.47</v>
      </c>
      <c r="E60" s="11">
        <f>ROUND(АТС!F58*$E$41*$E$42/100,2)</f>
        <v>114.36</v>
      </c>
      <c r="F60" s="11">
        <f>ROUND(АТС!$F58*$F$41*$F$42/100,2)</f>
        <v>77.88</v>
      </c>
      <c r="G60" s="11">
        <f>ROUND(АТС!$F58*$G$41*$G$42/100,2)</f>
        <v>45.59</v>
      </c>
    </row>
    <row r="61" spans="1:7" x14ac:dyDescent="0.25">
      <c r="A61" s="263"/>
      <c r="B61" s="137">
        <f t="shared" si="0"/>
        <v>41913.75</v>
      </c>
      <c r="C61" s="138">
        <v>18</v>
      </c>
      <c r="D61" s="11">
        <f>ROUND(АТС!F59*$D$41*$D$42/100,2)</f>
        <v>124.97</v>
      </c>
      <c r="E61" s="11">
        <f>ROUND(АТС!F59*$E$41*$E$42/100,2)</f>
        <v>114.81</v>
      </c>
      <c r="F61" s="11">
        <f>ROUND(АТС!$F59*$F$41*$F$42/100,2)</f>
        <v>78.19</v>
      </c>
      <c r="G61" s="11">
        <f>ROUND(АТС!$F59*$G$41*$G$42/100,2)</f>
        <v>45.77</v>
      </c>
    </row>
    <row r="62" spans="1:7" x14ac:dyDescent="0.25">
      <c r="A62" s="263"/>
      <c r="B62" s="137">
        <f t="shared" si="0"/>
        <v>41913.791669999999</v>
      </c>
      <c r="C62" s="138">
        <v>19</v>
      </c>
      <c r="D62" s="11">
        <f>ROUND(АТС!F60*$D$41*$D$42/100,2)</f>
        <v>132.16</v>
      </c>
      <c r="E62" s="11">
        <f>ROUND(АТС!F60*$E$41*$E$42/100,2)</f>
        <v>121.42</v>
      </c>
      <c r="F62" s="11">
        <f>ROUND(АТС!$F60*$F$41*$F$42/100,2)</f>
        <v>82.69</v>
      </c>
      <c r="G62" s="11">
        <f>ROUND(АТС!$F60*$G$41*$G$42/100,2)</f>
        <v>48.4</v>
      </c>
    </row>
    <row r="63" spans="1:7" x14ac:dyDescent="0.25">
      <c r="A63" s="263"/>
      <c r="B63" s="135">
        <f t="shared" si="0"/>
        <v>41913.833330000001</v>
      </c>
      <c r="C63" s="138">
        <v>20</v>
      </c>
      <c r="D63" s="11">
        <f>ROUND(АТС!F61*$D$41*$D$42/100,2)</f>
        <v>135.06</v>
      </c>
      <c r="E63" s="11">
        <f>ROUND(АТС!F61*$E$41*$E$42/100,2)</f>
        <v>124.09</v>
      </c>
      <c r="F63" s="11">
        <f>ROUND(АТС!$F61*$F$41*$F$42/100,2)</f>
        <v>84.51</v>
      </c>
      <c r="G63" s="11">
        <f>ROUND(АТС!$F61*$G$41*$G$42/100,2)</f>
        <v>49.47</v>
      </c>
    </row>
    <row r="64" spans="1:7" x14ac:dyDescent="0.25">
      <c r="A64" s="263"/>
      <c r="B64" s="137">
        <f t="shared" si="0"/>
        <v>41913.875</v>
      </c>
      <c r="C64" s="138">
        <v>21</v>
      </c>
      <c r="D64" s="11">
        <f>ROUND(АТС!F62*$D$41*$D$42/100,2)</f>
        <v>146.33000000000001</v>
      </c>
      <c r="E64" s="11">
        <f>ROUND(АТС!F62*$E$41*$E$42/100,2)</f>
        <v>134.44</v>
      </c>
      <c r="F64" s="11">
        <f>ROUND(АТС!$F62*$F$41*$F$42/100,2)</f>
        <v>91.56</v>
      </c>
      <c r="G64" s="11">
        <f>ROUND(АТС!$F62*$G$41*$G$42/100,2)</f>
        <v>53.59</v>
      </c>
    </row>
    <row r="65" spans="1:7" x14ac:dyDescent="0.25">
      <c r="A65" s="263"/>
      <c r="B65" s="137">
        <f t="shared" si="0"/>
        <v>41913.916669999999</v>
      </c>
      <c r="C65" s="138">
        <v>22</v>
      </c>
      <c r="D65" s="11">
        <f>ROUND(АТС!F63*$D$41*$D$42/100,2)</f>
        <v>156.88999999999999</v>
      </c>
      <c r="E65" s="11">
        <f>ROUND(АТС!F63*$E$41*$E$42/100,2)</f>
        <v>144.13999999999999</v>
      </c>
      <c r="F65" s="11">
        <f>ROUND(АТС!$F63*$F$41*$F$42/100,2)</f>
        <v>98.16</v>
      </c>
      <c r="G65" s="11">
        <f>ROUND(АТС!$F63*$G$41*$G$42/100,2)</f>
        <v>57.46</v>
      </c>
    </row>
    <row r="66" spans="1:7" x14ac:dyDescent="0.25">
      <c r="A66" s="263"/>
      <c r="B66" s="137">
        <f t="shared" si="0"/>
        <v>41913.958330000001</v>
      </c>
      <c r="C66" s="138">
        <v>23</v>
      </c>
      <c r="D66" s="11">
        <f>ROUND(АТС!F64*$D$41*$D$42/100,2)</f>
        <v>136.28</v>
      </c>
      <c r="E66" s="11">
        <f>ROUND(АТС!F64*$E$41*$E$42/100,2)</f>
        <v>125.21</v>
      </c>
      <c r="F66" s="11">
        <f>ROUND(АТС!$F64*$F$41*$F$42/100,2)</f>
        <v>85.27</v>
      </c>
      <c r="G66" s="11">
        <f>ROUND(АТС!$F64*$G$41*$G$42/100,2)</f>
        <v>49.91</v>
      </c>
    </row>
    <row r="67" spans="1:7" x14ac:dyDescent="0.25">
      <c r="A67" s="263"/>
      <c r="B67" s="135">
        <f>B43+1</f>
        <v>41914</v>
      </c>
      <c r="C67" s="138">
        <v>0</v>
      </c>
      <c r="D67" s="11">
        <f>ROUND(АТС!F65*$D$41*$D$42/100,2)</f>
        <v>124.74</v>
      </c>
      <c r="E67" s="11">
        <f>ROUND(АТС!F65*$E$41*$E$42/100,2)</f>
        <v>114.61</v>
      </c>
      <c r="F67" s="11">
        <f>ROUND(АТС!$F65*$F$41*$F$42/100,2)</f>
        <v>78.05</v>
      </c>
      <c r="G67" s="11">
        <f>ROUND(АТС!$F65*$G$41*$G$42/100,2)</f>
        <v>45.69</v>
      </c>
    </row>
    <row r="68" spans="1:7" x14ac:dyDescent="0.25">
      <c r="A68" s="263"/>
      <c r="B68" s="137">
        <f t="shared" ref="B68:B131" si="1">B44+1</f>
        <v>41914.041669999999</v>
      </c>
      <c r="C68" s="138">
        <v>1</v>
      </c>
      <c r="D68" s="11">
        <f>ROUND(АТС!F66*$D$41*$D$42/100,2)</f>
        <v>122.49</v>
      </c>
      <c r="E68" s="11">
        <f>ROUND(АТС!F66*$E$41*$E$42/100,2)</f>
        <v>112.54</v>
      </c>
      <c r="F68" s="11">
        <f>ROUND(АТС!$F66*$F$41*$F$42/100,2)</f>
        <v>76.64</v>
      </c>
      <c r="G68" s="11">
        <f>ROUND(АТС!$F66*$G$41*$G$42/100,2)</f>
        <v>44.86</v>
      </c>
    </row>
    <row r="69" spans="1:7" x14ac:dyDescent="0.25">
      <c r="A69" s="263"/>
      <c r="B69" s="137">
        <f t="shared" si="1"/>
        <v>41914.083330000001</v>
      </c>
      <c r="C69" s="138">
        <v>2</v>
      </c>
      <c r="D69" s="11">
        <f>ROUND(АТС!F67*$D$41*$D$42/100,2)</f>
        <v>123.76</v>
      </c>
      <c r="E69" s="11">
        <f>ROUND(АТС!F67*$E$41*$E$42/100,2)</f>
        <v>113.71</v>
      </c>
      <c r="F69" s="11">
        <f>ROUND(АТС!$F67*$F$41*$F$42/100,2)</f>
        <v>77.44</v>
      </c>
      <c r="G69" s="11">
        <f>ROUND(АТС!$F67*$G$41*$G$42/100,2)</f>
        <v>45.33</v>
      </c>
    </row>
    <row r="70" spans="1:7" x14ac:dyDescent="0.25">
      <c r="A70" s="263"/>
      <c r="B70" s="137">
        <f t="shared" si="1"/>
        <v>41914.125</v>
      </c>
      <c r="C70" s="138">
        <v>3</v>
      </c>
      <c r="D70" s="11">
        <f>ROUND(АТС!F68*$D$41*$D$42/100,2)</f>
        <v>125.15</v>
      </c>
      <c r="E70" s="11">
        <f>ROUND(АТС!F68*$E$41*$E$42/100,2)</f>
        <v>114.99</v>
      </c>
      <c r="F70" s="11">
        <f>ROUND(АТС!$F68*$F$41*$F$42/100,2)</f>
        <v>78.31</v>
      </c>
      <c r="G70" s="11">
        <f>ROUND(АТС!$F68*$G$41*$G$42/100,2)</f>
        <v>45.84</v>
      </c>
    </row>
    <row r="71" spans="1:7" x14ac:dyDescent="0.25">
      <c r="A71" s="263"/>
      <c r="B71" s="135">
        <f t="shared" si="1"/>
        <v>41914.166669999999</v>
      </c>
      <c r="C71" s="138">
        <v>4</v>
      </c>
      <c r="D71" s="11">
        <f>ROUND(АТС!F69*$D$41*$D$42/100,2)</f>
        <v>123.08</v>
      </c>
      <c r="E71" s="11">
        <f>ROUND(АТС!F69*$E$41*$E$42/100,2)</f>
        <v>113.08</v>
      </c>
      <c r="F71" s="11">
        <f>ROUND(АТС!$F69*$F$41*$F$42/100,2)</f>
        <v>77.010000000000005</v>
      </c>
      <c r="G71" s="11">
        <f>ROUND(АТС!$F69*$G$41*$G$42/100,2)</f>
        <v>45.08</v>
      </c>
    </row>
    <row r="72" spans="1:7" x14ac:dyDescent="0.25">
      <c r="A72" s="263"/>
      <c r="B72" s="137">
        <f t="shared" si="1"/>
        <v>41914.208330000001</v>
      </c>
      <c r="C72" s="138">
        <v>5</v>
      </c>
      <c r="D72" s="11">
        <f>ROUND(АТС!F70*$D$41*$D$42/100,2)</f>
        <v>121.18</v>
      </c>
      <c r="E72" s="11">
        <f>ROUND(АТС!F70*$E$41*$E$42/100,2)</f>
        <v>111.34</v>
      </c>
      <c r="F72" s="11">
        <f>ROUND(АТС!$F70*$F$41*$F$42/100,2)</f>
        <v>75.819999999999993</v>
      </c>
      <c r="G72" s="11">
        <f>ROUND(АТС!$F70*$G$41*$G$42/100,2)</f>
        <v>44.38</v>
      </c>
    </row>
    <row r="73" spans="1:7" x14ac:dyDescent="0.25">
      <c r="A73" s="263"/>
      <c r="B73" s="137">
        <f t="shared" si="1"/>
        <v>41914.25</v>
      </c>
      <c r="C73" s="138">
        <v>6</v>
      </c>
      <c r="D73" s="11">
        <f>ROUND(АТС!F71*$D$41*$D$42/100,2)</f>
        <v>123.48</v>
      </c>
      <c r="E73" s="11">
        <f>ROUND(АТС!F71*$E$41*$E$42/100,2)</f>
        <v>113.45</v>
      </c>
      <c r="F73" s="11">
        <f>ROUND(АТС!$F71*$F$41*$F$42/100,2)</f>
        <v>77.260000000000005</v>
      </c>
      <c r="G73" s="11">
        <f>ROUND(АТС!$F71*$G$41*$G$42/100,2)</f>
        <v>45.22</v>
      </c>
    </row>
    <row r="74" spans="1:7" x14ac:dyDescent="0.25">
      <c r="A74" s="263"/>
      <c r="B74" s="137">
        <f t="shared" si="1"/>
        <v>41914.291669999999</v>
      </c>
      <c r="C74" s="138">
        <v>7</v>
      </c>
      <c r="D74" s="11">
        <f>ROUND(АТС!F72*$D$41*$D$42/100,2)</f>
        <v>126.32</v>
      </c>
      <c r="E74" s="11">
        <f>ROUND(АТС!F72*$E$41*$E$42/100,2)</f>
        <v>116.06</v>
      </c>
      <c r="F74" s="11">
        <f>ROUND(АТС!$F72*$F$41*$F$42/100,2)</f>
        <v>79.040000000000006</v>
      </c>
      <c r="G74" s="11">
        <f>ROUND(АТС!$F72*$G$41*$G$42/100,2)</f>
        <v>46.26</v>
      </c>
    </row>
    <row r="75" spans="1:7" x14ac:dyDescent="0.25">
      <c r="A75" s="263"/>
      <c r="B75" s="135">
        <f t="shared" si="1"/>
        <v>41914.333330000001</v>
      </c>
      <c r="C75" s="138">
        <v>8</v>
      </c>
      <c r="D75" s="11">
        <f>ROUND(АТС!F73*$D$41*$D$42/100,2)</f>
        <v>126.96</v>
      </c>
      <c r="E75" s="11">
        <f>ROUND(АТС!F73*$E$41*$E$42/100,2)</f>
        <v>116.65</v>
      </c>
      <c r="F75" s="11">
        <f>ROUND(АТС!$F73*$F$41*$F$42/100,2)</f>
        <v>79.44</v>
      </c>
      <c r="G75" s="11">
        <f>ROUND(АТС!$F73*$G$41*$G$42/100,2)</f>
        <v>46.5</v>
      </c>
    </row>
    <row r="76" spans="1:7" x14ac:dyDescent="0.25">
      <c r="A76" s="263"/>
      <c r="B76" s="137">
        <f t="shared" si="1"/>
        <v>41914.375</v>
      </c>
      <c r="C76" s="138">
        <v>9</v>
      </c>
      <c r="D76" s="11">
        <f>ROUND(АТС!F74*$D$41*$D$42/100,2)</f>
        <v>127.12</v>
      </c>
      <c r="E76" s="11">
        <f>ROUND(АТС!F74*$E$41*$E$42/100,2)</f>
        <v>116.79</v>
      </c>
      <c r="F76" s="11">
        <f>ROUND(АТС!$F74*$F$41*$F$42/100,2)</f>
        <v>79.540000000000006</v>
      </c>
      <c r="G76" s="11">
        <f>ROUND(АТС!$F74*$G$41*$G$42/100,2)</f>
        <v>46.56</v>
      </c>
    </row>
    <row r="77" spans="1:7" x14ac:dyDescent="0.25">
      <c r="A77" s="263"/>
      <c r="B77" s="137">
        <f t="shared" si="1"/>
        <v>41914.416669999999</v>
      </c>
      <c r="C77" s="138">
        <v>10</v>
      </c>
      <c r="D77" s="11">
        <f>ROUND(АТС!F75*$D$41*$D$42/100,2)</f>
        <v>127.46</v>
      </c>
      <c r="E77" s="11">
        <f>ROUND(АТС!F75*$E$41*$E$42/100,2)</f>
        <v>117.11</v>
      </c>
      <c r="F77" s="11">
        <f>ROUND(АТС!$F75*$F$41*$F$42/100,2)</f>
        <v>79.75</v>
      </c>
      <c r="G77" s="11">
        <f>ROUND(АТС!$F75*$G$41*$G$42/100,2)</f>
        <v>46.68</v>
      </c>
    </row>
    <row r="78" spans="1:7" x14ac:dyDescent="0.25">
      <c r="A78" s="263"/>
      <c r="B78" s="137">
        <f t="shared" si="1"/>
        <v>41914.458330000001</v>
      </c>
      <c r="C78" s="138">
        <v>11</v>
      </c>
      <c r="D78" s="11">
        <f>ROUND(АТС!F76*$D$41*$D$42/100,2)</f>
        <v>127.22</v>
      </c>
      <c r="E78" s="11">
        <f>ROUND(АТС!F76*$E$41*$E$42/100,2)</f>
        <v>116.89</v>
      </c>
      <c r="F78" s="11">
        <f>ROUND(АТС!$F76*$F$41*$F$42/100,2)</f>
        <v>79.599999999999994</v>
      </c>
      <c r="G78" s="11">
        <f>ROUND(АТС!$F76*$G$41*$G$42/100,2)</f>
        <v>46.6</v>
      </c>
    </row>
    <row r="79" spans="1:7" x14ac:dyDescent="0.25">
      <c r="A79" s="263"/>
      <c r="B79" s="135">
        <f t="shared" si="1"/>
        <v>41914.5</v>
      </c>
      <c r="C79" s="138">
        <v>12</v>
      </c>
      <c r="D79" s="11">
        <f>ROUND(АТС!F77*$D$41*$D$42/100,2)</f>
        <v>125.67</v>
      </c>
      <c r="E79" s="11">
        <f>ROUND(АТС!F77*$E$41*$E$42/100,2)</f>
        <v>115.46</v>
      </c>
      <c r="F79" s="11">
        <f>ROUND(АТС!$F77*$F$41*$F$42/100,2)</f>
        <v>78.63</v>
      </c>
      <c r="G79" s="11">
        <f>ROUND(АТС!$F77*$G$41*$G$42/100,2)</f>
        <v>46.03</v>
      </c>
    </row>
    <row r="80" spans="1:7" x14ac:dyDescent="0.25">
      <c r="A80" s="263"/>
      <c r="B80" s="137">
        <f t="shared" si="1"/>
        <v>41914.541669999999</v>
      </c>
      <c r="C80" s="138">
        <v>13</v>
      </c>
      <c r="D80" s="11">
        <f>ROUND(АТС!F78*$D$41*$D$42/100,2)</f>
        <v>125.7</v>
      </c>
      <c r="E80" s="11">
        <f>ROUND(АТС!F78*$E$41*$E$42/100,2)</f>
        <v>115.49</v>
      </c>
      <c r="F80" s="11">
        <f>ROUND(АТС!$F78*$F$41*$F$42/100,2)</f>
        <v>78.650000000000006</v>
      </c>
      <c r="G80" s="11">
        <f>ROUND(АТС!$F78*$G$41*$G$42/100,2)</f>
        <v>46.04</v>
      </c>
    </row>
    <row r="81" spans="1:7" x14ac:dyDescent="0.25">
      <c r="A81" s="263"/>
      <c r="B81" s="137">
        <f t="shared" si="1"/>
        <v>41914.583330000001</v>
      </c>
      <c r="C81" s="138">
        <v>14</v>
      </c>
      <c r="D81" s="11">
        <f>ROUND(АТС!F79*$D$41*$D$42/100,2)</f>
        <v>125.7</v>
      </c>
      <c r="E81" s="11">
        <f>ROUND(АТС!F79*$E$41*$E$42/100,2)</f>
        <v>115.49</v>
      </c>
      <c r="F81" s="11">
        <f>ROUND(АТС!$F79*$F$41*$F$42/100,2)</f>
        <v>78.650000000000006</v>
      </c>
      <c r="G81" s="11">
        <f>ROUND(АТС!$F79*$G$41*$G$42/100,2)</f>
        <v>46.04</v>
      </c>
    </row>
    <row r="82" spans="1:7" x14ac:dyDescent="0.25">
      <c r="A82" s="263"/>
      <c r="B82" s="137">
        <f t="shared" si="1"/>
        <v>41914.625</v>
      </c>
      <c r="C82" s="138">
        <v>15</v>
      </c>
      <c r="D82" s="11">
        <f>ROUND(АТС!F80*$D$41*$D$42/100,2)</f>
        <v>125.69</v>
      </c>
      <c r="E82" s="11">
        <f>ROUND(АТС!F80*$E$41*$E$42/100,2)</f>
        <v>115.48</v>
      </c>
      <c r="F82" s="11">
        <f>ROUND(АТС!$F80*$F$41*$F$42/100,2)</f>
        <v>78.650000000000006</v>
      </c>
      <c r="G82" s="11">
        <f>ROUND(АТС!$F80*$G$41*$G$42/100,2)</f>
        <v>46.03</v>
      </c>
    </row>
    <row r="83" spans="1:7" x14ac:dyDescent="0.25">
      <c r="A83" s="263"/>
      <c r="B83" s="135">
        <f t="shared" si="1"/>
        <v>41914.666669999999</v>
      </c>
      <c r="C83" s="138">
        <v>16</v>
      </c>
      <c r="D83" s="11">
        <f>ROUND(АТС!F81*$D$41*$D$42/100,2)</f>
        <v>122.26</v>
      </c>
      <c r="E83" s="11">
        <f>ROUND(АТС!F81*$E$41*$E$42/100,2)</f>
        <v>112.33</v>
      </c>
      <c r="F83" s="11">
        <f>ROUND(АТС!$F81*$F$41*$F$42/100,2)</f>
        <v>76.5</v>
      </c>
      <c r="G83" s="11">
        <f>ROUND(АТС!$F81*$G$41*$G$42/100,2)</f>
        <v>44.78</v>
      </c>
    </row>
    <row r="84" spans="1:7" x14ac:dyDescent="0.25">
      <c r="A84" s="263"/>
      <c r="B84" s="137">
        <f t="shared" si="1"/>
        <v>41914.708330000001</v>
      </c>
      <c r="C84" s="138">
        <v>17</v>
      </c>
      <c r="D84" s="11">
        <f>ROUND(АТС!F82*$D$41*$D$42/100,2)</f>
        <v>123.64</v>
      </c>
      <c r="E84" s="11">
        <f>ROUND(АТС!F82*$E$41*$E$42/100,2)</f>
        <v>113.59</v>
      </c>
      <c r="F84" s="11">
        <f>ROUND(АТС!$F82*$F$41*$F$42/100,2)</f>
        <v>77.36</v>
      </c>
      <c r="G84" s="11">
        <f>ROUND(АТС!$F82*$G$41*$G$42/100,2)</f>
        <v>45.28</v>
      </c>
    </row>
    <row r="85" spans="1:7" x14ac:dyDescent="0.25">
      <c r="A85" s="263"/>
      <c r="B85" s="137">
        <f t="shared" si="1"/>
        <v>41914.75</v>
      </c>
      <c r="C85" s="138">
        <v>18</v>
      </c>
      <c r="D85" s="11">
        <f>ROUND(АТС!F83*$D$41*$D$42/100,2)</f>
        <v>129.49</v>
      </c>
      <c r="E85" s="11">
        <f>ROUND(АТС!F83*$E$41*$E$42/100,2)</f>
        <v>118.97</v>
      </c>
      <c r="F85" s="11">
        <f>ROUND(АТС!$F83*$F$41*$F$42/100,2)</f>
        <v>81.02</v>
      </c>
      <c r="G85" s="11">
        <f>ROUND(АТС!$F83*$G$41*$G$42/100,2)</f>
        <v>47.43</v>
      </c>
    </row>
    <row r="86" spans="1:7" x14ac:dyDescent="0.25">
      <c r="A86" s="263"/>
      <c r="B86" s="137">
        <f t="shared" si="1"/>
        <v>41914.791669999999</v>
      </c>
      <c r="C86" s="138">
        <v>19</v>
      </c>
      <c r="D86" s="11">
        <f>ROUND(АТС!F84*$D$41*$D$42/100,2)</f>
        <v>131.36000000000001</v>
      </c>
      <c r="E86" s="11">
        <f>ROUND(АТС!F84*$E$41*$E$42/100,2)</f>
        <v>120.69</v>
      </c>
      <c r="F86" s="11">
        <f>ROUND(АТС!$F84*$F$41*$F$42/100,2)</f>
        <v>82.19</v>
      </c>
      <c r="G86" s="11">
        <f>ROUND(АТС!$F84*$G$41*$G$42/100,2)</f>
        <v>48.11</v>
      </c>
    </row>
    <row r="87" spans="1:7" x14ac:dyDescent="0.25">
      <c r="A87" s="263"/>
      <c r="B87" s="135">
        <f t="shared" si="1"/>
        <v>41914.833330000001</v>
      </c>
      <c r="C87" s="138">
        <v>20</v>
      </c>
      <c r="D87" s="11">
        <f>ROUND(АТС!F85*$D$41*$D$42/100,2)</f>
        <v>137.93</v>
      </c>
      <c r="E87" s="11">
        <f>ROUND(АТС!F85*$E$41*$E$42/100,2)</f>
        <v>126.73</v>
      </c>
      <c r="F87" s="11">
        <f>ROUND(АТС!$F85*$F$41*$F$42/100,2)</f>
        <v>86.3</v>
      </c>
      <c r="G87" s="11">
        <f>ROUND(АТС!$F85*$G$41*$G$42/100,2)</f>
        <v>50.52</v>
      </c>
    </row>
    <row r="88" spans="1:7" x14ac:dyDescent="0.25">
      <c r="A88" s="263"/>
      <c r="B88" s="137">
        <f t="shared" si="1"/>
        <v>41914.875</v>
      </c>
      <c r="C88" s="138">
        <v>21</v>
      </c>
      <c r="D88" s="11">
        <f>ROUND(АТС!F86*$D$41*$D$42/100,2)</f>
        <v>155.06</v>
      </c>
      <c r="E88" s="11">
        <f>ROUND(АТС!F86*$E$41*$E$42/100,2)</f>
        <v>142.46</v>
      </c>
      <c r="F88" s="11">
        <f>ROUND(АТС!$F86*$F$41*$F$42/100,2)</f>
        <v>97.02</v>
      </c>
      <c r="G88" s="11">
        <f>ROUND(АТС!$F86*$G$41*$G$42/100,2)</f>
        <v>56.79</v>
      </c>
    </row>
    <row r="89" spans="1:7" x14ac:dyDescent="0.25">
      <c r="A89" s="263"/>
      <c r="B89" s="137">
        <f t="shared" si="1"/>
        <v>41914.916669999999</v>
      </c>
      <c r="C89" s="138">
        <v>22</v>
      </c>
      <c r="D89" s="11">
        <f>ROUND(АТС!F87*$D$41*$D$42/100,2)</f>
        <v>165.73</v>
      </c>
      <c r="E89" s="11">
        <f>ROUND(АТС!F87*$E$41*$E$42/100,2)</f>
        <v>152.27000000000001</v>
      </c>
      <c r="F89" s="11">
        <f>ROUND(АТС!$F87*$F$41*$F$42/100,2)</f>
        <v>103.7</v>
      </c>
      <c r="G89" s="11">
        <f>ROUND(АТС!$F87*$G$41*$G$42/100,2)</f>
        <v>60.7</v>
      </c>
    </row>
    <row r="90" spans="1:7" x14ac:dyDescent="0.25">
      <c r="A90" s="263"/>
      <c r="B90" s="137">
        <f t="shared" si="1"/>
        <v>41914.958330000001</v>
      </c>
      <c r="C90" s="138">
        <v>23</v>
      </c>
      <c r="D90" s="11">
        <f>ROUND(АТС!F88*$D$41*$D$42/100,2)</f>
        <v>143.66</v>
      </c>
      <c r="E90" s="11">
        <f>ROUND(АТС!F88*$E$41*$E$42/100,2)</f>
        <v>131.99</v>
      </c>
      <c r="F90" s="11">
        <f>ROUND(АТС!$F88*$F$41*$F$42/100,2)</f>
        <v>89.89</v>
      </c>
      <c r="G90" s="11">
        <f>ROUND(АТС!$F88*$G$41*$G$42/100,2)</f>
        <v>52.61</v>
      </c>
    </row>
    <row r="91" spans="1:7" x14ac:dyDescent="0.25">
      <c r="A91" s="263"/>
      <c r="B91" s="135">
        <f t="shared" si="1"/>
        <v>41915</v>
      </c>
      <c r="C91" s="138">
        <v>0</v>
      </c>
      <c r="D91" s="11">
        <f>ROUND(АТС!F89*$D$41*$D$42/100,2)</f>
        <v>124.8</v>
      </c>
      <c r="E91" s="11">
        <f>ROUND(АТС!F89*$E$41*$E$42/100,2)</f>
        <v>114.66</v>
      </c>
      <c r="F91" s="11">
        <f>ROUND(АТС!$F89*$F$41*$F$42/100,2)</f>
        <v>78.09</v>
      </c>
      <c r="G91" s="11">
        <f>ROUND(АТС!$F89*$G$41*$G$42/100,2)</f>
        <v>45.71</v>
      </c>
    </row>
    <row r="92" spans="1:7" x14ac:dyDescent="0.25">
      <c r="A92" s="263"/>
      <c r="B92" s="137">
        <f t="shared" si="1"/>
        <v>41915.041669999999</v>
      </c>
      <c r="C92" s="138">
        <v>1</v>
      </c>
      <c r="D92" s="11">
        <f>ROUND(АТС!F90*$D$41*$D$42/100,2)</f>
        <v>122.49</v>
      </c>
      <c r="E92" s="11">
        <f>ROUND(АТС!F90*$E$41*$E$42/100,2)</f>
        <v>112.54</v>
      </c>
      <c r="F92" s="11">
        <f>ROUND(АТС!$F90*$F$41*$F$42/100,2)</f>
        <v>76.64</v>
      </c>
      <c r="G92" s="11">
        <f>ROUND(АТС!$F90*$G$41*$G$42/100,2)</f>
        <v>44.86</v>
      </c>
    </row>
    <row r="93" spans="1:7" x14ac:dyDescent="0.25">
      <c r="A93" s="263"/>
      <c r="B93" s="137">
        <f t="shared" si="1"/>
        <v>41915.083330000001</v>
      </c>
      <c r="C93" s="138">
        <v>2</v>
      </c>
      <c r="D93" s="11">
        <f>ROUND(АТС!F91*$D$41*$D$42/100,2)</f>
        <v>125.13</v>
      </c>
      <c r="E93" s="11">
        <f>ROUND(АТС!F91*$E$41*$E$42/100,2)</f>
        <v>114.97</v>
      </c>
      <c r="F93" s="11">
        <f>ROUND(АТС!$F91*$F$41*$F$42/100,2)</f>
        <v>78.290000000000006</v>
      </c>
      <c r="G93" s="11">
        <f>ROUND(АТС!$F91*$G$41*$G$42/100,2)</f>
        <v>45.83</v>
      </c>
    </row>
    <row r="94" spans="1:7" x14ac:dyDescent="0.25">
      <c r="A94" s="263"/>
      <c r="B94" s="137">
        <f t="shared" si="1"/>
        <v>41915.125</v>
      </c>
      <c r="C94" s="138">
        <v>3</v>
      </c>
      <c r="D94" s="11">
        <f>ROUND(АТС!F92*$D$41*$D$42/100,2)</f>
        <v>127.3</v>
      </c>
      <c r="E94" s="11">
        <f>ROUND(АТС!F92*$E$41*$E$42/100,2)</f>
        <v>116.96</v>
      </c>
      <c r="F94" s="11">
        <f>ROUND(АТС!$F92*$F$41*$F$42/100,2)</f>
        <v>79.650000000000006</v>
      </c>
      <c r="G94" s="11">
        <f>ROUND(АТС!$F92*$G$41*$G$42/100,2)</f>
        <v>46.62</v>
      </c>
    </row>
    <row r="95" spans="1:7" x14ac:dyDescent="0.25">
      <c r="A95" s="263"/>
      <c r="B95" s="135">
        <f t="shared" si="1"/>
        <v>41915.166669999999</v>
      </c>
      <c r="C95" s="138">
        <v>4</v>
      </c>
      <c r="D95" s="11">
        <f>ROUND(АТС!F93*$D$41*$D$42/100,2)</f>
        <v>126.59</v>
      </c>
      <c r="E95" s="11">
        <f>ROUND(АТС!F93*$E$41*$E$42/100,2)</f>
        <v>116.31</v>
      </c>
      <c r="F95" s="11">
        <f>ROUND(АТС!$F93*$F$41*$F$42/100,2)</f>
        <v>79.209999999999994</v>
      </c>
      <c r="G95" s="11">
        <f>ROUND(АТС!$F93*$G$41*$G$42/100,2)</f>
        <v>46.36</v>
      </c>
    </row>
    <row r="96" spans="1:7" x14ac:dyDescent="0.25">
      <c r="A96" s="263"/>
      <c r="B96" s="137">
        <f t="shared" si="1"/>
        <v>41915.208330000001</v>
      </c>
      <c r="C96" s="138">
        <v>5</v>
      </c>
      <c r="D96" s="11">
        <f>ROUND(АТС!F94*$D$41*$D$42/100,2)</f>
        <v>125.16</v>
      </c>
      <c r="E96" s="11">
        <f>ROUND(АТС!F94*$E$41*$E$42/100,2)</f>
        <v>115</v>
      </c>
      <c r="F96" s="11">
        <f>ROUND(АТС!$F94*$F$41*$F$42/100,2)</f>
        <v>78.31</v>
      </c>
      <c r="G96" s="11">
        <f>ROUND(АТС!$F94*$G$41*$G$42/100,2)</f>
        <v>45.84</v>
      </c>
    </row>
    <row r="97" spans="1:7" x14ac:dyDescent="0.25">
      <c r="A97" s="263"/>
      <c r="B97" s="137">
        <f t="shared" si="1"/>
        <v>41915.25</v>
      </c>
      <c r="C97" s="138">
        <v>6</v>
      </c>
      <c r="D97" s="11">
        <f>ROUND(АТС!F95*$D$41*$D$42/100,2)</f>
        <v>124.7</v>
      </c>
      <c r="E97" s="11">
        <f>ROUND(АТС!F95*$E$41*$E$42/100,2)</f>
        <v>114.57</v>
      </c>
      <c r="F97" s="11">
        <f>ROUND(АТС!$F95*$F$41*$F$42/100,2)</f>
        <v>78.02</v>
      </c>
      <c r="G97" s="11">
        <f>ROUND(АТС!$F95*$G$41*$G$42/100,2)</f>
        <v>45.67</v>
      </c>
    </row>
    <row r="98" spans="1:7" x14ac:dyDescent="0.25">
      <c r="A98" s="263"/>
      <c r="B98" s="137">
        <f t="shared" si="1"/>
        <v>41915.291669999999</v>
      </c>
      <c r="C98" s="138">
        <v>7</v>
      </c>
      <c r="D98" s="11">
        <f>ROUND(АТС!F96*$D$41*$D$42/100,2)</f>
        <v>126.99</v>
      </c>
      <c r="E98" s="11">
        <f>ROUND(АТС!F96*$E$41*$E$42/100,2)</f>
        <v>116.68</v>
      </c>
      <c r="F98" s="11">
        <f>ROUND(АТС!$F96*$F$41*$F$42/100,2)</f>
        <v>79.459999999999994</v>
      </c>
      <c r="G98" s="11">
        <f>ROUND(АТС!$F96*$G$41*$G$42/100,2)</f>
        <v>46.51</v>
      </c>
    </row>
    <row r="99" spans="1:7" x14ac:dyDescent="0.25">
      <c r="A99" s="263"/>
      <c r="B99" s="135">
        <f t="shared" si="1"/>
        <v>41915.333330000001</v>
      </c>
      <c r="C99" s="138">
        <v>8</v>
      </c>
      <c r="D99" s="11">
        <f>ROUND(АТС!F97*$D$41*$D$42/100,2)</f>
        <v>129.29</v>
      </c>
      <c r="E99" s="11">
        <f>ROUND(АТС!F97*$E$41*$E$42/100,2)</f>
        <v>118.79</v>
      </c>
      <c r="F99" s="11">
        <f>ROUND(АТС!$F97*$F$41*$F$42/100,2)</f>
        <v>80.900000000000006</v>
      </c>
      <c r="G99" s="11">
        <f>ROUND(АТС!$F97*$G$41*$G$42/100,2)</f>
        <v>47.35</v>
      </c>
    </row>
    <row r="100" spans="1:7" x14ac:dyDescent="0.25">
      <c r="A100" s="263"/>
      <c r="B100" s="137">
        <f t="shared" si="1"/>
        <v>41915.375</v>
      </c>
      <c r="C100" s="138">
        <v>9</v>
      </c>
      <c r="D100" s="11">
        <f>ROUND(АТС!F98*$D$41*$D$42/100,2)</f>
        <v>127</v>
      </c>
      <c r="E100" s="11">
        <f>ROUND(АТС!F98*$E$41*$E$42/100,2)</f>
        <v>116.68</v>
      </c>
      <c r="F100" s="11">
        <f>ROUND(АТС!$F98*$F$41*$F$42/100,2)</f>
        <v>79.459999999999994</v>
      </c>
      <c r="G100" s="11">
        <f>ROUND(АТС!$F98*$G$41*$G$42/100,2)</f>
        <v>46.51</v>
      </c>
    </row>
    <row r="101" spans="1:7" x14ac:dyDescent="0.25">
      <c r="A101" s="263"/>
      <c r="B101" s="137">
        <f t="shared" si="1"/>
        <v>41915.416669999999</v>
      </c>
      <c r="C101" s="138">
        <v>10</v>
      </c>
      <c r="D101" s="11">
        <f>ROUND(АТС!F99*$D$41*$D$42/100,2)</f>
        <v>127.09</v>
      </c>
      <c r="E101" s="11">
        <f>ROUND(АТС!F99*$E$41*$E$42/100,2)</f>
        <v>116.77</v>
      </c>
      <c r="F101" s="11">
        <f>ROUND(АТС!$F99*$F$41*$F$42/100,2)</f>
        <v>79.52</v>
      </c>
      <c r="G101" s="11">
        <f>ROUND(АТС!$F99*$G$41*$G$42/100,2)</f>
        <v>46.55</v>
      </c>
    </row>
    <row r="102" spans="1:7" x14ac:dyDescent="0.25">
      <c r="A102" s="263"/>
      <c r="B102" s="137">
        <f t="shared" si="1"/>
        <v>41915.458330000001</v>
      </c>
      <c r="C102" s="138">
        <v>11</v>
      </c>
      <c r="D102" s="11">
        <f>ROUND(АТС!F100*$D$41*$D$42/100,2)</f>
        <v>126.71</v>
      </c>
      <c r="E102" s="11">
        <f>ROUND(АТС!F100*$E$41*$E$42/100,2)</f>
        <v>116.42</v>
      </c>
      <c r="F102" s="11">
        <f>ROUND(АТС!$F100*$F$41*$F$42/100,2)</f>
        <v>79.28</v>
      </c>
      <c r="G102" s="11">
        <f>ROUND(АТС!$F100*$G$41*$G$42/100,2)</f>
        <v>46.41</v>
      </c>
    </row>
    <row r="103" spans="1:7" x14ac:dyDescent="0.25">
      <c r="A103" s="263"/>
      <c r="B103" s="135">
        <f t="shared" si="1"/>
        <v>41915.5</v>
      </c>
      <c r="C103" s="138">
        <v>12</v>
      </c>
      <c r="D103" s="11">
        <f>ROUND(АТС!F101*$D$41*$D$42/100,2)</f>
        <v>125.46</v>
      </c>
      <c r="E103" s="11">
        <f>ROUND(АТС!F101*$E$41*$E$42/100,2)</f>
        <v>115.27</v>
      </c>
      <c r="F103" s="11">
        <f>ROUND(АТС!$F101*$F$41*$F$42/100,2)</f>
        <v>78.5</v>
      </c>
      <c r="G103" s="11">
        <f>ROUND(АТС!$F101*$G$41*$G$42/100,2)</f>
        <v>45.95</v>
      </c>
    </row>
    <row r="104" spans="1:7" x14ac:dyDescent="0.25">
      <c r="A104" s="263"/>
      <c r="B104" s="137">
        <f t="shared" si="1"/>
        <v>41915.541669999999</v>
      </c>
      <c r="C104" s="138">
        <v>13</v>
      </c>
      <c r="D104" s="11">
        <f>ROUND(АТС!F102*$D$41*$D$42/100,2)</f>
        <v>125.49</v>
      </c>
      <c r="E104" s="11">
        <f>ROUND(АТС!F102*$E$41*$E$42/100,2)</f>
        <v>115.3</v>
      </c>
      <c r="F104" s="11">
        <f>ROUND(АТС!$F102*$F$41*$F$42/100,2)</f>
        <v>78.52</v>
      </c>
      <c r="G104" s="11">
        <f>ROUND(АТС!$F102*$G$41*$G$42/100,2)</f>
        <v>45.96</v>
      </c>
    </row>
    <row r="105" spans="1:7" x14ac:dyDescent="0.25">
      <c r="A105" s="263"/>
      <c r="B105" s="137">
        <f t="shared" si="1"/>
        <v>41915.583330000001</v>
      </c>
      <c r="C105" s="138">
        <v>14</v>
      </c>
      <c r="D105" s="11">
        <f>ROUND(АТС!F103*$D$41*$D$42/100,2)</f>
        <v>125.5</v>
      </c>
      <c r="E105" s="11">
        <f>ROUND(АТС!F103*$E$41*$E$42/100,2)</f>
        <v>115.31</v>
      </c>
      <c r="F105" s="11">
        <f>ROUND(АТС!$F103*$F$41*$F$42/100,2)</f>
        <v>78.53</v>
      </c>
      <c r="G105" s="11">
        <f>ROUND(АТС!$F103*$G$41*$G$42/100,2)</f>
        <v>45.96</v>
      </c>
    </row>
    <row r="106" spans="1:7" x14ac:dyDescent="0.25">
      <c r="A106" s="263"/>
      <c r="B106" s="137">
        <f t="shared" si="1"/>
        <v>41915.625</v>
      </c>
      <c r="C106" s="138">
        <v>15</v>
      </c>
      <c r="D106" s="11">
        <f>ROUND(АТС!F104*$D$41*$D$42/100,2)</f>
        <v>125.52</v>
      </c>
      <c r="E106" s="11">
        <f>ROUND(АТС!F104*$E$41*$E$42/100,2)</f>
        <v>115.32</v>
      </c>
      <c r="F106" s="11">
        <f>ROUND(АТС!$F104*$F$41*$F$42/100,2)</f>
        <v>78.53</v>
      </c>
      <c r="G106" s="11">
        <f>ROUND(АТС!$F104*$G$41*$G$42/100,2)</f>
        <v>45.97</v>
      </c>
    </row>
    <row r="107" spans="1:7" x14ac:dyDescent="0.25">
      <c r="A107" s="263"/>
      <c r="B107" s="135">
        <f t="shared" si="1"/>
        <v>41915.666669999999</v>
      </c>
      <c r="C107" s="138">
        <v>16</v>
      </c>
      <c r="D107" s="11">
        <f>ROUND(АТС!F105*$D$41*$D$42/100,2)</f>
        <v>122.24</v>
      </c>
      <c r="E107" s="11">
        <f>ROUND(АТС!F105*$E$41*$E$42/100,2)</f>
        <v>112.31</v>
      </c>
      <c r="F107" s="11">
        <f>ROUND(АТС!$F105*$F$41*$F$42/100,2)</f>
        <v>76.48</v>
      </c>
      <c r="G107" s="11">
        <f>ROUND(АТС!$F105*$G$41*$G$42/100,2)</f>
        <v>44.77</v>
      </c>
    </row>
    <row r="108" spans="1:7" x14ac:dyDescent="0.25">
      <c r="A108" s="263"/>
      <c r="B108" s="137">
        <f t="shared" si="1"/>
        <v>41915.708330000001</v>
      </c>
      <c r="C108" s="138">
        <v>17</v>
      </c>
      <c r="D108" s="11">
        <f>ROUND(АТС!F106*$D$41*$D$42/100,2)</f>
        <v>123.57</v>
      </c>
      <c r="E108" s="11">
        <f>ROUND(АТС!F106*$E$41*$E$42/100,2)</f>
        <v>113.53</v>
      </c>
      <c r="F108" s="11">
        <f>ROUND(АТС!$F106*$F$41*$F$42/100,2)</f>
        <v>77.319999999999993</v>
      </c>
      <c r="G108" s="11">
        <f>ROUND(АТС!$F106*$G$41*$G$42/100,2)</f>
        <v>45.26</v>
      </c>
    </row>
    <row r="109" spans="1:7" x14ac:dyDescent="0.25">
      <c r="A109" s="263"/>
      <c r="B109" s="137">
        <f t="shared" si="1"/>
        <v>41915.75</v>
      </c>
      <c r="C109" s="138">
        <v>18</v>
      </c>
      <c r="D109" s="11">
        <f>ROUND(АТС!F107*$D$41*$D$42/100,2)</f>
        <v>129.56</v>
      </c>
      <c r="E109" s="11">
        <f>ROUND(АТС!F107*$E$41*$E$42/100,2)</f>
        <v>119.04</v>
      </c>
      <c r="F109" s="11">
        <f>ROUND(АТС!$F107*$F$41*$F$42/100,2)</f>
        <v>81.069999999999993</v>
      </c>
      <c r="G109" s="11">
        <f>ROUND(АТС!$F107*$G$41*$G$42/100,2)</f>
        <v>47.45</v>
      </c>
    </row>
    <row r="110" spans="1:7" x14ac:dyDescent="0.25">
      <c r="A110" s="263"/>
      <c r="B110" s="137">
        <f t="shared" si="1"/>
        <v>41915.791669999999</v>
      </c>
      <c r="C110" s="138">
        <v>19</v>
      </c>
      <c r="D110" s="11">
        <f>ROUND(АТС!F108*$D$41*$D$42/100,2)</f>
        <v>126.44</v>
      </c>
      <c r="E110" s="11">
        <f>ROUND(АТС!F108*$E$41*$E$42/100,2)</f>
        <v>116.17</v>
      </c>
      <c r="F110" s="11">
        <f>ROUND(АТС!$F108*$F$41*$F$42/100,2)</f>
        <v>79.12</v>
      </c>
      <c r="G110" s="11">
        <f>ROUND(АТС!$F108*$G$41*$G$42/100,2)</f>
        <v>46.31</v>
      </c>
    </row>
    <row r="111" spans="1:7" x14ac:dyDescent="0.25">
      <c r="A111" s="263"/>
      <c r="B111" s="135">
        <f t="shared" si="1"/>
        <v>41915.833330000001</v>
      </c>
      <c r="C111" s="138">
        <v>20</v>
      </c>
      <c r="D111" s="11">
        <f>ROUND(АТС!F109*$D$41*$D$42/100,2)</f>
        <v>140.44</v>
      </c>
      <c r="E111" s="11">
        <f>ROUND(АТС!F109*$E$41*$E$42/100,2)</f>
        <v>129.03</v>
      </c>
      <c r="F111" s="11">
        <f>ROUND(АТС!$F109*$F$41*$F$42/100,2)</f>
        <v>87.87</v>
      </c>
      <c r="G111" s="11">
        <f>ROUND(АТС!$F109*$G$41*$G$42/100,2)</f>
        <v>51.43</v>
      </c>
    </row>
    <row r="112" spans="1:7" x14ac:dyDescent="0.25">
      <c r="A112" s="263"/>
      <c r="B112" s="137">
        <f t="shared" si="1"/>
        <v>41915.875</v>
      </c>
      <c r="C112" s="138">
        <v>21</v>
      </c>
      <c r="D112" s="11">
        <f>ROUND(АТС!F110*$D$41*$D$42/100,2)</f>
        <v>152.11000000000001</v>
      </c>
      <c r="E112" s="11">
        <f>ROUND(АТС!F110*$E$41*$E$42/100,2)</f>
        <v>139.75</v>
      </c>
      <c r="F112" s="11">
        <f>ROUND(АТС!$F110*$F$41*$F$42/100,2)</f>
        <v>95.17</v>
      </c>
      <c r="G112" s="11">
        <f>ROUND(АТС!$F110*$G$41*$G$42/100,2)</f>
        <v>55.71</v>
      </c>
    </row>
    <row r="113" spans="1:7" x14ac:dyDescent="0.25">
      <c r="A113" s="263"/>
      <c r="B113" s="137">
        <f t="shared" si="1"/>
        <v>41915.916669999999</v>
      </c>
      <c r="C113" s="138">
        <v>22</v>
      </c>
      <c r="D113" s="11">
        <f>ROUND(АТС!F111*$D$41*$D$42/100,2)</f>
        <v>162.83000000000001</v>
      </c>
      <c r="E113" s="11">
        <f>ROUND(АТС!F111*$E$41*$E$42/100,2)</f>
        <v>149.6</v>
      </c>
      <c r="F113" s="11">
        <f>ROUND(АТС!$F111*$F$41*$F$42/100,2)</f>
        <v>101.88</v>
      </c>
      <c r="G113" s="11">
        <f>ROUND(АТС!$F111*$G$41*$G$42/100,2)</f>
        <v>59.63</v>
      </c>
    </row>
    <row r="114" spans="1:7" x14ac:dyDescent="0.25">
      <c r="A114" s="263"/>
      <c r="B114" s="137">
        <f t="shared" si="1"/>
        <v>41915.958330000001</v>
      </c>
      <c r="C114" s="138">
        <v>23</v>
      </c>
      <c r="D114" s="11">
        <f>ROUND(АТС!F112*$D$41*$D$42/100,2)</f>
        <v>139.06</v>
      </c>
      <c r="E114" s="11">
        <f>ROUND(АТС!F112*$E$41*$E$42/100,2)</f>
        <v>127.76</v>
      </c>
      <c r="F114" s="11">
        <f>ROUND(АТС!$F112*$F$41*$F$42/100,2)</f>
        <v>87.01</v>
      </c>
      <c r="G114" s="11">
        <f>ROUND(АТС!$F112*$G$41*$G$42/100,2)</f>
        <v>50.93</v>
      </c>
    </row>
    <row r="115" spans="1:7" x14ac:dyDescent="0.25">
      <c r="A115" s="263"/>
      <c r="B115" s="135">
        <f t="shared" si="1"/>
        <v>41916</v>
      </c>
      <c r="C115" s="138">
        <v>0</v>
      </c>
      <c r="D115" s="11">
        <f>ROUND(АТС!F113*$D$41*$D$42/100,2)</f>
        <v>130.88999999999999</v>
      </c>
      <c r="E115" s="11">
        <f>ROUND(АТС!F113*$E$41*$E$42/100,2)</f>
        <v>120.26</v>
      </c>
      <c r="F115" s="11">
        <f>ROUND(АТС!$F113*$F$41*$F$42/100,2)</f>
        <v>81.900000000000006</v>
      </c>
      <c r="G115" s="11">
        <f>ROUND(АТС!$F113*$G$41*$G$42/100,2)</f>
        <v>47.94</v>
      </c>
    </row>
    <row r="116" spans="1:7" x14ac:dyDescent="0.25">
      <c r="A116" s="263"/>
      <c r="B116" s="137">
        <f t="shared" si="1"/>
        <v>41916.041669999999</v>
      </c>
      <c r="C116" s="138">
        <v>1</v>
      </c>
      <c r="D116" s="11">
        <f>ROUND(АТС!F114*$D$41*$D$42/100,2)</f>
        <v>122.61</v>
      </c>
      <c r="E116" s="11">
        <f>ROUND(АТС!F114*$E$41*$E$42/100,2)</f>
        <v>112.65</v>
      </c>
      <c r="F116" s="11">
        <f>ROUND(АТС!$F114*$F$41*$F$42/100,2)</f>
        <v>76.72</v>
      </c>
      <c r="G116" s="11">
        <f>ROUND(АТС!$F114*$G$41*$G$42/100,2)</f>
        <v>44.9</v>
      </c>
    </row>
    <row r="117" spans="1:7" x14ac:dyDescent="0.25">
      <c r="A117" s="263"/>
      <c r="B117" s="137">
        <f t="shared" si="1"/>
        <v>41916.083330000001</v>
      </c>
      <c r="C117" s="138">
        <v>2</v>
      </c>
      <c r="D117" s="11">
        <f>ROUND(АТС!F115*$D$41*$D$42/100,2)</f>
        <v>121.84</v>
      </c>
      <c r="E117" s="11">
        <f>ROUND(АТС!F115*$E$41*$E$42/100,2)</f>
        <v>111.95</v>
      </c>
      <c r="F117" s="11">
        <f>ROUND(АТС!$F115*$F$41*$F$42/100,2)</f>
        <v>76.239999999999995</v>
      </c>
      <c r="G117" s="11">
        <f>ROUND(АТС!$F115*$G$41*$G$42/100,2)</f>
        <v>44.62</v>
      </c>
    </row>
    <row r="118" spans="1:7" x14ac:dyDescent="0.25">
      <c r="A118" s="263"/>
      <c r="B118" s="137">
        <f t="shared" si="1"/>
        <v>41916.125</v>
      </c>
      <c r="C118" s="138">
        <v>3</v>
      </c>
      <c r="D118" s="11">
        <f>ROUND(АТС!F116*$D$41*$D$42/100,2)</f>
        <v>121.13</v>
      </c>
      <c r="E118" s="11">
        <f>ROUND(АТС!F116*$E$41*$E$42/100,2)</f>
        <v>111.29</v>
      </c>
      <c r="F118" s="11">
        <f>ROUND(АТС!$F116*$F$41*$F$42/100,2)</f>
        <v>75.790000000000006</v>
      </c>
      <c r="G118" s="11">
        <f>ROUND(АТС!$F116*$G$41*$G$42/100,2)</f>
        <v>44.36</v>
      </c>
    </row>
    <row r="119" spans="1:7" x14ac:dyDescent="0.25">
      <c r="A119" s="263"/>
      <c r="B119" s="135">
        <f t="shared" si="1"/>
        <v>41916.166669999999</v>
      </c>
      <c r="C119" s="138">
        <v>4</v>
      </c>
      <c r="D119" s="11">
        <f>ROUND(АТС!F117*$D$41*$D$42/100,2)</f>
        <v>122.65</v>
      </c>
      <c r="E119" s="11">
        <f>ROUND(АТС!F117*$E$41*$E$42/100,2)</f>
        <v>112.68</v>
      </c>
      <c r="F119" s="11">
        <f>ROUND(АТС!$F117*$F$41*$F$42/100,2)</f>
        <v>76.739999999999995</v>
      </c>
      <c r="G119" s="11">
        <f>ROUND(АТС!$F117*$G$41*$G$42/100,2)</f>
        <v>44.92</v>
      </c>
    </row>
    <row r="120" spans="1:7" x14ac:dyDescent="0.25">
      <c r="A120" s="263"/>
      <c r="B120" s="137">
        <f t="shared" si="1"/>
        <v>41916.208330000001</v>
      </c>
      <c r="C120" s="138">
        <v>5</v>
      </c>
      <c r="D120" s="11">
        <f>ROUND(АТС!F118*$D$41*$D$42/100,2)</f>
        <v>122.5</v>
      </c>
      <c r="E120" s="11">
        <f>ROUND(АТС!F118*$E$41*$E$42/100,2)</f>
        <v>112.55</v>
      </c>
      <c r="F120" s="11">
        <f>ROUND(АТС!$F118*$F$41*$F$42/100,2)</f>
        <v>76.650000000000006</v>
      </c>
      <c r="G120" s="11">
        <f>ROUND(АТС!$F118*$G$41*$G$42/100,2)</f>
        <v>44.86</v>
      </c>
    </row>
    <row r="121" spans="1:7" x14ac:dyDescent="0.25">
      <c r="A121" s="263"/>
      <c r="B121" s="137">
        <f t="shared" si="1"/>
        <v>41916.25</v>
      </c>
      <c r="C121" s="138">
        <v>6</v>
      </c>
      <c r="D121" s="11">
        <f>ROUND(АТС!F119*$D$41*$D$42/100,2)</f>
        <v>122.37</v>
      </c>
      <c r="E121" s="11">
        <f>ROUND(АТС!F119*$E$41*$E$42/100,2)</f>
        <v>112.43</v>
      </c>
      <c r="F121" s="11">
        <f>ROUND(АТС!$F119*$F$41*$F$42/100,2)</f>
        <v>76.56</v>
      </c>
      <c r="G121" s="11">
        <f>ROUND(АТС!$F119*$G$41*$G$42/100,2)</f>
        <v>44.82</v>
      </c>
    </row>
    <row r="122" spans="1:7" x14ac:dyDescent="0.25">
      <c r="A122" s="263"/>
      <c r="B122" s="137">
        <f t="shared" si="1"/>
        <v>41916.291669999999</v>
      </c>
      <c r="C122" s="138">
        <v>7</v>
      </c>
      <c r="D122" s="11">
        <f>ROUND(АТС!F120*$D$41*$D$42/100,2)</f>
        <v>122.41</v>
      </c>
      <c r="E122" s="11">
        <f>ROUND(АТС!F120*$E$41*$E$42/100,2)</f>
        <v>112.47</v>
      </c>
      <c r="F122" s="11">
        <f>ROUND(АТС!$F120*$F$41*$F$42/100,2)</f>
        <v>76.59</v>
      </c>
      <c r="G122" s="11">
        <f>ROUND(АТС!$F120*$G$41*$G$42/100,2)</f>
        <v>44.83</v>
      </c>
    </row>
    <row r="123" spans="1:7" x14ac:dyDescent="0.25">
      <c r="A123" s="263"/>
      <c r="B123" s="135">
        <f t="shared" si="1"/>
        <v>41916.333330000001</v>
      </c>
      <c r="C123" s="138">
        <v>8</v>
      </c>
      <c r="D123" s="11">
        <f>ROUND(АТС!F121*$D$41*$D$42/100,2)</f>
        <v>128.44</v>
      </c>
      <c r="E123" s="11">
        <f>ROUND(АТС!F121*$E$41*$E$42/100,2)</f>
        <v>118.01</v>
      </c>
      <c r="F123" s="11">
        <f>ROUND(АТС!$F121*$F$41*$F$42/100,2)</f>
        <v>80.37</v>
      </c>
      <c r="G123" s="11">
        <f>ROUND(АТС!$F121*$G$41*$G$42/100,2)</f>
        <v>47.04</v>
      </c>
    </row>
    <row r="124" spans="1:7" x14ac:dyDescent="0.25">
      <c r="A124" s="263"/>
      <c r="B124" s="137">
        <f t="shared" si="1"/>
        <v>41916.375</v>
      </c>
      <c r="C124" s="138">
        <v>9</v>
      </c>
      <c r="D124" s="11">
        <f>ROUND(АТС!F122*$D$41*$D$42/100,2)</f>
        <v>126.22</v>
      </c>
      <c r="E124" s="11">
        <f>ROUND(АТС!F122*$E$41*$E$42/100,2)</f>
        <v>115.96</v>
      </c>
      <c r="F124" s="11">
        <f>ROUND(АТС!$F122*$F$41*$F$42/100,2)</f>
        <v>78.97</v>
      </c>
      <c r="G124" s="11">
        <f>ROUND(АТС!$F122*$G$41*$G$42/100,2)</f>
        <v>46.23</v>
      </c>
    </row>
    <row r="125" spans="1:7" x14ac:dyDescent="0.25">
      <c r="A125" s="263"/>
      <c r="B125" s="137">
        <f t="shared" si="1"/>
        <v>41916.416669999999</v>
      </c>
      <c r="C125" s="138">
        <v>10</v>
      </c>
      <c r="D125" s="11">
        <f>ROUND(АТС!F123*$D$41*$D$42/100,2)</f>
        <v>126.93</v>
      </c>
      <c r="E125" s="11">
        <f>ROUND(АТС!F123*$E$41*$E$42/100,2)</f>
        <v>116.62</v>
      </c>
      <c r="F125" s="11">
        <f>ROUND(АТС!$F123*$F$41*$F$42/100,2)</f>
        <v>79.42</v>
      </c>
      <c r="G125" s="11">
        <f>ROUND(АТС!$F123*$G$41*$G$42/100,2)</f>
        <v>46.49</v>
      </c>
    </row>
    <row r="126" spans="1:7" x14ac:dyDescent="0.25">
      <c r="A126" s="263"/>
      <c r="B126" s="137">
        <f t="shared" si="1"/>
        <v>41916.458330000001</v>
      </c>
      <c r="C126" s="138">
        <v>11</v>
      </c>
      <c r="D126" s="11">
        <f>ROUND(АТС!F124*$D$41*$D$42/100,2)</f>
        <v>126.7</v>
      </c>
      <c r="E126" s="11">
        <f>ROUND(АТС!F124*$E$41*$E$42/100,2)</f>
        <v>116.41</v>
      </c>
      <c r="F126" s="11">
        <f>ROUND(АТС!$F124*$F$41*$F$42/100,2)</f>
        <v>79.28</v>
      </c>
      <c r="G126" s="11">
        <f>ROUND(АТС!$F124*$G$41*$G$42/100,2)</f>
        <v>46.41</v>
      </c>
    </row>
    <row r="127" spans="1:7" x14ac:dyDescent="0.25">
      <c r="A127" s="263"/>
      <c r="B127" s="135">
        <f t="shared" si="1"/>
        <v>41916.5</v>
      </c>
      <c r="C127" s="138">
        <v>12</v>
      </c>
      <c r="D127" s="11">
        <f>ROUND(АТС!F125*$D$41*$D$42/100,2)</f>
        <v>125.44</v>
      </c>
      <c r="E127" s="11">
        <f>ROUND(АТС!F125*$E$41*$E$42/100,2)</f>
        <v>115.25</v>
      </c>
      <c r="F127" s="11">
        <f>ROUND(АТС!$F125*$F$41*$F$42/100,2)</f>
        <v>78.489999999999995</v>
      </c>
      <c r="G127" s="11">
        <f>ROUND(АТС!$F125*$G$41*$G$42/100,2)</f>
        <v>45.94</v>
      </c>
    </row>
    <row r="128" spans="1:7" x14ac:dyDescent="0.25">
      <c r="A128" s="263"/>
      <c r="B128" s="137">
        <f t="shared" si="1"/>
        <v>41916.541669999999</v>
      </c>
      <c r="C128" s="138">
        <v>13</v>
      </c>
      <c r="D128" s="11">
        <f>ROUND(АТС!F126*$D$41*$D$42/100,2)</f>
        <v>122.93</v>
      </c>
      <c r="E128" s="11">
        <f>ROUND(АТС!F126*$E$41*$E$42/100,2)</f>
        <v>112.94</v>
      </c>
      <c r="F128" s="11">
        <f>ROUND(АТС!$F126*$F$41*$F$42/100,2)</f>
        <v>76.92</v>
      </c>
      <c r="G128" s="11">
        <f>ROUND(АТС!$F126*$G$41*$G$42/100,2)</f>
        <v>45.02</v>
      </c>
    </row>
    <row r="129" spans="1:7" x14ac:dyDescent="0.25">
      <c r="A129" s="263"/>
      <c r="B129" s="137">
        <f t="shared" si="1"/>
        <v>41916.583330000001</v>
      </c>
      <c r="C129" s="138">
        <v>14</v>
      </c>
      <c r="D129" s="11">
        <f>ROUND(АТС!F127*$D$41*$D$42/100,2)</f>
        <v>122.52</v>
      </c>
      <c r="E129" s="11">
        <f>ROUND(АТС!F127*$E$41*$E$42/100,2)</f>
        <v>112.56</v>
      </c>
      <c r="F129" s="11">
        <f>ROUND(АТС!$F127*$F$41*$F$42/100,2)</f>
        <v>76.66</v>
      </c>
      <c r="G129" s="11">
        <f>ROUND(АТС!$F127*$G$41*$G$42/100,2)</f>
        <v>44.87</v>
      </c>
    </row>
    <row r="130" spans="1:7" x14ac:dyDescent="0.25">
      <c r="A130" s="263"/>
      <c r="B130" s="137">
        <f t="shared" si="1"/>
        <v>41916.625</v>
      </c>
      <c r="C130" s="138">
        <v>15</v>
      </c>
      <c r="D130" s="11">
        <f>ROUND(АТС!F128*$D$41*$D$42/100,2)</f>
        <v>123.98</v>
      </c>
      <c r="E130" s="11">
        <f>ROUND(АТС!F128*$E$41*$E$42/100,2)</f>
        <v>113.91</v>
      </c>
      <c r="F130" s="11">
        <f>ROUND(АТС!$F128*$F$41*$F$42/100,2)</f>
        <v>77.58</v>
      </c>
      <c r="G130" s="11">
        <f>ROUND(АТС!$F128*$G$41*$G$42/100,2)</f>
        <v>45.41</v>
      </c>
    </row>
    <row r="131" spans="1:7" x14ac:dyDescent="0.25">
      <c r="A131" s="263"/>
      <c r="B131" s="135">
        <f t="shared" si="1"/>
        <v>41916.666669999999</v>
      </c>
      <c r="C131" s="138">
        <v>16</v>
      </c>
      <c r="D131" s="11">
        <f>ROUND(АТС!F129*$D$41*$D$42/100,2)</f>
        <v>124.76</v>
      </c>
      <c r="E131" s="11">
        <f>ROUND(АТС!F129*$E$41*$E$42/100,2)</f>
        <v>114.62</v>
      </c>
      <c r="F131" s="11">
        <f>ROUND(АТС!$F129*$F$41*$F$42/100,2)</f>
        <v>78.06</v>
      </c>
      <c r="G131" s="11">
        <f>ROUND(АТС!$F129*$G$41*$G$42/100,2)</f>
        <v>45.69</v>
      </c>
    </row>
    <row r="132" spans="1:7" x14ac:dyDescent="0.25">
      <c r="A132" s="263"/>
      <c r="B132" s="137">
        <f t="shared" ref="B132:B195" si="2">B108+1</f>
        <v>41916.708330000001</v>
      </c>
      <c r="C132" s="138">
        <v>17</v>
      </c>
      <c r="D132" s="11">
        <f>ROUND(АТС!F130*$D$41*$D$42/100,2)</f>
        <v>122.11</v>
      </c>
      <c r="E132" s="11">
        <f>ROUND(АТС!F130*$E$41*$E$42/100,2)</f>
        <v>112.19</v>
      </c>
      <c r="F132" s="11">
        <f>ROUND(АТС!$F130*$F$41*$F$42/100,2)</f>
        <v>76.400000000000006</v>
      </c>
      <c r="G132" s="11">
        <f>ROUND(АТС!$F130*$G$41*$G$42/100,2)</f>
        <v>44.72</v>
      </c>
    </row>
    <row r="133" spans="1:7" x14ac:dyDescent="0.25">
      <c r="A133" s="263"/>
      <c r="B133" s="137">
        <f t="shared" si="2"/>
        <v>41916.75</v>
      </c>
      <c r="C133" s="138">
        <v>18</v>
      </c>
      <c r="D133" s="11">
        <f>ROUND(АТС!F131*$D$41*$D$42/100,2)</f>
        <v>123.91</v>
      </c>
      <c r="E133" s="11">
        <f>ROUND(АТС!F131*$E$41*$E$42/100,2)</f>
        <v>113.84</v>
      </c>
      <c r="F133" s="11">
        <f>ROUND(АТС!$F131*$F$41*$F$42/100,2)</f>
        <v>77.53</v>
      </c>
      <c r="G133" s="11">
        <f>ROUND(АТС!$F131*$G$41*$G$42/100,2)</f>
        <v>45.38</v>
      </c>
    </row>
    <row r="134" spans="1:7" x14ac:dyDescent="0.25">
      <c r="A134" s="263"/>
      <c r="B134" s="137">
        <f t="shared" si="2"/>
        <v>41916.791669999999</v>
      </c>
      <c r="C134" s="138">
        <v>19</v>
      </c>
      <c r="D134" s="11">
        <f>ROUND(АТС!F132*$D$41*$D$42/100,2)</f>
        <v>145.63</v>
      </c>
      <c r="E134" s="11">
        <f>ROUND(АТС!F132*$E$41*$E$42/100,2)</f>
        <v>133.80000000000001</v>
      </c>
      <c r="F134" s="11">
        <f>ROUND(АТС!$F132*$F$41*$F$42/100,2)</f>
        <v>91.12</v>
      </c>
      <c r="G134" s="11">
        <f>ROUND(АТС!$F132*$G$41*$G$42/100,2)</f>
        <v>53.34</v>
      </c>
    </row>
    <row r="135" spans="1:7" x14ac:dyDescent="0.25">
      <c r="A135" s="263"/>
      <c r="B135" s="135">
        <f t="shared" si="2"/>
        <v>41916.833330000001</v>
      </c>
      <c r="C135" s="138">
        <v>20</v>
      </c>
      <c r="D135" s="11">
        <f>ROUND(АТС!F133*$D$41*$D$42/100,2)</f>
        <v>153.51</v>
      </c>
      <c r="E135" s="11">
        <f>ROUND(АТС!F133*$E$41*$E$42/100,2)</f>
        <v>141.04</v>
      </c>
      <c r="F135" s="11">
        <f>ROUND(АТС!$F133*$F$41*$F$42/100,2)</f>
        <v>96.05</v>
      </c>
      <c r="G135" s="11">
        <f>ROUND(АТС!$F133*$G$41*$G$42/100,2)</f>
        <v>56.22</v>
      </c>
    </row>
    <row r="136" spans="1:7" x14ac:dyDescent="0.25">
      <c r="A136" s="263"/>
      <c r="B136" s="137">
        <f t="shared" si="2"/>
        <v>41916.875</v>
      </c>
      <c r="C136" s="138">
        <v>21</v>
      </c>
      <c r="D136" s="11">
        <f>ROUND(АТС!F134*$D$41*$D$42/100,2)</f>
        <v>144.09</v>
      </c>
      <c r="E136" s="11">
        <f>ROUND(АТС!F134*$E$41*$E$42/100,2)</f>
        <v>132.38</v>
      </c>
      <c r="F136" s="11">
        <f>ROUND(АТС!$F134*$F$41*$F$42/100,2)</f>
        <v>90.16</v>
      </c>
      <c r="G136" s="11">
        <f>ROUND(АТС!$F134*$G$41*$G$42/100,2)</f>
        <v>52.77</v>
      </c>
    </row>
    <row r="137" spans="1:7" x14ac:dyDescent="0.25">
      <c r="A137" s="263"/>
      <c r="B137" s="137">
        <f t="shared" si="2"/>
        <v>41916.916669999999</v>
      </c>
      <c r="C137" s="138">
        <v>22</v>
      </c>
      <c r="D137" s="11">
        <f>ROUND(АТС!F135*$D$41*$D$42/100,2)</f>
        <v>126.25</v>
      </c>
      <c r="E137" s="11">
        <f>ROUND(АТС!F135*$E$41*$E$42/100,2)</f>
        <v>116</v>
      </c>
      <c r="F137" s="11">
        <f>ROUND(АТС!$F135*$F$41*$F$42/100,2)</f>
        <v>79</v>
      </c>
      <c r="G137" s="11">
        <f>ROUND(АТС!$F135*$G$41*$G$42/100,2)</f>
        <v>46.24</v>
      </c>
    </row>
    <row r="138" spans="1:7" x14ac:dyDescent="0.25">
      <c r="A138" s="263"/>
      <c r="B138" s="137">
        <f t="shared" si="2"/>
        <v>41916.958330000001</v>
      </c>
      <c r="C138" s="138">
        <v>23</v>
      </c>
      <c r="D138" s="11">
        <f>ROUND(АТС!F136*$D$41*$D$42/100,2)</f>
        <v>157.25</v>
      </c>
      <c r="E138" s="11">
        <f>ROUND(АТС!F136*$E$41*$E$42/100,2)</f>
        <v>144.47999999999999</v>
      </c>
      <c r="F138" s="11">
        <f>ROUND(АТС!$F136*$F$41*$F$42/100,2)</f>
        <v>98.39</v>
      </c>
      <c r="G138" s="11">
        <f>ROUND(АТС!$F136*$G$41*$G$42/100,2)</f>
        <v>57.59</v>
      </c>
    </row>
    <row r="139" spans="1:7" x14ac:dyDescent="0.25">
      <c r="A139" s="263"/>
      <c r="B139" s="135">
        <f t="shared" si="2"/>
        <v>41917</v>
      </c>
      <c r="C139" s="138">
        <v>0</v>
      </c>
      <c r="D139" s="11">
        <f>ROUND(АТС!F137*$D$41*$D$42/100,2)</f>
        <v>130.11000000000001</v>
      </c>
      <c r="E139" s="11">
        <f>ROUND(АТС!F137*$E$41*$E$42/100,2)</f>
        <v>119.54</v>
      </c>
      <c r="F139" s="11">
        <f>ROUND(АТС!$F137*$F$41*$F$42/100,2)</f>
        <v>81.41</v>
      </c>
      <c r="G139" s="11">
        <f>ROUND(АТС!$F137*$G$41*$G$42/100,2)</f>
        <v>47.65</v>
      </c>
    </row>
    <row r="140" spans="1:7" x14ac:dyDescent="0.25">
      <c r="A140" s="263"/>
      <c r="B140" s="137">
        <f t="shared" si="2"/>
        <v>41917.041669999999</v>
      </c>
      <c r="C140" s="138">
        <v>1</v>
      </c>
      <c r="D140" s="11">
        <f>ROUND(АТС!F138*$D$41*$D$42/100,2)</f>
        <v>122.58</v>
      </c>
      <c r="E140" s="11">
        <f>ROUND(АТС!F138*$E$41*$E$42/100,2)</f>
        <v>112.63</v>
      </c>
      <c r="F140" s="11">
        <f>ROUND(АТС!$F138*$F$41*$F$42/100,2)</f>
        <v>76.7</v>
      </c>
      <c r="G140" s="11">
        <f>ROUND(АТС!$F138*$G$41*$G$42/100,2)</f>
        <v>44.9</v>
      </c>
    </row>
    <row r="141" spans="1:7" x14ac:dyDescent="0.25">
      <c r="A141" s="263"/>
      <c r="B141" s="137">
        <f t="shared" si="2"/>
        <v>41917.083330000001</v>
      </c>
      <c r="C141" s="138">
        <v>2</v>
      </c>
      <c r="D141" s="11">
        <f>ROUND(АТС!F139*$D$41*$D$42/100,2)</f>
        <v>121.84</v>
      </c>
      <c r="E141" s="11">
        <f>ROUND(АТС!F139*$E$41*$E$42/100,2)</f>
        <v>111.95</v>
      </c>
      <c r="F141" s="11">
        <f>ROUND(АТС!$F139*$F$41*$F$42/100,2)</f>
        <v>76.239999999999995</v>
      </c>
      <c r="G141" s="11">
        <f>ROUND(АТС!$F139*$G$41*$G$42/100,2)</f>
        <v>44.62</v>
      </c>
    </row>
    <row r="142" spans="1:7" x14ac:dyDescent="0.25">
      <c r="A142" s="263"/>
      <c r="B142" s="137">
        <f t="shared" si="2"/>
        <v>41917.125</v>
      </c>
      <c r="C142" s="138">
        <v>3</v>
      </c>
      <c r="D142" s="11">
        <f>ROUND(АТС!F140*$D$41*$D$42/100,2)</f>
        <v>121.13</v>
      </c>
      <c r="E142" s="11">
        <f>ROUND(АТС!F140*$E$41*$E$42/100,2)</f>
        <v>111.29</v>
      </c>
      <c r="F142" s="11">
        <f>ROUND(АТС!$F140*$F$41*$F$42/100,2)</f>
        <v>75.790000000000006</v>
      </c>
      <c r="G142" s="11">
        <f>ROUND(АТС!$F140*$G$41*$G$42/100,2)</f>
        <v>44.37</v>
      </c>
    </row>
    <row r="143" spans="1:7" x14ac:dyDescent="0.25">
      <c r="A143" s="263"/>
      <c r="B143" s="135">
        <f t="shared" si="2"/>
        <v>41917.166669999999</v>
      </c>
      <c r="C143" s="138">
        <v>4</v>
      </c>
      <c r="D143" s="11">
        <f>ROUND(АТС!F141*$D$41*$D$42/100,2)</f>
        <v>122.69</v>
      </c>
      <c r="E143" s="11">
        <f>ROUND(АТС!F141*$E$41*$E$42/100,2)</f>
        <v>112.72</v>
      </c>
      <c r="F143" s="11">
        <f>ROUND(АТС!$F141*$F$41*$F$42/100,2)</f>
        <v>76.77</v>
      </c>
      <c r="G143" s="11">
        <f>ROUND(АТС!$F141*$G$41*$G$42/100,2)</f>
        <v>44.93</v>
      </c>
    </row>
    <row r="144" spans="1:7" x14ac:dyDescent="0.25">
      <c r="A144" s="263"/>
      <c r="B144" s="137">
        <f t="shared" si="2"/>
        <v>41917.208330000001</v>
      </c>
      <c r="C144" s="138">
        <v>5</v>
      </c>
      <c r="D144" s="11">
        <f>ROUND(АТС!F142*$D$41*$D$42/100,2)</f>
        <v>122.28</v>
      </c>
      <c r="E144" s="11">
        <f>ROUND(АТС!F142*$E$41*$E$42/100,2)</f>
        <v>112.35</v>
      </c>
      <c r="F144" s="11">
        <f>ROUND(АТС!$F142*$F$41*$F$42/100,2)</f>
        <v>76.510000000000005</v>
      </c>
      <c r="G144" s="11">
        <f>ROUND(АТС!$F142*$G$41*$G$42/100,2)</f>
        <v>44.78</v>
      </c>
    </row>
    <row r="145" spans="1:7" x14ac:dyDescent="0.25">
      <c r="A145" s="263"/>
      <c r="B145" s="137">
        <f t="shared" si="2"/>
        <v>41917.25</v>
      </c>
      <c r="C145" s="138">
        <v>6</v>
      </c>
      <c r="D145" s="11">
        <f>ROUND(АТС!F143*$D$41*$D$42/100,2)</f>
        <v>122.32</v>
      </c>
      <c r="E145" s="11">
        <f>ROUND(АТС!F143*$E$41*$E$42/100,2)</f>
        <v>112.38</v>
      </c>
      <c r="F145" s="11">
        <f>ROUND(АТС!$F143*$F$41*$F$42/100,2)</f>
        <v>76.540000000000006</v>
      </c>
      <c r="G145" s="11">
        <f>ROUND(АТС!$F143*$G$41*$G$42/100,2)</f>
        <v>44.8</v>
      </c>
    </row>
    <row r="146" spans="1:7" x14ac:dyDescent="0.25">
      <c r="A146" s="263"/>
      <c r="B146" s="137">
        <f t="shared" si="2"/>
        <v>41917.291669999999</v>
      </c>
      <c r="C146" s="138">
        <v>7</v>
      </c>
      <c r="D146" s="11">
        <f>ROUND(АТС!F144*$D$41*$D$42/100,2)</f>
        <v>122.21</v>
      </c>
      <c r="E146" s="11">
        <f>ROUND(АТС!F144*$E$41*$E$42/100,2)</f>
        <v>112.29</v>
      </c>
      <c r="F146" s="11">
        <f>ROUND(АТС!$F144*$F$41*$F$42/100,2)</f>
        <v>76.47</v>
      </c>
      <c r="G146" s="11">
        <f>ROUND(АТС!$F144*$G$41*$G$42/100,2)</f>
        <v>44.76</v>
      </c>
    </row>
    <row r="147" spans="1:7" x14ac:dyDescent="0.25">
      <c r="A147" s="263"/>
      <c r="B147" s="135">
        <f t="shared" si="2"/>
        <v>41917.333330000001</v>
      </c>
      <c r="C147" s="138">
        <v>8</v>
      </c>
      <c r="D147" s="11">
        <f>ROUND(АТС!F145*$D$41*$D$42/100,2)</f>
        <v>128.19999999999999</v>
      </c>
      <c r="E147" s="11">
        <f>ROUND(АТС!F145*$E$41*$E$42/100,2)</f>
        <v>117.78</v>
      </c>
      <c r="F147" s="11">
        <f>ROUND(АТС!$F145*$F$41*$F$42/100,2)</f>
        <v>80.209999999999994</v>
      </c>
      <c r="G147" s="11">
        <f>ROUND(АТС!$F145*$G$41*$G$42/100,2)</f>
        <v>46.95</v>
      </c>
    </row>
    <row r="148" spans="1:7" x14ac:dyDescent="0.25">
      <c r="A148" s="263"/>
      <c r="B148" s="137">
        <f t="shared" si="2"/>
        <v>41917.375</v>
      </c>
      <c r="C148" s="138">
        <v>9</v>
      </c>
      <c r="D148" s="11">
        <f>ROUND(АТС!F146*$D$41*$D$42/100,2)</f>
        <v>125.13</v>
      </c>
      <c r="E148" s="11">
        <f>ROUND(АТС!F146*$E$41*$E$42/100,2)</f>
        <v>114.97</v>
      </c>
      <c r="F148" s="11">
        <f>ROUND(АТС!$F146*$F$41*$F$42/100,2)</f>
        <v>78.3</v>
      </c>
      <c r="G148" s="11">
        <f>ROUND(АТС!$F146*$G$41*$G$42/100,2)</f>
        <v>45.83</v>
      </c>
    </row>
    <row r="149" spans="1:7" x14ac:dyDescent="0.25">
      <c r="A149" s="263"/>
      <c r="B149" s="137">
        <f t="shared" si="2"/>
        <v>41917.416669999999</v>
      </c>
      <c r="C149" s="138">
        <v>10</v>
      </c>
      <c r="D149" s="11">
        <f>ROUND(АТС!F147*$D$41*$D$42/100,2)</f>
        <v>125.68</v>
      </c>
      <c r="E149" s="11">
        <f>ROUND(АТС!F147*$E$41*$E$42/100,2)</f>
        <v>115.47</v>
      </c>
      <c r="F149" s="11">
        <f>ROUND(АТС!$F147*$F$41*$F$42/100,2)</f>
        <v>78.64</v>
      </c>
      <c r="G149" s="11">
        <f>ROUND(АТС!$F147*$G$41*$G$42/100,2)</f>
        <v>46.03</v>
      </c>
    </row>
    <row r="150" spans="1:7" x14ac:dyDescent="0.25">
      <c r="A150" s="263"/>
      <c r="B150" s="137">
        <f t="shared" si="2"/>
        <v>41917.458330000001</v>
      </c>
      <c r="C150" s="138">
        <v>11</v>
      </c>
      <c r="D150" s="11">
        <f>ROUND(АТС!F148*$D$41*$D$42/100,2)</f>
        <v>125.83</v>
      </c>
      <c r="E150" s="11">
        <f>ROUND(АТС!F148*$E$41*$E$42/100,2)</f>
        <v>115.61</v>
      </c>
      <c r="F150" s="11">
        <f>ROUND(АТС!$F148*$F$41*$F$42/100,2)</f>
        <v>78.73</v>
      </c>
      <c r="G150" s="11">
        <f>ROUND(АТС!$F148*$G$41*$G$42/100,2)</f>
        <v>46.09</v>
      </c>
    </row>
    <row r="151" spans="1:7" x14ac:dyDescent="0.25">
      <c r="A151" s="263"/>
      <c r="B151" s="135">
        <f t="shared" si="2"/>
        <v>41917.5</v>
      </c>
      <c r="C151" s="138">
        <v>12</v>
      </c>
      <c r="D151" s="11">
        <f>ROUND(АТС!F149*$D$41*$D$42/100,2)</f>
        <v>124.85</v>
      </c>
      <c r="E151" s="11">
        <f>ROUND(АТС!F149*$E$41*$E$42/100,2)</f>
        <v>114.71</v>
      </c>
      <c r="F151" s="11">
        <f>ROUND(АТС!$F149*$F$41*$F$42/100,2)</f>
        <v>78.12</v>
      </c>
      <c r="G151" s="11">
        <f>ROUND(АТС!$F149*$G$41*$G$42/100,2)</f>
        <v>45.73</v>
      </c>
    </row>
    <row r="152" spans="1:7" x14ac:dyDescent="0.25">
      <c r="A152" s="263"/>
      <c r="B152" s="137">
        <f t="shared" si="2"/>
        <v>41917.541669999999</v>
      </c>
      <c r="C152" s="138">
        <v>13</v>
      </c>
      <c r="D152" s="11">
        <f>ROUND(АТС!F150*$D$41*$D$42/100,2)</f>
        <v>122.32</v>
      </c>
      <c r="E152" s="11">
        <f>ROUND(АТС!F150*$E$41*$E$42/100,2)</f>
        <v>112.38</v>
      </c>
      <c r="F152" s="11">
        <f>ROUND(АТС!$F150*$F$41*$F$42/100,2)</f>
        <v>76.540000000000006</v>
      </c>
      <c r="G152" s="11">
        <f>ROUND(АТС!$F150*$G$41*$G$42/100,2)</f>
        <v>44.8</v>
      </c>
    </row>
    <row r="153" spans="1:7" x14ac:dyDescent="0.25">
      <c r="A153" s="263"/>
      <c r="B153" s="137">
        <f t="shared" si="2"/>
        <v>41917.583330000001</v>
      </c>
      <c r="C153" s="138">
        <v>14</v>
      </c>
      <c r="D153" s="11">
        <f>ROUND(АТС!F151*$D$41*$D$42/100,2)</f>
        <v>122.59</v>
      </c>
      <c r="E153" s="11">
        <f>ROUND(АТС!F151*$E$41*$E$42/100,2)</f>
        <v>112.64</v>
      </c>
      <c r="F153" s="11">
        <f>ROUND(АТС!$F151*$F$41*$F$42/100,2)</f>
        <v>76.709999999999994</v>
      </c>
      <c r="G153" s="11">
        <f>ROUND(АТС!$F151*$G$41*$G$42/100,2)</f>
        <v>44.9</v>
      </c>
    </row>
    <row r="154" spans="1:7" x14ac:dyDescent="0.25">
      <c r="A154" s="263"/>
      <c r="B154" s="137">
        <f t="shared" si="2"/>
        <v>41917.625</v>
      </c>
      <c r="C154" s="138">
        <v>15</v>
      </c>
      <c r="D154" s="11">
        <f>ROUND(АТС!F152*$D$41*$D$42/100,2)</f>
        <v>124.23</v>
      </c>
      <c r="E154" s="11">
        <f>ROUND(АТС!F152*$E$41*$E$42/100,2)</f>
        <v>114.14</v>
      </c>
      <c r="F154" s="11">
        <f>ROUND(АТС!$F152*$F$41*$F$42/100,2)</f>
        <v>77.73</v>
      </c>
      <c r="G154" s="11">
        <f>ROUND(АТС!$F152*$G$41*$G$42/100,2)</f>
        <v>45.5</v>
      </c>
    </row>
    <row r="155" spans="1:7" x14ac:dyDescent="0.25">
      <c r="A155" s="263"/>
      <c r="B155" s="135">
        <f t="shared" si="2"/>
        <v>41917.666669999999</v>
      </c>
      <c r="C155" s="138">
        <v>16</v>
      </c>
      <c r="D155" s="11">
        <f>ROUND(АТС!F153*$D$41*$D$42/100,2)</f>
        <v>125.04</v>
      </c>
      <c r="E155" s="11">
        <f>ROUND(АТС!F153*$E$41*$E$42/100,2)</f>
        <v>114.88</v>
      </c>
      <c r="F155" s="11">
        <f>ROUND(АТС!$F153*$F$41*$F$42/100,2)</f>
        <v>78.239999999999995</v>
      </c>
      <c r="G155" s="11">
        <f>ROUND(АТС!$F153*$G$41*$G$42/100,2)</f>
        <v>45.8</v>
      </c>
    </row>
    <row r="156" spans="1:7" x14ac:dyDescent="0.25">
      <c r="A156" s="263"/>
      <c r="B156" s="137">
        <f t="shared" si="2"/>
        <v>41917.708330000001</v>
      </c>
      <c r="C156" s="138">
        <v>17</v>
      </c>
      <c r="D156" s="11">
        <f>ROUND(АТС!F154*$D$41*$D$42/100,2)</f>
        <v>122.24</v>
      </c>
      <c r="E156" s="11">
        <f>ROUND(АТС!F154*$E$41*$E$42/100,2)</f>
        <v>112.31</v>
      </c>
      <c r="F156" s="11">
        <f>ROUND(АТС!$F154*$F$41*$F$42/100,2)</f>
        <v>76.489999999999995</v>
      </c>
      <c r="G156" s="11">
        <f>ROUND(АТС!$F154*$G$41*$G$42/100,2)</f>
        <v>44.77</v>
      </c>
    </row>
    <row r="157" spans="1:7" x14ac:dyDescent="0.25">
      <c r="A157" s="263"/>
      <c r="B157" s="137">
        <f t="shared" si="2"/>
        <v>41917.75</v>
      </c>
      <c r="C157" s="138">
        <v>18</v>
      </c>
      <c r="D157" s="11">
        <f>ROUND(АТС!F155*$D$41*$D$42/100,2)</f>
        <v>123.7</v>
      </c>
      <c r="E157" s="11">
        <f>ROUND(АТС!F155*$E$41*$E$42/100,2)</f>
        <v>113.65</v>
      </c>
      <c r="F157" s="11">
        <f>ROUND(АТС!$F155*$F$41*$F$42/100,2)</f>
        <v>77.400000000000006</v>
      </c>
      <c r="G157" s="11">
        <f>ROUND(АТС!$F155*$G$41*$G$42/100,2)</f>
        <v>45.31</v>
      </c>
    </row>
    <row r="158" spans="1:7" x14ac:dyDescent="0.25">
      <c r="A158" s="263"/>
      <c r="B158" s="137">
        <f t="shared" si="2"/>
        <v>41917.791669999999</v>
      </c>
      <c r="C158" s="138">
        <v>19</v>
      </c>
      <c r="D158" s="11">
        <f>ROUND(АТС!F156*$D$41*$D$42/100,2)</f>
        <v>145.41</v>
      </c>
      <c r="E158" s="11">
        <f>ROUND(АТС!F156*$E$41*$E$42/100,2)</f>
        <v>133.6</v>
      </c>
      <c r="F158" s="11">
        <f>ROUND(АТС!$F156*$F$41*$F$42/100,2)</f>
        <v>90.98</v>
      </c>
      <c r="G158" s="11">
        <f>ROUND(АТС!$F156*$G$41*$G$42/100,2)</f>
        <v>53.25</v>
      </c>
    </row>
    <row r="159" spans="1:7" x14ac:dyDescent="0.25">
      <c r="A159" s="263"/>
      <c r="B159" s="135">
        <f t="shared" si="2"/>
        <v>41917.833330000001</v>
      </c>
      <c r="C159" s="138">
        <v>20</v>
      </c>
      <c r="D159" s="11">
        <f>ROUND(АТС!F157*$D$41*$D$42/100,2)</f>
        <v>153.18</v>
      </c>
      <c r="E159" s="11">
        <f>ROUND(АТС!F157*$E$41*$E$42/100,2)</f>
        <v>140.74</v>
      </c>
      <c r="F159" s="11">
        <f>ROUND(АТС!$F157*$F$41*$F$42/100,2)</f>
        <v>95.84</v>
      </c>
      <c r="G159" s="11">
        <f>ROUND(АТС!$F157*$G$41*$G$42/100,2)</f>
        <v>56.1</v>
      </c>
    </row>
    <row r="160" spans="1:7" x14ac:dyDescent="0.25">
      <c r="A160" s="263"/>
      <c r="B160" s="137">
        <f t="shared" si="2"/>
        <v>41917.875</v>
      </c>
      <c r="C160" s="138">
        <v>21</v>
      </c>
      <c r="D160" s="11">
        <f>ROUND(АТС!F158*$D$41*$D$42/100,2)</f>
        <v>145.57</v>
      </c>
      <c r="E160" s="11">
        <f>ROUND(АТС!F158*$E$41*$E$42/100,2)</f>
        <v>133.74</v>
      </c>
      <c r="F160" s="11">
        <f>ROUND(АТС!$F158*$F$41*$F$42/100,2)</f>
        <v>91.08</v>
      </c>
      <c r="G160" s="11">
        <f>ROUND(АТС!$F158*$G$41*$G$42/100,2)</f>
        <v>53.31</v>
      </c>
    </row>
    <row r="161" spans="1:7" x14ac:dyDescent="0.25">
      <c r="A161" s="263"/>
      <c r="B161" s="137">
        <f t="shared" si="2"/>
        <v>41917.916669999999</v>
      </c>
      <c r="C161" s="138">
        <v>22</v>
      </c>
      <c r="D161" s="11">
        <f>ROUND(АТС!F159*$D$41*$D$42/100,2)</f>
        <v>126.67</v>
      </c>
      <c r="E161" s="11">
        <f>ROUND(АТС!F159*$E$41*$E$42/100,2)</f>
        <v>116.38</v>
      </c>
      <c r="F161" s="11">
        <f>ROUND(АТС!$F159*$F$41*$F$42/100,2)</f>
        <v>79.260000000000005</v>
      </c>
      <c r="G161" s="11">
        <f>ROUND(АТС!$F159*$G$41*$G$42/100,2)</f>
        <v>46.39</v>
      </c>
    </row>
    <row r="162" spans="1:7" x14ac:dyDescent="0.25">
      <c r="A162" s="263"/>
      <c r="B162" s="137">
        <f t="shared" si="2"/>
        <v>41917.958330000001</v>
      </c>
      <c r="C162" s="138">
        <v>23</v>
      </c>
      <c r="D162" s="11">
        <f>ROUND(АТС!F160*$D$41*$D$42/100,2)</f>
        <v>152.93</v>
      </c>
      <c r="E162" s="11">
        <f>ROUND(АТС!F160*$E$41*$E$42/100,2)</f>
        <v>140.51</v>
      </c>
      <c r="F162" s="11">
        <f>ROUND(АТС!$F160*$F$41*$F$42/100,2)</f>
        <v>95.69</v>
      </c>
      <c r="G162" s="11">
        <f>ROUND(АТС!$F160*$G$41*$G$42/100,2)</f>
        <v>56.01</v>
      </c>
    </row>
    <row r="163" spans="1:7" x14ac:dyDescent="0.25">
      <c r="A163" s="263"/>
      <c r="B163" s="135">
        <f t="shared" si="2"/>
        <v>41918</v>
      </c>
      <c r="C163" s="138">
        <v>0</v>
      </c>
      <c r="D163" s="11">
        <f>ROUND(АТС!F161*$D$41*$D$42/100,2)</f>
        <v>123.57</v>
      </c>
      <c r="E163" s="11">
        <f>ROUND(АТС!F161*$E$41*$E$42/100,2)</f>
        <v>113.53</v>
      </c>
      <c r="F163" s="11">
        <f>ROUND(АТС!$F161*$F$41*$F$42/100,2)</f>
        <v>77.319999999999993</v>
      </c>
      <c r="G163" s="11">
        <f>ROUND(АТС!$F161*$G$41*$G$42/100,2)</f>
        <v>45.26</v>
      </c>
    </row>
    <row r="164" spans="1:7" x14ac:dyDescent="0.25">
      <c r="A164" s="263"/>
      <c r="B164" s="137">
        <f t="shared" si="2"/>
        <v>41918.041669999999</v>
      </c>
      <c r="C164" s="138">
        <v>1</v>
      </c>
      <c r="D164" s="11">
        <f>ROUND(АТС!F162*$D$41*$D$42/100,2)</f>
        <v>122.43</v>
      </c>
      <c r="E164" s="11">
        <f>ROUND(АТС!F162*$E$41*$E$42/100,2)</f>
        <v>112.49</v>
      </c>
      <c r="F164" s="11">
        <f>ROUND(АТС!$F162*$F$41*$F$42/100,2)</f>
        <v>76.61</v>
      </c>
      <c r="G164" s="11">
        <f>ROUND(АТС!$F162*$G$41*$G$42/100,2)</f>
        <v>44.84</v>
      </c>
    </row>
    <row r="165" spans="1:7" x14ac:dyDescent="0.25">
      <c r="A165" s="263"/>
      <c r="B165" s="137">
        <f t="shared" si="2"/>
        <v>41918.083330000001</v>
      </c>
      <c r="C165" s="138">
        <v>2</v>
      </c>
      <c r="D165" s="11">
        <f>ROUND(АТС!F163*$D$41*$D$42/100,2)</f>
        <v>126.62</v>
      </c>
      <c r="E165" s="11">
        <f>ROUND(АТС!F163*$E$41*$E$42/100,2)</f>
        <v>116.34</v>
      </c>
      <c r="F165" s="11">
        <f>ROUND(АТС!$F163*$F$41*$F$42/100,2)</f>
        <v>79.23</v>
      </c>
      <c r="G165" s="11">
        <f>ROUND(АТС!$F163*$G$41*$G$42/100,2)</f>
        <v>46.38</v>
      </c>
    </row>
    <row r="166" spans="1:7" x14ac:dyDescent="0.25">
      <c r="A166" s="263"/>
      <c r="B166" s="137">
        <f t="shared" si="2"/>
        <v>41918.125</v>
      </c>
      <c r="C166" s="138">
        <v>3</v>
      </c>
      <c r="D166" s="11">
        <f>ROUND(АТС!F164*$D$41*$D$42/100,2)</f>
        <v>128.07</v>
      </c>
      <c r="E166" s="11">
        <f>ROUND(АТС!F164*$E$41*$E$42/100,2)</f>
        <v>117.67</v>
      </c>
      <c r="F166" s="11">
        <f>ROUND(АТС!$F164*$F$41*$F$42/100,2)</f>
        <v>80.14</v>
      </c>
      <c r="G166" s="11">
        <f>ROUND(АТС!$F164*$G$41*$G$42/100,2)</f>
        <v>46.91</v>
      </c>
    </row>
    <row r="167" spans="1:7" x14ac:dyDescent="0.25">
      <c r="A167" s="263"/>
      <c r="B167" s="135">
        <f t="shared" si="2"/>
        <v>41918.166669999999</v>
      </c>
      <c r="C167" s="138">
        <v>4</v>
      </c>
      <c r="D167" s="11">
        <f>ROUND(АТС!F165*$D$41*$D$42/100,2)</f>
        <v>128.83000000000001</v>
      </c>
      <c r="E167" s="11">
        <f>ROUND(АТС!F165*$E$41*$E$42/100,2)</f>
        <v>118.37</v>
      </c>
      <c r="F167" s="11">
        <f>ROUND(АТС!$F165*$F$41*$F$42/100,2)</f>
        <v>80.61</v>
      </c>
      <c r="G167" s="11">
        <f>ROUND(АТС!$F165*$G$41*$G$42/100,2)</f>
        <v>47.18</v>
      </c>
    </row>
    <row r="168" spans="1:7" x14ac:dyDescent="0.25">
      <c r="A168" s="263"/>
      <c r="B168" s="137">
        <f t="shared" si="2"/>
        <v>41918.208330000001</v>
      </c>
      <c r="C168" s="138">
        <v>5</v>
      </c>
      <c r="D168" s="11">
        <f>ROUND(АТС!F166*$D$41*$D$42/100,2)</f>
        <v>127.74</v>
      </c>
      <c r="E168" s="11">
        <f>ROUND(АТС!F166*$E$41*$E$42/100,2)</f>
        <v>117.36</v>
      </c>
      <c r="F168" s="11">
        <f>ROUND(АТС!$F166*$F$41*$F$42/100,2)</f>
        <v>79.930000000000007</v>
      </c>
      <c r="G168" s="11">
        <f>ROUND(АТС!$F166*$G$41*$G$42/100,2)</f>
        <v>46.78</v>
      </c>
    </row>
    <row r="169" spans="1:7" x14ac:dyDescent="0.25">
      <c r="A169" s="263"/>
      <c r="B169" s="137">
        <f t="shared" si="2"/>
        <v>41918.25</v>
      </c>
      <c r="C169" s="138">
        <v>6</v>
      </c>
      <c r="D169" s="11">
        <f>ROUND(АТС!F167*$D$41*$D$42/100,2)</f>
        <v>123.42</v>
      </c>
      <c r="E169" s="11">
        <f>ROUND(АТС!F167*$E$41*$E$42/100,2)</f>
        <v>113.4</v>
      </c>
      <c r="F169" s="11">
        <f>ROUND(АТС!$F167*$F$41*$F$42/100,2)</f>
        <v>77.23</v>
      </c>
      <c r="G169" s="11">
        <f>ROUND(АТС!$F167*$G$41*$G$42/100,2)</f>
        <v>45.2</v>
      </c>
    </row>
    <row r="170" spans="1:7" x14ac:dyDescent="0.25">
      <c r="A170" s="263"/>
      <c r="B170" s="137">
        <f t="shared" si="2"/>
        <v>41918.291669999999</v>
      </c>
      <c r="C170" s="138">
        <v>7</v>
      </c>
      <c r="D170" s="11">
        <f>ROUND(АТС!F168*$D$41*$D$42/100,2)</f>
        <v>124.3</v>
      </c>
      <c r="E170" s="11">
        <f>ROUND(АТС!F168*$E$41*$E$42/100,2)</f>
        <v>114.2</v>
      </c>
      <c r="F170" s="11">
        <f>ROUND(АТС!$F168*$F$41*$F$42/100,2)</f>
        <v>77.77</v>
      </c>
      <c r="G170" s="11">
        <f>ROUND(АТС!$F168*$G$41*$G$42/100,2)</f>
        <v>45.52</v>
      </c>
    </row>
    <row r="171" spans="1:7" x14ac:dyDescent="0.25">
      <c r="A171" s="263"/>
      <c r="B171" s="135">
        <f t="shared" si="2"/>
        <v>41918.333330000001</v>
      </c>
      <c r="C171" s="138">
        <v>8</v>
      </c>
      <c r="D171" s="11">
        <f>ROUND(АТС!F169*$D$41*$D$42/100,2)</f>
        <v>126.5</v>
      </c>
      <c r="E171" s="11">
        <f>ROUND(АТС!F169*$E$41*$E$42/100,2)</f>
        <v>116.22</v>
      </c>
      <c r="F171" s="11">
        <f>ROUND(АТС!$F169*$F$41*$F$42/100,2)</f>
        <v>79.150000000000006</v>
      </c>
      <c r="G171" s="11">
        <f>ROUND(АТС!$F169*$G$41*$G$42/100,2)</f>
        <v>46.33</v>
      </c>
    </row>
    <row r="172" spans="1:7" x14ac:dyDescent="0.25">
      <c r="A172" s="263"/>
      <c r="B172" s="137">
        <f t="shared" si="2"/>
        <v>41918.375</v>
      </c>
      <c r="C172" s="138">
        <v>9</v>
      </c>
      <c r="D172" s="11">
        <f>ROUND(АТС!F170*$D$41*$D$42/100,2)</f>
        <v>126.71</v>
      </c>
      <c r="E172" s="11">
        <f>ROUND(АТС!F170*$E$41*$E$42/100,2)</f>
        <v>116.42</v>
      </c>
      <c r="F172" s="11">
        <f>ROUND(АТС!$F170*$F$41*$F$42/100,2)</f>
        <v>79.28</v>
      </c>
      <c r="G172" s="11">
        <f>ROUND(АТС!$F170*$G$41*$G$42/100,2)</f>
        <v>46.41</v>
      </c>
    </row>
    <row r="173" spans="1:7" x14ac:dyDescent="0.25">
      <c r="A173" s="263"/>
      <c r="B173" s="137">
        <f t="shared" si="2"/>
        <v>41918.416669999999</v>
      </c>
      <c r="C173" s="138">
        <v>10</v>
      </c>
      <c r="D173" s="11">
        <f>ROUND(АТС!F171*$D$41*$D$42/100,2)</f>
        <v>126.92</v>
      </c>
      <c r="E173" s="11">
        <f>ROUND(АТС!F171*$E$41*$E$42/100,2)</f>
        <v>116.61</v>
      </c>
      <c r="F173" s="11">
        <f>ROUND(АТС!$F171*$F$41*$F$42/100,2)</f>
        <v>79.42</v>
      </c>
      <c r="G173" s="11">
        <f>ROUND(АТС!$F171*$G$41*$G$42/100,2)</f>
        <v>46.49</v>
      </c>
    </row>
    <row r="174" spans="1:7" x14ac:dyDescent="0.25">
      <c r="A174" s="263"/>
      <c r="B174" s="137">
        <f t="shared" si="2"/>
        <v>41918.458330000001</v>
      </c>
      <c r="C174" s="138">
        <v>11</v>
      </c>
      <c r="D174" s="11">
        <f>ROUND(АТС!F172*$D$41*$D$42/100,2)</f>
        <v>125.3</v>
      </c>
      <c r="E174" s="11">
        <f>ROUND(АТС!F172*$E$41*$E$42/100,2)</f>
        <v>115.13</v>
      </c>
      <c r="F174" s="11">
        <f>ROUND(АТС!$F172*$F$41*$F$42/100,2)</f>
        <v>78.400000000000006</v>
      </c>
      <c r="G174" s="11">
        <f>ROUND(АТС!$F172*$G$41*$G$42/100,2)</f>
        <v>45.89</v>
      </c>
    </row>
    <row r="175" spans="1:7" x14ac:dyDescent="0.25">
      <c r="A175" s="263"/>
      <c r="B175" s="135">
        <f t="shared" si="2"/>
        <v>41918.5</v>
      </c>
      <c r="C175" s="138">
        <v>12</v>
      </c>
      <c r="D175" s="11">
        <f>ROUND(АТС!F173*$D$41*$D$42/100,2)</f>
        <v>137.07</v>
      </c>
      <c r="E175" s="11">
        <f>ROUND(АТС!F173*$E$41*$E$42/100,2)</f>
        <v>125.94</v>
      </c>
      <c r="F175" s="11">
        <f>ROUND(АТС!$F173*$F$41*$F$42/100,2)</f>
        <v>85.77</v>
      </c>
      <c r="G175" s="11">
        <f>ROUND(АТС!$F173*$G$41*$G$42/100,2)</f>
        <v>50.2</v>
      </c>
    </row>
    <row r="176" spans="1:7" x14ac:dyDescent="0.25">
      <c r="A176" s="263"/>
      <c r="B176" s="137">
        <f t="shared" si="2"/>
        <v>41918.541669999999</v>
      </c>
      <c r="C176" s="138">
        <v>13</v>
      </c>
      <c r="D176" s="11">
        <f>ROUND(АТС!F174*$D$41*$D$42/100,2)</f>
        <v>131.99</v>
      </c>
      <c r="E176" s="11">
        <f>ROUND(АТС!F174*$E$41*$E$42/100,2)</f>
        <v>121.26</v>
      </c>
      <c r="F176" s="11">
        <f>ROUND(АТС!$F174*$F$41*$F$42/100,2)</f>
        <v>82.58</v>
      </c>
      <c r="G176" s="11">
        <f>ROUND(АТС!$F174*$G$41*$G$42/100,2)</f>
        <v>48.34</v>
      </c>
    </row>
    <row r="177" spans="1:7" x14ac:dyDescent="0.25">
      <c r="A177" s="263"/>
      <c r="B177" s="137">
        <f t="shared" si="2"/>
        <v>41918.583330000001</v>
      </c>
      <c r="C177" s="138">
        <v>14</v>
      </c>
      <c r="D177" s="11">
        <f>ROUND(АТС!F175*$D$41*$D$42/100,2)</f>
        <v>125.45</v>
      </c>
      <c r="E177" s="11">
        <f>ROUND(АТС!F175*$E$41*$E$42/100,2)</f>
        <v>115.26</v>
      </c>
      <c r="F177" s="11">
        <f>ROUND(АТС!$F175*$F$41*$F$42/100,2)</f>
        <v>78.489999999999995</v>
      </c>
      <c r="G177" s="11">
        <f>ROUND(АТС!$F175*$G$41*$G$42/100,2)</f>
        <v>45.95</v>
      </c>
    </row>
    <row r="178" spans="1:7" x14ac:dyDescent="0.25">
      <c r="A178" s="263"/>
      <c r="B178" s="137">
        <f t="shared" si="2"/>
        <v>41918.625</v>
      </c>
      <c r="C178" s="138">
        <v>15</v>
      </c>
      <c r="D178" s="11">
        <f>ROUND(АТС!F176*$D$41*$D$42/100,2)</f>
        <v>125.36</v>
      </c>
      <c r="E178" s="11">
        <f>ROUND(АТС!F176*$E$41*$E$42/100,2)</f>
        <v>115.18</v>
      </c>
      <c r="F178" s="11">
        <f>ROUND(АТС!$F176*$F$41*$F$42/100,2)</f>
        <v>78.44</v>
      </c>
      <c r="G178" s="11">
        <f>ROUND(АТС!$F176*$G$41*$G$42/100,2)</f>
        <v>45.91</v>
      </c>
    </row>
    <row r="179" spans="1:7" x14ac:dyDescent="0.25">
      <c r="A179" s="263"/>
      <c r="B179" s="135">
        <f t="shared" si="2"/>
        <v>41918.666669999999</v>
      </c>
      <c r="C179" s="138">
        <v>16</v>
      </c>
      <c r="D179" s="11">
        <f>ROUND(АТС!F177*$D$41*$D$42/100,2)</f>
        <v>125.4</v>
      </c>
      <c r="E179" s="11">
        <f>ROUND(АТС!F177*$E$41*$E$42/100,2)</f>
        <v>115.22</v>
      </c>
      <c r="F179" s="11">
        <f>ROUND(АТС!$F177*$F$41*$F$42/100,2)</f>
        <v>78.47</v>
      </c>
      <c r="G179" s="11">
        <f>ROUND(АТС!$F177*$G$41*$G$42/100,2)</f>
        <v>45.93</v>
      </c>
    </row>
    <row r="180" spans="1:7" x14ac:dyDescent="0.25">
      <c r="A180" s="263"/>
      <c r="B180" s="137">
        <f t="shared" si="2"/>
        <v>41918.708330000001</v>
      </c>
      <c r="C180" s="138">
        <v>17</v>
      </c>
      <c r="D180" s="11">
        <f>ROUND(АТС!F178*$D$41*$D$42/100,2)</f>
        <v>125.45</v>
      </c>
      <c r="E180" s="11">
        <f>ROUND(АТС!F178*$E$41*$E$42/100,2)</f>
        <v>115.26</v>
      </c>
      <c r="F180" s="11">
        <f>ROUND(АТС!$F178*$F$41*$F$42/100,2)</f>
        <v>78.489999999999995</v>
      </c>
      <c r="G180" s="11">
        <f>ROUND(АТС!$F178*$G$41*$G$42/100,2)</f>
        <v>45.95</v>
      </c>
    </row>
    <row r="181" spans="1:7" x14ac:dyDescent="0.25">
      <c r="A181" s="263"/>
      <c r="B181" s="137">
        <f t="shared" si="2"/>
        <v>41918.75</v>
      </c>
      <c r="C181" s="138">
        <v>18</v>
      </c>
      <c r="D181" s="11">
        <f>ROUND(АТС!F179*$D$41*$D$42/100,2)</f>
        <v>125.2</v>
      </c>
      <c r="E181" s="11">
        <f>ROUND(АТС!F179*$E$41*$E$42/100,2)</f>
        <v>115.03</v>
      </c>
      <c r="F181" s="11">
        <f>ROUND(АТС!$F179*$F$41*$F$42/100,2)</f>
        <v>78.34</v>
      </c>
      <c r="G181" s="11">
        <f>ROUND(АТС!$F179*$G$41*$G$42/100,2)</f>
        <v>45.86</v>
      </c>
    </row>
    <row r="182" spans="1:7" x14ac:dyDescent="0.25">
      <c r="A182" s="263"/>
      <c r="B182" s="137">
        <f t="shared" si="2"/>
        <v>41918.791669999999</v>
      </c>
      <c r="C182" s="138">
        <v>19</v>
      </c>
      <c r="D182" s="11">
        <f>ROUND(АТС!F180*$D$41*$D$42/100,2)</f>
        <v>152.75</v>
      </c>
      <c r="E182" s="11">
        <f>ROUND(АТС!F180*$E$41*$E$42/100,2)</f>
        <v>140.35</v>
      </c>
      <c r="F182" s="11">
        <f>ROUND(АТС!$F180*$F$41*$F$42/100,2)</f>
        <v>95.58</v>
      </c>
      <c r="G182" s="11">
        <f>ROUND(АТС!$F180*$G$41*$G$42/100,2)</f>
        <v>55.95</v>
      </c>
    </row>
    <row r="183" spans="1:7" x14ac:dyDescent="0.25">
      <c r="A183" s="263"/>
      <c r="B183" s="135">
        <f t="shared" si="2"/>
        <v>41918.833330000001</v>
      </c>
      <c r="C183" s="138">
        <v>20</v>
      </c>
      <c r="D183" s="11">
        <f>ROUND(АТС!F181*$D$41*$D$42/100,2)</f>
        <v>158.57</v>
      </c>
      <c r="E183" s="11">
        <f>ROUND(АТС!F181*$E$41*$E$42/100,2)</f>
        <v>145.69</v>
      </c>
      <c r="F183" s="11">
        <f>ROUND(АТС!$F181*$F$41*$F$42/100,2)</f>
        <v>99.22</v>
      </c>
      <c r="G183" s="11">
        <f>ROUND(АТС!$F181*$G$41*$G$42/100,2)</f>
        <v>58.07</v>
      </c>
    </row>
    <row r="184" spans="1:7" x14ac:dyDescent="0.25">
      <c r="A184" s="263"/>
      <c r="B184" s="137">
        <f t="shared" si="2"/>
        <v>41918.875</v>
      </c>
      <c r="C184" s="138">
        <v>21</v>
      </c>
      <c r="D184" s="11">
        <f>ROUND(АТС!F182*$D$41*$D$42/100,2)</f>
        <v>165.49</v>
      </c>
      <c r="E184" s="11">
        <f>ROUND(АТС!F182*$E$41*$E$42/100,2)</f>
        <v>152.04</v>
      </c>
      <c r="F184" s="11">
        <f>ROUND(АТС!$F182*$F$41*$F$42/100,2)</f>
        <v>103.54</v>
      </c>
      <c r="G184" s="11">
        <f>ROUND(АТС!$F182*$G$41*$G$42/100,2)</f>
        <v>60.61</v>
      </c>
    </row>
    <row r="185" spans="1:7" x14ac:dyDescent="0.25">
      <c r="A185" s="263"/>
      <c r="B185" s="137">
        <f t="shared" si="2"/>
        <v>41918.916669999999</v>
      </c>
      <c r="C185" s="138">
        <v>22</v>
      </c>
      <c r="D185" s="11">
        <f>ROUND(АТС!F183*$D$41*$D$42/100,2)</f>
        <v>170.34</v>
      </c>
      <c r="E185" s="11">
        <f>ROUND(АТС!F183*$E$41*$E$42/100,2)</f>
        <v>156.5</v>
      </c>
      <c r="F185" s="11">
        <f>ROUND(АТС!$F183*$F$41*$F$42/100,2)</f>
        <v>106.58</v>
      </c>
      <c r="G185" s="11">
        <f>ROUND(АТС!$F183*$G$41*$G$42/100,2)</f>
        <v>62.39</v>
      </c>
    </row>
    <row r="186" spans="1:7" x14ac:dyDescent="0.25">
      <c r="A186" s="263"/>
      <c r="B186" s="137">
        <f t="shared" si="2"/>
        <v>41918.958330000001</v>
      </c>
      <c r="C186" s="138">
        <v>23</v>
      </c>
      <c r="D186" s="11">
        <f>ROUND(АТС!F184*$D$41*$D$42/100,2)</f>
        <v>144.75</v>
      </c>
      <c r="E186" s="11">
        <f>ROUND(АТС!F184*$E$41*$E$42/100,2)</f>
        <v>132.99</v>
      </c>
      <c r="F186" s="11">
        <f>ROUND(АТС!$F184*$F$41*$F$42/100,2)</f>
        <v>90.57</v>
      </c>
      <c r="G186" s="11">
        <f>ROUND(АТС!$F184*$G$41*$G$42/100,2)</f>
        <v>53.01</v>
      </c>
    </row>
    <row r="187" spans="1:7" x14ac:dyDescent="0.25">
      <c r="A187" s="263"/>
      <c r="B187" s="135">
        <f t="shared" si="2"/>
        <v>41919</v>
      </c>
      <c r="C187" s="138">
        <v>0</v>
      </c>
      <c r="D187" s="11">
        <f>ROUND(АТС!F185*$D$41*$D$42/100,2)</f>
        <v>123.14</v>
      </c>
      <c r="E187" s="11">
        <f>ROUND(АТС!F185*$E$41*$E$42/100,2)</f>
        <v>113.14</v>
      </c>
      <c r="F187" s="11">
        <f>ROUND(АТС!$F185*$F$41*$F$42/100,2)</f>
        <v>77.05</v>
      </c>
      <c r="G187" s="11">
        <f>ROUND(АТС!$F185*$G$41*$G$42/100,2)</f>
        <v>45.1</v>
      </c>
    </row>
    <row r="188" spans="1:7" x14ac:dyDescent="0.25">
      <c r="A188" s="263"/>
      <c r="B188" s="137">
        <f t="shared" si="2"/>
        <v>41919.041669999999</v>
      </c>
      <c r="C188" s="138">
        <v>1</v>
      </c>
      <c r="D188" s="11">
        <f>ROUND(АТС!F186*$D$41*$D$42/100,2)</f>
        <v>122.44</v>
      </c>
      <c r="E188" s="11">
        <f>ROUND(АТС!F186*$E$41*$E$42/100,2)</f>
        <v>112.49</v>
      </c>
      <c r="F188" s="11">
        <f>ROUND(АТС!$F186*$F$41*$F$42/100,2)</f>
        <v>76.61</v>
      </c>
      <c r="G188" s="11">
        <f>ROUND(АТС!$F186*$G$41*$G$42/100,2)</f>
        <v>44.84</v>
      </c>
    </row>
    <row r="189" spans="1:7" x14ac:dyDescent="0.25">
      <c r="A189" s="263"/>
      <c r="B189" s="137">
        <f t="shared" si="2"/>
        <v>41919.083330000001</v>
      </c>
      <c r="C189" s="138">
        <v>2</v>
      </c>
      <c r="D189" s="11">
        <f>ROUND(АТС!F187*$D$41*$D$42/100,2)</f>
        <v>126.65</v>
      </c>
      <c r="E189" s="11">
        <f>ROUND(АТС!F187*$E$41*$E$42/100,2)</f>
        <v>116.36</v>
      </c>
      <c r="F189" s="11">
        <f>ROUND(АТС!$F187*$F$41*$F$42/100,2)</f>
        <v>79.239999999999995</v>
      </c>
      <c r="G189" s="11">
        <f>ROUND(АТС!$F187*$G$41*$G$42/100,2)</f>
        <v>46.39</v>
      </c>
    </row>
    <row r="190" spans="1:7" x14ac:dyDescent="0.25">
      <c r="A190" s="263"/>
      <c r="B190" s="137">
        <f t="shared" si="2"/>
        <v>41919.125</v>
      </c>
      <c r="C190" s="138">
        <v>3</v>
      </c>
      <c r="D190" s="11">
        <f>ROUND(АТС!F188*$D$41*$D$42/100,2)</f>
        <v>128.11000000000001</v>
      </c>
      <c r="E190" s="11">
        <f>ROUND(АТС!F188*$E$41*$E$42/100,2)</f>
        <v>117.71</v>
      </c>
      <c r="F190" s="11">
        <f>ROUND(АТС!$F188*$F$41*$F$42/100,2)</f>
        <v>80.16</v>
      </c>
      <c r="G190" s="11">
        <f>ROUND(АТС!$F188*$G$41*$G$42/100,2)</f>
        <v>46.92</v>
      </c>
    </row>
    <row r="191" spans="1:7" x14ac:dyDescent="0.25">
      <c r="A191" s="263"/>
      <c r="B191" s="135">
        <f t="shared" si="2"/>
        <v>41919.166669999999</v>
      </c>
      <c r="C191" s="138">
        <v>4</v>
      </c>
      <c r="D191" s="11">
        <f>ROUND(АТС!F189*$D$41*$D$42/100,2)</f>
        <v>128.87</v>
      </c>
      <c r="E191" s="11">
        <f>ROUND(АТС!F189*$E$41*$E$42/100,2)</f>
        <v>118.4</v>
      </c>
      <c r="F191" s="11">
        <f>ROUND(АТС!$F189*$F$41*$F$42/100,2)</f>
        <v>80.63</v>
      </c>
      <c r="G191" s="11">
        <f>ROUND(АТС!$F189*$G$41*$G$42/100,2)</f>
        <v>47.2</v>
      </c>
    </row>
    <row r="192" spans="1:7" x14ac:dyDescent="0.25">
      <c r="A192" s="263"/>
      <c r="B192" s="137">
        <f t="shared" si="2"/>
        <v>41919.208330000001</v>
      </c>
      <c r="C192" s="138">
        <v>5</v>
      </c>
      <c r="D192" s="11">
        <f>ROUND(АТС!F190*$D$41*$D$42/100,2)</f>
        <v>127.68</v>
      </c>
      <c r="E192" s="11">
        <f>ROUND(АТС!F190*$E$41*$E$42/100,2)</f>
        <v>117.31</v>
      </c>
      <c r="F192" s="11">
        <f>ROUND(АТС!$F190*$F$41*$F$42/100,2)</f>
        <v>79.89</v>
      </c>
      <c r="G192" s="11">
        <f>ROUND(АТС!$F190*$G$41*$G$42/100,2)</f>
        <v>46.76</v>
      </c>
    </row>
    <row r="193" spans="1:7" x14ac:dyDescent="0.25">
      <c r="A193" s="263"/>
      <c r="B193" s="137">
        <f t="shared" si="2"/>
        <v>41919.25</v>
      </c>
      <c r="C193" s="138">
        <v>6</v>
      </c>
      <c r="D193" s="11">
        <f>ROUND(АТС!F191*$D$41*$D$42/100,2)</f>
        <v>123.16</v>
      </c>
      <c r="E193" s="11">
        <f>ROUND(АТС!F191*$E$41*$E$42/100,2)</f>
        <v>113.16</v>
      </c>
      <c r="F193" s="11">
        <f>ROUND(АТС!$F191*$F$41*$F$42/100,2)</f>
        <v>77.06</v>
      </c>
      <c r="G193" s="11">
        <f>ROUND(АТС!$F191*$G$41*$G$42/100,2)</f>
        <v>45.11</v>
      </c>
    </row>
    <row r="194" spans="1:7" x14ac:dyDescent="0.25">
      <c r="A194" s="263"/>
      <c r="B194" s="137">
        <f t="shared" si="2"/>
        <v>41919.291669999999</v>
      </c>
      <c r="C194" s="138">
        <v>7</v>
      </c>
      <c r="D194" s="11">
        <f>ROUND(АТС!F192*$D$41*$D$42/100,2)</f>
        <v>124.51</v>
      </c>
      <c r="E194" s="11">
        <f>ROUND(АТС!F192*$E$41*$E$42/100,2)</f>
        <v>114.4</v>
      </c>
      <c r="F194" s="11">
        <f>ROUND(АТС!$F192*$F$41*$F$42/100,2)</f>
        <v>77.91</v>
      </c>
      <c r="G194" s="11">
        <f>ROUND(АТС!$F192*$G$41*$G$42/100,2)</f>
        <v>45.6</v>
      </c>
    </row>
    <row r="195" spans="1:7" x14ac:dyDescent="0.25">
      <c r="A195" s="263"/>
      <c r="B195" s="135">
        <f t="shared" si="2"/>
        <v>41919.333330000001</v>
      </c>
      <c r="C195" s="138">
        <v>8</v>
      </c>
      <c r="D195" s="11">
        <f>ROUND(АТС!F193*$D$41*$D$42/100,2)</f>
        <v>125.88</v>
      </c>
      <c r="E195" s="11">
        <f>ROUND(АТС!F193*$E$41*$E$42/100,2)</f>
        <v>115.65</v>
      </c>
      <c r="F195" s="11">
        <f>ROUND(АТС!$F193*$F$41*$F$42/100,2)</f>
        <v>78.760000000000005</v>
      </c>
      <c r="G195" s="11">
        <f>ROUND(АТС!$F193*$G$41*$G$42/100,2)</f>
        <v>46.1</v>
      </c>
    </row>
    <row r="196" spans="1:7" x14ac:dyDescent="0.25">
      <c r="A196" s="263"/>
      <c r="B196" s="137">
        <f t="shared" ref="B196:B259" si="3">B172+1</f>
        <v>41919.375</v>
      </c>
      <c r="C196" s="138">
        <v>9</v>
      </c>
      <c r="D196" s="11">
        <f>ROUND(АТС!F194*$D$41*$D$42/100,2)</f>
        <v>125.99</v>
      </c>
      <c r="E196" s="11">
        <f>ROUND(АТС!F194*$E$41*$E$42/100,2)</f>
        <v>115.75</v>
      </c>
      <c r="F196" s="11">
        <f>ROUND(АТС!$F194*$F$41*$F$42/100,2)</f>
        <v>78.83</v>
      </c>
      <c r="G196" s="11">
        <f>ROUND(АТС!$F194*$G$41*$G$42/100,2)</f>
        <v>46.14</v>
      </c>
    </row>
    <row r="197" spans="1:7" x14ac:dyDescent="0.25">
      <c r="A197" s="263"/>
      <c r="B197" s="137">
        <f t="shared" si="3"/>
        <v>41919.416669999999</v>
      </c>
      <c r="C197" s="138">
        <v>10</v>
      </c>
      <c r="D197" s="11">
        <f>ROUND(АТС!F195*$D$41*$D$42/100,2)</f>
        <v>126.07</v>
      </c>
      <c r="E197" s="11">
        <f>ROUND(АТС!F195*$E$41*$E$42/100,2)</f>
        <v>115.83</v>
      </c>
      <c r="F197" s="11">
        <f>ROUND(АТС!$F195*$F$41*$F$42/100,2)</f>
        <v>78.88</v>
      </c>
      <c r="G197" s="11">
        <f>ROUND(АТС!$F195*$G$41*$G$42/100,2)</f>
        <v>46.17</v>
      </c>
    </row>
    <row r="198" spans="1:7" x14ac:dyDescent="0.25">
      <c r="A198" s="263"/>
      <c r="B198" s="137">
        <f t="shared" si="3"/>
        <v>41919.458330000001</v>
      </c>
      <c r="C198" s="138">
        <v>11</v>
      </c>
      <c r="D198" s="11">
        <f>ROUND(АТС!F196*$D$41*$D$42/100,2)</f>
        <v>124.76</v>
      </c>
      <c r="E198" s="11">
        <f>ROUND(АТС!F196*$E$41*$E$42/100,2)</f>
        <v>114.63</v>
      </c>
      <c r="F198" s="11">
        <f>ROUND(АТС!$F196*$F$41*$F$42/100,2)</f>
        <v>78.06</v>
      </c>
      <c r="G198" s="11">
        <f>ROUND(АТС!$F196*$G$41*$G$42/100,2)</f>
        <v>45.69</v>
      </c>
    </row>
    <row r="199" spans="1:7" x14ac:dyDescent="0.25">
      <c r="A199" s="263"/>
      <c r="B199" s="135">
        <f t="shared" si="3"/>
        <v>41919.5</v>
      </c>
      <c r="C199" s="138">
        <v>12</v>
      </c>
      <c r="D199" s="11">
        <f>ROUND(АТС!F197*$D$41*$D$42/100,2)</f>
        <v>135.87</v>
      </c>
      <c r="E199" s="11">
        <f>ROUND(АТС!F197*$E$41*$E$42/100,2)</f>
        <v>124.83</v>
      </c>
      <c r="F199" s="11">
        <f>ROUND(АТС!$F197*$F$41*$F$42/100,2)</f>
        <v>85.01</v>
      </c>
      <c r="G199" s="11">
        <f>ROUND(АТС!$F197*$G$41*$G$42/100,2)</f>
        <v>49.76</v>
      </c>
    </row>
    <row r="200" spans="1:7" x14ac:dyDescent="0.25">
      <c r="A200" s="263"/>
      <c r="B200" s="137">
        <f t="shared" si="3"/>
        <v>41919.541669999999</v>
      </c>
      <c r="C200" s="138">
        <v>13</v>
      </c>
      <c r="D200" s="11">
        <f>ROUND(АТС!F198*$D$41*$D$42/100,2)</f>
        <v>131.11000000000001</v>
      </c>
      <c r="E200" s="11">
        <f>ROUND(АТС!F198*$E$41*$E$42/100,2)</f>
        <v>120.46</v>
      </c>
      <c r="F200" s="11">
        <f>ROUND(АТС!$F198*$F$41*$F$42/100,2)</f>
        <v>82.04</v>
      </c>
      <c r="G200" s="11">
        <f>ROUND(АТС!$F198*$G$41*$G$42/100,2)</f>
        <v>48.02</v>
      </c>
    </row>
    <row r="201" spans="1:7" x14ac:dyDescent="0.25">
      <c r="A201" s="263"/>
      <c r="B201" s="137">
        <f t="shared" si="3"/>
        <v>41919.583330000001</v>
      </c>
      <c r="C201" s="138">
        <v>14</v>
      </c>
      <c r="D201" s="11">
        <f>ROUND(АТС!F199*$D$41*$D$42/100,2)</f>
        <v>124.88</v>
      </c>
      <c r="E201" s="11">
        <f>ROUND(АТС!F199*$E$41*$E$42/100,2)</f>
        <v>114.73</v>
      </c>
      <c r="F201" s="11">
        <f>ROUND(АТС!$F199*$F$41*$F$42/100,2)</f>
        <v>78.14</v>
      </c>
      <c r="G201" s="11">
        <f>ROUND(АТС!$F199*$G$41*$G$42/100,2)</f>
        <v>45.74</v>
      </c>
    </row>
    <row r="202" spans="1:7" x14ac:dyDescent="0.25">
      <c r="A202" s="263"/>
      <c r="B202" s="137">
        <f t="shared" si="3"/>
        <v>41919.625</v>
      </c>
      <c r="C202" s="138">
        <v>15</v>
      </c>
      <c r="D202" s="11">
        <f>ROUND(АТС!F200*$D$41*$D$42/100,2)</f>
        <v>124.79</v>
      </c>
      <c r="E202" s="11">
        <f>ROUND(АТС!F200*$E$41*$E$42/100,2)</f>
        <v>114.65</v>
      </c>
      <c r="F202" s="11">
        <f>ROUND(АТС!$F200*$F$41*$F$42/100,2)</f>
        <v>78.08</v>
      </c>
      <c r="G202" s="11">
        <f>ROUND(АТС!$F200*$G$41*$G$42/100,2)</f>
        <v>45.7</v>
      </c>
    </row>
    <row r="203" spans="1:7" x14ac:dyDescent="0.25">
      <c r="A203" s="263"/>
      <c r="B203" s="135">
        <f t="shared" si="3"/>
        <v>41919.666669999999</v>
      </c>
      <c r="C203" s="138">
        <v>16</v>
      </c>
      <c r="D203" s="11">
        <f>ROUND(АТС!F201*$D$41*$D$42/100,2)</f>
        <v>124.75</v>
      </c>
      <c r="E203" s="11">
        <f>ROUND(АТС!F201*$E$41*$E$42/100,2)</f>
        <v>114.62</v>
      </c>
      <c r="F203" s="11">
        <f>ROUND(АТС!$F201*$F$41*$F$42/100,2)</f>
        <v>78.06</v>
      </c>
      <c r="G203" s="11">
        <f>ROUND(АТС!$F201*$G$41*$G$42/100,2)</f>
        <v>45.69</v>
      </c>
    </row>
    <row r="204" spans="1:7" x14ac:dyDescent="0.25">
      <c r="A204" s="263"/>
      <c r="B204" s="137">
        <f t="shared" si="3"/>
        <v>41919.708330000001</v>
      </c>
      <c r="C204" s="138">
        <v>17</v>
      </c>
      <c r="D204" s="11">
        <f>ROUND(АТС!F202*$D$41*$D$42/100,2)</f>
        <v>124.19</v>
      </c>
      <c r="E204" s="11">
        <f>ROUND(АТС!F202*$E$41*$E$42/100,2)</f>
        <v>114.1</v>
      </c>
      <c r="F204" s="11">
        <f>ROUND(АТС!$F202*$F$41*$F$42/100,2)</f>
        <v>77.709999999999994</v>
      </c>
      <c r="G204" s="11">
        <f>ROUND(АТС!$F202*$G$41*$G$42/100,2)</f>
        <v>45.48</v>
      </c>
    </row>
    <row r="205" spans="1:7" x14ac:dyDescent="0.25">
      <c r="A205" s="263"/>
      <c r="B205" s="137">
        <f t="shared" si="3"/>
        <v>41919.75</v>
      </c>
      <c r="C205" s="138">
        <v>18</v>
      </c>
      <c r="D205" s="11">
        <f>ROUND(АТС!F203*$D$41*$D$42/100,2)</f>
        <v>124.3</v>
      </c>
      <c r="E205" s="11">
        <f>ROUND(АТС!F203*$E$41*$E$42/100,2)</f>
        <v>114.2</v>
      </c>
      <c r="F205" s="11">
        <f>ROUND(АТС!$F203*$F$41*$F$42/100,2)</f>
        <v>77.78</v>
      </c>
      <c r="G205" s="11">
        <f>ROUND(АТС!$F203*$G$41*$G$42/100,2)</f>
        <v>45.52</v>
      </c>
    </row>
    <row r="206" spans="1:7" x14ac:dyDescent="0.25">
      <c r="A206" s="263"/>
      <c r="B206" s="137">
        <f t="shared" si="3"/>
        <v>41919.791669999999</v>
      </c>
      <c r="C206" s="138">
        <v>19</v>
      </c>
      <c r="D206" s="11">
        <f>ROUND(АТС!F204*$D$41*$D$42/100,2)</f>
        <v>148.08000000000001</v>
      </c>
      <c r="E206" s="11">
        <f>ROUND(АТС!F204*$E$41*$E$42/100,2)</f>
        <v>136.05000000000001</v>
      </c>
      <c r="F206" s="11">
        <f>ROUND(АТС!$F204*$F$41*$F$42/100,2)</f>
        <v>92.66</v>
      </c>
      <c r="G206" s="11">
        <f>ROUND(АТС!$F204*$G$41*$G$42/100,2)</f>
        <v>54.23</v>
      </c>
    </row>
    <row r="207" spans="1:7" x14ac:dyDescent="0.25">
      <c r="A207" s="263"/>
      <c r="B207" s="135">
        <f t="shared" si="3"/>
        <v>41919.833330000001</v>
      </c>
      <c r="C207" s="138">
        <v>20</v>
      </c>
      <c r="D207" s="11">
        <f>ROUND(АТС!F205*$D$41*$D$42/100,2)</f>
        <v>151.25</v>
      </c>
      <c r="E207" s="11">
        <f>ROUND(АТС!F205*$E$41*$E$42/100,2)</f>
        <v>138.97</v>
      </c>
      <c r="F207" s="11">
        <f>ROUND(АТС!$F205*$F$41*$F$42/100,2)</f>
        <v>94.64</v>
      </c>
      <c r="G207" s="11">
        <f>ROUND(АТС!$F205*$G$41*$G$42/100,2)</f>
        <v>55.4</v>
      </c>
    </row>
    <row r="208" spans="1:7" x14ac:dyDescent="0.25">
      <c r="A208" s="263"/>
      <c r="B208" s="137">
        <f t="shared" si="3"/>
        <v>41919.875</v>
      </c>
      <c r="C208" s="138">
        <v>21</v>
      </c>
      <c r="D208" s="11">
        <f>ROUND(АТС!F206*$D$41*$D$42/100,2)</f>
        <v>159.47</v>
      </c>
      <c r="E208" s="11">
        <f>ROUND(АТС!F206*$E$41*$E$42/100,2)</f>
        <v>146.51</v>
      </c>
      <c r="F208" s="11">
        <f>ROUND(АТС!$F206*$F$41*$F$42/100,2)</f>
        <v>99.78</v>
      </c>
      <c r="G208" s="11">
        <f>ROUND(АТС!$F206*$G$41*$G$42/100,2)</f>
        <v>58.4</v>
      </c>
    </row>
    <row r="209" spans="1:7" x14ac:dyDescent="0.25">
      <c r="A209" s="263"/>
      <c r="B209" s="137">
        <f t="shared" si="3"/>
        <v>41919.916669999999</v>
      </c>
      <c r="C209" s="138">
        <v>22</v>
      </c>
      <c r="D209" s="11">
        <f>ROUND(АТС!F207*$D$41*$D$42/100,2)</f>
        <v>168.22</v>
      </c>
      <c r="E209" s="11">
        <f>ROUND(АТС!F207*$E$41*$E$42/100,2)</f>
        <v>154.56</v>
      </c>
      <c r="F209" s="11">
        <f>ROUND(АТС!$F207*$F$41*$F$42/100,2)</f>
        <v>105.26</v>
      </c>
      <c r="G209" s="11">
        <f>ROUND(АТС!$F207*$G$41*$G$42/100,2)</f>
        <v>61.61</v>
      </c>
    </row>
    <row r="210" spans="1:7" x14ac:dyDescent="0.25">
      <c r="A210" s="263"/>
      <c r="B210" s="137">
        <f t="shared" si="3"/>
        <v>41919.958330000001</v>
      </c>
      <c r="C210" s="138">
        <v>23</v>
      </c>
      <c r="D210" s="11">
        <f>ROUND(АТС!F208*$D$41*$D$42/100,2)</f>
        <v>144.47</v>
      </c>
      <c r="E210" s="11">
        <f>ROUND(АТС!F208*$E$41*$E$42/100,2)</f>
        <v>132.72999999999999</v>
      </c>
      <c r="F210" s="11">
        <f>ROUND(АТС!$F208*$F$41*$F$42/100,2)</f>
        <v>90.39</v>
      </c>
      <c r="G210" s="11">
        <f>ROUND(АТС!$F208*$G$41*$G$42/100,2)</f>
        <v>52.91</v>
      </c>
    </row>
    <row r="211" spans="1:7" x14ac:dyDescent="0.25">
      <c r="A211" s="263"/>
      <c r="B211" s="135">
        <f t="shared" si="3"/>
        <v>41920</v>
      </c>
      <c r="C211" s="138">
        <v>0</v>
      </c>
      <c r="D211" s="11">
        <f>ROUND(АТС!F209*$D$41*$D$42/100,2)</f>
        <v>123.27</v>
      </c>
      <c r="E211" s="11">
        <f>ROUND(АТС!F209*$E$41*$E$42/100,2)</f>
        <v>113.26</v>
      </c>
      <c r="F211" s="11">
        <f>ROUND(АТС!$F209*$F$41*$F$42/100,2)</f>
        <v>77.13</v>
      </c>
      <c r="G211" s="11">
        <f>ROUND(АТС!$F209*$G$41*$G$42/100,2)</f>
        <v>45.15</v>
      </c>
    </row>
    <row r="212" spans="1:7" x14ac:dyDescent="0.25">
      <c r="A212" s="263"/>
      <c r="B212" s="137">
        <f t="shared" si="3"/>
        <v>41920.041669999999</v>
      </c>
      <c r="C212" s="138">
        <v>1</v>
      </c>
      <c r="D212" s="11">
        <f>ROUND(АТС!F210*$D$41*$D$42/100,2)</f>
        <v>122.47</v>
      </c>
      <c r="E212" s="11">
        <f>ROUND(АТС!F210*$E$41*$E$42/100,2)</f>
        <v>112.52</v>
      </c>
      <c r="F212" s="11">
        <f>ROUND(АТС!$F210*$F$41*$F$42/100,2)</f>
        <v>76.63</v>
      </c>
      <c r="G212" s="11">
        <f>ROUND(АТС!$F210*$G$41*$G$42/100,2)</f>
        <v>44.85</v>
      </c>
    </row>
    <row r="213" spans="1:7" x14ac:dyDescent="0.25">
      <c r="A213" s="263"/>
      <c r="B213" s="137">
        <f t="shared" si="3"/>
        <v>41920.083330000001</v>
      </c>
      <c r="C213" s="138">
        <v>2</v>
      </c>
      <c r="D213" s="11">
        <f>ROUND(АТС!F211*$D$41*$D$42/100,2)</f>
        <v>125.23</v>
      </c>
      <c r="E213" s="11">
        <f>ROUND(АТС!F211*$E$41*$E$42/100,2)</f>
        <v>115.06</v>
      </c>
      <c r="F213" s="11">
        <f>ROUND(АТС!$F211*$F$41*$F$42/100,2)</f>
        <v>78.36</v>
      </c>
      <c r="G213" s="11">
        <f>ROUND(АТС!$F211*$G$41*$G$42/100,2)</f>
        <v>45.87</v>
      </c>
    </row>
    <row r="214" spans="1:7" x14ac:dyDescent="0.25">
      <c r="A214" s="263"/>
      <c r="B214" s="137">
        <f t="shared" si="3"/>
        <v>41920.125</v>
      </c>
      <c r="C214" s="138">
        <v>3</v>
      </c>
      <c r="D214" s="11">
        <f>ROUND(АТС!F212*$D$41*$D$42/100,2)</f>
        <v>126.66</v>
      </c>
      <c r="E214" s="11">
        <f>ROUND(АТС!F212*$E$41*$E$42/100,2)</f>
        <v>116.37</v>
      </c>
      <c r="F214" s="11">
        <f>ROUND(АТС!$F212*$F$41*$F$42/100,2)</f>
        <v>79.25</v>
      </c>
      <c r="G214" s="11">
        <f>ROUND(АТС!$F212*$G$41*$G$42/100,2)</f>
        <v>46.39</v>
      </c>
    </row>
    <row r="215" spans="1:7" x14ac:dyDescent="0.25">
      <c r="A215" s="263"/>
      <c r="B215" s="135">
        <f t="shared" si="3"/>
        <v>41920.166669999999</v>
      </c>
      <c r="C215" s="138">
        <v>4</v>
      </c>
      <c r="D215" s="11">
        <f>ROUND(АТС!F213*$D$41*$D$42/100,2)</f>
        <v>126.67</v>
      </c>
      <c r="E215" s="11">
        <f>ROUND(АТС!F213*$E$41*$E$42/100,2)</f>
        <v>116.38</v>
      </c>
      <c r="F215" s="11">
        <f>ROUND(АТС!$F213*$F$41*$F$42/100,2)</f>
        <v>79.260000000000005</v>
      </c>
      <c r="G215" s="11">
        <f>ROUND(АТС!$F213*$G$41*$G$42/100,2)</f>
        <v>46.39</v>
      </c>
    </row>
    <row r="216" spans="1:7" x14ac:dyDescent="0.25">
      <c r="A216" s="263"/>
      <c r="B216" s="137">
        <f t="shared" si="3"/>
        <v>41920.208330000001</v>
      </c>
      <c r="C216" s="138">
        <v>5</v>
      </c>
      <c r="D216" s="11">
        <f>ROUND(АТС!F214*$D$41*$D$42/100,2)</f>
        <v>126.9</v>
      </c>
      <c r="E216" s="11">
        <f>ROUND(АТС!F214*$E$41*$E$42/100,2)</f>
        <v>116.59</v>
      </c>
      <c r="F216" s="11">
        <f>ROUND(АТС!$F214*$F$41*$F$42/100,2)</f>
        <v>79.400000000000006</v>
      </c>
      <c r="G216" s="11">
        <f>ROUND(АТС!$F214*$G$41*$G$42/100,2)</f>
        <v>46.48</v>
      </c>
    </row>
    <row r="217" spans="1:7" x14ac:dyDescent="0.25">
      <c r="A217" s="263"/>
      <c r="B217" s="137">
        <f t="shared" si="3"/>
        <v>41920.25</v>
      </c>
      <c r="C217" s="138">
        <v>6</v>
      </c>
      <c r="D217" s="11">
        <f>ROUND(АТС!F215*$D$41*$D$42/100,2)</f>
        <v>123.12</v>
      </c>
      <c r="E217" s="11">
        <f>ROUND(АТС!F215*$E$41*$E$42/100,2)</f>
        <v>113.12</v>
      </c>
      <c r="F217" s="11">
        <f>ROUND(АТС!$F215*$F$41*$F$42/100,2)</f>
        <v>77.040000000000006</v>
      </c>
      <c r="G217" s="11">
        <f>ROUND(АТС!$F215*$G$41*$G$42/100,2)</f>
        <v>45.09</v>
      </c>
    </row>
    <row r="218" spans="1:7" x14ac:dyDescent="0.25">
      <c r="A218" s="263"/>
      <c r="B218" s="137">
        <f t="shared" si="3"/>
        <v>41920.291669999999</v>
      </c>
      <c r="C218" s="138">
        <v>7</v>
      </c>
      <c r="D218" s="11">
        <f>ROUND(АТС!F216*$D$41*$D$42/100,2)</f>
        <v>123.44</v>
      </c>
      <c r="E218" s="11">
        <f>ROUND(АТС!F216*$E$41*$E$42/100,2)</f>
        <v>113.41</v>
      </c>
      <c r="F218" s="11">
        <f>ROUND(АТС!$F216*$F$41*$F$42/100,2)</f>
        <v>77.23</v>
      </c>
      <c r="G218" s="11">
        <f>ROUND(АТС!$F216*$G$41*$G$42/100,2)</f>
        <v>45.21</v>
      </c>
    </row>
    <row r="219" spans="1:7" x14ac:dyDescent="0.25">
      <c r="A219" s="263"/>
      <c r="B219" s="135">
        <f t="shared" si="3"/>
        <v>41920.333330000001</v>
      </c>
      <c r="C219" s="138">
        <v>8</v>
      </c>
      <c r="D219" s="11">
        <f>ROUND(АТС!F217*$D$41*$D$42/100,2)</f>
        <v>125.86</v>
      </c>
      <c r="E219" s="11">
        <f>ROUND(АТС!F217*$E$41*$E$42/100,2)</f>
        <v>115.63</v>
      </c>
      <c r="F219" s="11">
        <f>ROUND(АТС!$F217*$F$41*$F$42/100,2)</f>
        <v>78.75</v>
      </c>
      <c r="G219" s="11">
        <f>ROUND(АТС!$F217*$G$41*$G$42/100,2)</f>
        <v>46.1</v>
      </c>
    </row>
    <row r="220" spans="1:7" x14ac:dyDescent="0.25">
      <c r="A220" s="263"/>
      <c r="B220" s="137">
        <f t="shared" si="3"/>
        <v>41920.375</v>
      </c>
      <c r="C220" s="138">
        <v>9</v>
      </c>
      <c r="D220" s="11">
        <f>ROUND(АТС!F218*$D$41*$D$42/100,2)</f>
        <v>126</v>
      </c>
      <c r="E220" s="11">
        <f>ROUND(АТС!F218*$E$41*$E$42/100,2)</f>
        <v>115.77</v>
      </c>
      <c r="F220" s="11">
        <f>ROUND(АТС!$F218*$F$41*$F$42/100,2)</f>
        <v>78.84</v>
      </c>
      <c r="G220" s="11">
        <f>ROUND(АТС!$F218*$G$41*$G$42/100,2)</f>
        <v>46.15</v>
      </c>
    </row>
    <row r="221" spans="1:7" x14ac:dyDescent="0.25">
      <c r="A221" s="263"/>
      <c r="B221" s="137">
        <f t="shared" si="3"/>
        <v>41920.416669999999</v>
      </c>
      <c r="C221" s="138">
        <v>10</v>
      </c>
      <c r="D221" s="11">
        <f>ROUND(АТС!F219*$D$41*$D$42/100,2)</f>
        <v>126.1</v>
      </c>
      <c r="E221" s="11">
        <f>ROUND(АТС!F219*$E$41*$E$42/100,2)</f>
        <v>115.85</v>
      </c>
      <c r="F221" s="11">
        <f>ROUND(АТС!$F219*$F$41*$F$42/100,2)</f>
        <v>78.900000000000006</v>
      </c>
      <c r="G221" s="11">
        <f>ROUND(АТС!$F219*$G$41*$G$42/100,2)</f>
        <v>46.18</v>
      </c>
    </row>
    <row r="222" spans="1:7" x14ac:dyDescent="0.25">
      <c r="A222" s="263"/>
      <c r="B222" s="137">
        <f t="shared" si="3"/>
        <v>41920.458330000001</v>
      </c>
      <c r="C222" s="138">
        <v>11</v>
      </c>
      <c r="D222" s="11">
        <f>ROUND(АТС!F220*$D$41*$D$42/100,2)</f>
        <v>126.09</v>
      </c>
      <c r="E222" s="11">
        <f>ROUND(АТС!F220*$E$41*$E$42/100,2)</f>
        <v>115.84</v>
      </c>
      <c r="F222" s="11">
        <f>ROUND(АТС!$F220*$F$41*$F$42/100,2)</f>
        <v>78.89</v>
      </c>
      <c r="G222" s="11">
        <f>ROUND(АТС!$F220*$G$41*$G$42/100,2)</f>
        <v>46.18</v>
      </c>
    </row>
    <row r="223" spans="1:7" x14ac:dyDescent="0.25">
      <c r="A223" s="263"/>
      <c r="B223" s="135">
        <f t="shared" si="3"/>
        <v>41920.5</v>
      </c>
      <c r="C223" s="138">
        <v>12</v>
      </c>
      <c r="D223" s="11">
        <f>ROUND(АТС!F221*$D$41*$D$42/100,2)</f>
        <v>140.53</v>
      </c>
      <c r="E223" s="11">
        <f>ROUND(АТС!F221*$E$41*$E$42/100,2)</f>
        <v>129.11000000000001</v>
      </c>
      <c r="F223" s="11">
        <f>ROUND(АТС!$F221*$F$41*$F$42/100,2)</f>
        <v>87.93</v>
      </c>
      <c r="G223" s="11">
        <f>ROUND(АТС!$F221*$G$41*$G$42/100,2)</f>
        <v>51.47</v>
      </c>
    </row>
    <row r="224" spans="1:7" x14ac:dyDescent="0.25">
      <c r="A224" s="263"/>
      <c r="B224" s="137">
        <f t="shared" si="3"/>
        <v>41920.541669999999</v>
      </c>
      <c r="C224" s="138">
        <v>13</v>
      </c>
      <c r="D224" s="11">
        <f>ROUND(АТС!F222*$D$41*$D$42/100,2)</f>
        <v>140.61000000000001</v>
      </c>
      <c r="E224" s="11">
        <f>ROUND(АТС!F222*$E$41*$E$42/100,2)</f>
        <v>129.19</v>
      </c>
      <c r="F224" s="11">
        <f>ROUND(АТС!$F222*$F$41*$F$42/100,2)</f>
        <v>87.98</v>
      </c>
      <c r="G224" s="11">
        <f>ROUND(АТС!$F222*$G$41*$G$42/100,2)</f>
        <v>51.5</v>
      </c>
    </row>
    <row r="225" spans="1:7" x14ac:dyDescent="0.25">
      <c r="A225" s="263"/>
      <c r="B225" s="137">
        <f t="shared" si="3"/>
        <v>41920.583330000001</v>
      </c>
      <c r="C225" s="138">
        <v>14</v>
      </c>
      <c r="D225" s="11">
        <f>ROUND(АТС!F223*$D$41*$D$42/100,2)</f>
        <v>142.88</v>
      </c>
      <c r="E225" s="11">
        <f>ROUND(АТС!F223*$E$41*$E$42/100,2)</f>
        <v>131.27000000000001</v>
      </c>
      <c r="F225" s="11">
        <f>ROUND(АТС!$F223*$F$41*$F$42/100,2)</f>
        <v>89.4</v>
      </c>
      <c r="G225" s="11">
        <f>ROUND(АТС!$F223*$G$41*$G$42/100,2)</f>
        <v>52.33</v>
      </c>
    </row>
    <row r="226" spans="1:7" x14ac:dyDescent="0.25">
      <c r="A226" s="263"/>
      <c r="B226" s="137">
        <f t="shared" si="3"/>
        <v>41920.625</v>
      </c>
      <c r="C226" s="138">
        <v>15</v>
      </c>
      <c r="D226" s="11">
        <f>ROUND(АТС!F224*$D$41*$D$42/100,2)</f>
        <v>142.71</v>
      </c>
      <c r="E226" s="11">
        <f>ROUND(АТС!F224*$E$41*$E$42/100,2)</f>
        <v>131.12</v>
      </c>
      <c r="F226" s="11">
        <f>ROUND(АТС!$F224*$F$41*$F$42/100,2)</f>
        <v>89.29</v>
      </c>
      <c r="G226" s="11">
        <f>ROUND(АТС!$F224*$G$41*$G$42/100,2)</f>
        <v>52.27</v>
      </c>
    </row>
    <row r="227" spans="1:7" x14ac:dyDescent="0.25">
      <c r="A227" s="263"/>
      <c r="B227" s="135">
        <f t="shared" si="3"/>
        <v>41920.666669999999</v>
      </c>
      <c r="C227" s="138">
        <v>16</v>
      </c>
      <c r="D227" s="11">
        <f>ROUND(АТС!F225*$D$41*$D$42/100,2)</f>
        <v>145.36000000000001</v>
      </c>
      <c r="E227" s="11">
        <f>ROUND(АТС!F225*$E$41*$E$42/100,2)</f>
        <v>133.55000000000001</v>
      </c>
      <c r="F227" s="11">
        <f>ROUND(АТС!$F225*$F$41*$F$42/100,2)</f>
        <v>90.95</v>
      </c>
      <c r="G227" s="11">
        <f>ROUND(АТС!$F225*$G$41*$G$42/100,2)</f>
        <v>53.24</v>
      </c>
    </row>
    <row r="228" spans="1:7" x14ac:dyDescent="0.25">
      <c r="A228" s="263"/>
      <c r="B228" s="137">
        <f t="shared" si="3"/>
        <v>41920.708330000001</v>
      </c>
      <c r="C228" s="138">
        <v>17</v>
      </c>
      <c r="D228" s="11">
        <f>ROUND(АТС!F226*$D$41*$D$42/100,2)</f>
        <v>146.31</v>
      </c>
      <c r="E228" s="11">
        <f>ROUND(АТС!F226*$E$41*$E$42/100,2)</f>
        <v>134.43</v>
      </c>
      <c r="F228" s="11">
        <f>ROUND(АТС!$F226*$F$41*$F$42/100,2)</f>
        <v>91.55</v>
      </c>
      <c r="G228" s="11">
        <f>ROUND(АТС!$F226*$G$41*$G$42/100,2)</f>
        <v>53.59</v>
      </c>
    </row>
    <row r="229" spans="1:7" x14ac:dyDescent="0.25">
      <c r="A229" s="263"/>
      <c r="B229" s="137">
        <f t="shared" si="3"/>
        <v>41920.75</v>
      </c>
      <c r="C229" s="138">
        <v>18</v>
      </c>
      <c r="D229" s="11">
        <f>ROUND(АТС!F227*$D$41*$D$42/100,2)</f>
        <v>143.22999999999999</v>
      </c>
      <c r="E229" s="11">
        <f>ROUND(АТС!F227*$E$41*$E$42/100,2)</f>
        <v>131.59</v>
      </c>
      <c r="F229" s="11">
        <f>ROUND(АТС!$F227*$F$41*$F$42/100,2)</f>
        <v>89.62</v>
      </c>
      <c r="G229" s="11">
        <f>ROUND(АТС!$F227*$G$41*$G$42/100,2)</f>
        <v>52.46</v>
      </c>
    </row>
    <row r="230" spans="1:7" x14ac:dyDescent="0.25">
      <c r="A230" s="263"/>
      <c r="B230" s="137">
        <f t="shared" si="3"/>
        <v>41920.791669999999</v>
      </c>
      <c r="C230" s="138">
        <v>19</v>
      </c>
      <c r="D230" s="11">
        <f>ROUND(АТС!F228*$D$41*$D$42/100,2)</f>
        <v>159.94</v>
      </c>
      <c r="E230" s="11">
        <f>ROUND(АТС!F228*$E$41*$E$42/100,2)</f>
        <v>146.94999999999999</v>
      </c>
      <c r="F230" s="11">
        <f>ROUND(АТС!$F228*$F$41*$F$42/100,2)</f>
        <v>100.08</v>
      </c>
      <c r="G230" s="11">
        <f>ROUND(АТС!$F228*$G$41*$G$42/100,2)</f>
        <v>58.58</v>
      </c>
    </row>
    <row r="231" spans="1:7" x14ac:dyDescent="0.25">
      <c r="A231" s="263"/>
      <c r="B231" s="135">
        <f t="shared" si="3"/>
        <v>41920.833330000001</v>
      </c>
      <c r="C231" s="138">
        <v>20</v>
      </c>
      <c r="D231" s="11">
        <f>ROUND(АТС!F229*$D$41*$D$42/100,2)</f>
        <v>157.72999999999999</v>
      </c>
      <c r="E231" s="11">
        <f>ROUND(АТС!F229*$E$41*$E$42/100,2)</f>
        <v>144.91</v>
      </c>
      <c r="F231" s="11">
        <f>ROUND(АТС!$F229*$F$41*$F$42/100,2)</f>
        <v>98.69</v>
      </c>
      <c r="G231" s="11">
        <f>ROUND(АТС!$F229*$G$41*$G$42/100,2)</f>
        <v>57.77</v>
      </c>
    </row>
    <row r="232" spans="1:7" x14ac:dyDescent="0.25">
      <c r="A232" s="263"/>
      <c r="B232" s="137">
        <f t="shared" si="3"/>
        <v>41920.875</v>
      </c>
      <c r="C232" s="138">
        <v>21</v>
      </c>
      <c r="D232" s="11">
        <f>ROUND(АТС!F230*$D$41*$D$42/100,2)</f>
        <v>165.94</v>
      </c>
      <c r="E232" s="11">
        <f>ROUND(АТС!F230*$E$41*$E$42/100,2)</f>
        <v>152.46</v>
      </c>
      <c r="F232" s="11">
        <f>ROUND(АТС!$F230*$F$41*$F$42/100,2)</f>
        <v>103.83</v>
      </c>
      <c r="G232" s="11">
        <f>ROUND(АТС!$F230*$G$41*$G$42/100,2)</f>
        <v>60.78</v>
      </c>
    </row>
    <row r="233" spans="1:7" x14ac:dyDescent="0.25">
      <c r="A233" s="263"/>
      <c r="B233" s="137">
        <f t="shared" si="3"/>
        <v>41920.916669999999</v>
      </c>
      <c r="C233" s="138">
        <v>22</v>
      </c>
      <c r="D233" s="11">
        <f>ROUND(АТС!F231*$D$41*$D$42/100,2)</f>
        <v>173.77</v>
      </c>
      <c r="E233" s="11">
        <f>ROUND(АТС!F231*$E$41*$E$42/100,2)</f>
        <v>159.65</v>
      </c>
      <c r="F233" s="11">
        <f>ROUND(АТС!$F231*$F$41*$F$42/100,2)</f>
        <v>108.73</v>
      </c>
      <c r="G233" s="11">
        <f>ROUND(АТС!$F231*$G$41*$G$42/100,2)</f>
        <v>63.64</v>
      </c>
    </row>
    <row r="234" spans="1:7" x14ac:dyDescent="0.25">
      <c r="A234" s="263"/>
      <c r="B234" s="137">
        <f t="shared" si="3"/>
        <v>41920.958330000001</v>
      </c>
      <c r="C234" s="138">
        <v>23</v>
      </c>
      <c r="D234" s="11">
        <f>ROUND(АТС!F232*$D$41*$D$42/100,2)</f>
        <v>148.58000000000001</v>
      </c>
      <c r="E234" s="11">
        <f>ROUND(АТС!F232*$E$41*$E$42/100,2)</f>
        <v>136.51</v>
      </c>
      <c r="F234" s="11">
        <f>ROUND(АТС!$F232*$F$41*$F$42/100,2)</f>
        <v>92.97</v>
      </c>
      <c r="G234" s="11">
        <f>ROUND(АТС!$F232*$G$41*$G$42/100,2)</f>
        <v>54.42</v>
      </c>
    </row>
    <row r="235" spans="1:7" x14ac:dyDescent="0.25">
      <c r="A235" s="263"/>
      <c r="B235" s="135">
        <f t="shared" si="3"/>
        <v>41921</v>
      </c>
      <c r="C235" s="138">
        <v>0</v>
      </c>
      <c r="D235" s="11">
        <f>ROUND(АТС!F233*$D$41*$D$42/100,2)</f>
        <v>123.24</v>
      </c>
      <c r="E235" s="11">
        <f>ROUND(АТС!F233*$E$41*$E$42/100,2)</f>
        <v>113.23</v>
      </c>
      <c r="F235" s="11">
        <f>ROUND(АТС!$F233*$F$41*$F$42/100,2)</f>
        <v>77.11</v>
      </c>
      <c r="G235" s="11">
        <f>ROUND(АТС!$F233*$G$41*$G$42/100,2)</f>
        <v>45.14</v>
      </c>
    </row>
    <row r="236" spans="1:7" x14ac:dyDescent="0.25">
      <c r="A236" s="263"/>
      <c r="B236" s="137">
        <f t="shared" si="3"/>
        <v>41921.041669999999</v>
      </c>
      <c r="C236" s="138">
        <v>1</v>
      </c>
      <c r="D236" s="11">
        <f>ROUND(АТС!F234*$D$41*$D$42/100,2)</f>
        <v>122.21</v>
      </c>
      <c r="E236" s="11">
        <f>ROUND(АТС!F234*$E$41*$E$42/100,2)</f>
        <v>112.28</v>
      </c>
      <c r="F236" s="11">
        <f>ROUND(АТС!$F234*$F$41*$F$42/100,2)</f>
        <v>76.459999999999994</v>
      </c>
      <c r="G236" s="11">
        <f>ROUND(АТС!$F234*$G$41*$G$42/100,2)</f>
        <v>44.76</v>
      </c>
    </row>
    <row r="237" spans="1:7" x14ac:dyDescent="0.25">
      <c r="A237" s="263"/>
      <c r="B237" s="137">
        <f t="shared" si="3"/>
        <v>41921.083330000001</v>
      </c>
      <c r="C237" s="138">
        <v>2</v>
      </c>
      <c r="D237" s="11">
        <f>ROUND(АТС!F235*$D$41*$D$42/100,2)</f>
        <v>121.65</v>
      </c>
      <c r="E237" s="11">
        <f>ROUND(АТС!F235*$E$41*$E$42/100,2)</f>
        <v>111.77</v>
      </c>
      <c r="F237" s="11">
        <f>ROUND(АТС!$F235*$F$41*$F$42/100,2)</f>
        <v>76.12</v>
      </c>
      <c r="G237" s="11">
        <f>ROUND(АТС!$F235*$G$41*$G$42/100,2)</f>
        <v>44.55</v>
      </c>
    </row>
    <row r="238" spans="1:7" x14ac:dyDescent="0.25">
      <c r="A238" s="263"/>
      <c r="B238" s="137">
        <f t="shared" si="3"/>
        <v>41921.125</v>
      </c>
      <c r="C238" s="138">
        <v>3</v>
      </c>
      <c r="D238" s="11">
        <f>ROUND(АТС!F236*$D$41*$D$42/100,2)</f>
        <v>121.61</v>
      </c>
      <c r="E238" s="11">
        <f>ROUND(АТС!F236*$E$41*$E$42/100,2)</f>
        <v>111.73</v>
      </c>
      <c r="F238" s="11">
        <f>ROUND(АТС!$F236*$F$41*$F$42/100,2)</f>
        <v>76.09</v>
      </c>
      <c r="G238" s="11">
        <f>ROUND(АТС!$F236*$G$41*$G$42/100,2)</f>
        <v>44.54</v>
      </c>
    </row>
    <row r="239" spans="1:7" x14ac:dyDescent="0.25">
      <c r="A239" s="263"/>
      <c r="B239" s="135">
        <f t="shared" si="3"/>
        <v>41921.166669999999</v>
      </c>
      <c r="C239" s="138">
        <v>4</v>
      </c>
      <c r="D239" s="11">
        <f>ROUND(АТС!F237*$D$41*$D$42/100,2)</f>
        <v>121.11</v>
      </c>
      <c r="E239" s="11">
        <f>ROUND(АТС!F237*$E$41*$E$42/100,2)</f>
        <v>111.28</v>
      </c>
      <c r="F239" s="11">
        <f>ROUND(АТС!$F237*$F$41*$F$42/100,2)</f>
        <v>75.78</v>
      </c>
      <c r="G239" s="11">
        <f>ROUND(АТС!$F237*$G$41*$G$42/100,2)</f>
        <v>44.36</v>
      </c>
    </row>
    <row r="240" spans="1:7" x14ac:dyDescent="0.25">
      <c r="A240" s="263"/>
      <c r="B240" s="137">
        <f t="shared" si="3"/>
        <v>41921.208330000001</v>
      </c>
      <c r="C240" s="138">
        <v>5</v>
      </c>
      <c r="D240" s="11">
        <f>ROUND(АТС!F238*$D$41*$D$42/100,2)</f>
        <v>122.14</v>
      </c>
      <c r="E240" s="11">
        <f>ROUND(АТС!F238*$E$41*$E$42/100,2)</f>
        <v>112.22</v>
      </c>
      <c r="F240" s="11">
        <f>ROUND(АТС!$F238*$F$41*$F$42/100,2)</f>
        <v>76.42</v>
      </c>
      <c r="G240" s="11">
        <f>ROUND(АТС!$F238*$G$41*$G$42/100,2)</f>
        <v>44.73</v>
      </c>
    </row>
    <row r="241" spans="1:7" x14ac:dyDescent="0.25">
      <c r="A241" s="263"/>
      <c r="B241" s="137">
        <f t="shared" si="3"/>
        <v>41921.25</v>
      </c>
      <c r="C241" s="138">
        <v>6</v>
      </c>
      <c r="D241" s="11">
        <f>ROUND(АТС!F239*$D$41*$D$42/100,2)</f>
        <v>123.3</v>
      </c>
      <c r="E241" s="11">
        <f>ROUND(АТС!F239*$E$41*$E$42/100,2)</f>
        <v>113.29</v>
      </c>
      <c r="F241" s="11">
        <f>ROUND(АТС!$F239*$F$41*$F$42/100,2)</f>
        <v>77.150000000000006</v>
      </c>
      <c r="G241" s="11">
        <f>ROUND(АТС!$F239*$G$41*$G$42/100,2)</f>
        <v>45.16</v>
      </c>
    </row>
    <row r="242" spans="1:7" x14ac:dyDescent="0.25">
      <c r="A242" s="263"/>
      <c r="B242" s="137">
        <f t="shared" si="3"/>
        <v>41921.291669999999</v>
      </c>
      <c r="C242" s="138">
        <v>7</v>
      </c>
      <c r="D242" s="11">
        <f>ROUND(АТС!F240*$D$41*$D$42/100,2)</f>
        <v>123.36</v>
      </c>
      <c r="E242" s="11">
        <f>ROUND(АТС!F240*$E$41*$E$42/100,2)</f>
        <v>113.34</v>
      </c>
      <c r="F242" s="11">
        <f>ROUND(АТС!$F240*$F$41*$F$42/100,2)</f>
        <v>77.180000000000007</v>
      </c>
      <c r="G242" s="11">
        <f>ROUND(АТС!$F240*$G$41*$G$42/100,2)</f>
        <v>45.18</v>
      </c>
    </row>
    <row r="243" spans="1:7" x14ac:dyDescent="0.25">
      <c r="A243" s="263"/>
      <c r="B243" s="135">
        <f t="shared" si="3"/>
        <v>41921.333330000001</v>
      </c>
      <c r="C243" s="138">
        <v>8</v>
      </c>
      <c r="D243" s="11">
        <f>ROUND(АТС!F241*$D$41*$D$42/100,2)</f>
        <v>125.97</v>
      </c>
      <c r="E243" s="11">
        <f>ROUND(АТС!F241*$E$41*$E$42/100,2)</f>
        <v>115.74</v>
      </c>
      <c r="F243" s="11">
        <f>ROUND(АТС!$F241*$F$41*$F$42/100,2)</f>
        <v>78.819999999999993</v>
      </c>
      <c r="G243" s="11">
        <f>ROUND(АТС!$F241*$G$41*$G$42/100,2)</f>
        <v>46.14</v>
      </c>
    </row>
    <row r="244" spans="1:7" x14ac:dyDescent="0.25">
      <c r="A244" s="263"/>
      <c r="B244" s="137">
        <f t="shared" si="3"/>
        <v>41921.375</v>
      </c>
      <c r="C244" s="138">
        <v>9</v>
      </c>
      <c r="D244" s="11">
        <f>ROUND(АТС!F242*$D$41*$D$42/100,2)</f>
        <v>132.6</v>
      </c>
      <c r="E244" s="11">
        <f>ROUND(АТС!F242*$E$41*$E$42/100,2)</f>
        <v>121.83</v>
      </c>
      <c r="F244" s="11">
        <f>ROUND(АТС!$F242*$F$41*$F$42/100,2)</f>
        <v>82.97</v>
      </c>
      <c r="G244" s="11">
        <f>ROUND(АТС!$F242*$G$41*$G$42/100,2)</f>
        <v>48.57</v>
      </c>
    </row>
    <row r="245" spans="1:7" x14ac:dyDescent="0.25">
      <c r="A245" s="263"/>
      <c r="B245" s="137">
        <f t="shared" si="3"/>
        <v>41921.416669999999</v>
      </c>
      <c r="C245" s="138">
        <v>10</v>
      </c>
      <c r="D245" s="11">
        <f>ROUND(АТС!F243*$D$41*$D$42/100,2)</f>
        <v>144.91999999999999</v>
      </c>
      <c r="E245" s="11">
        <f>ROUND(АТС!F243*$E$41*$E$42/100,2)</f>
        <v>133.13999999999999</v>
      </c>
      <c r="F245" s="11">
        <f>ROUND(АТС!$F243*$F$41*$F$42/100,2)</f>
        <v>90.67</v>
      </c>
      <c r="G245" s="11">
        <f>ROUND(АТС!$F243*$G$41*$G$42/100,2)</f>
        <v>53.08</v>
      </c>
    </row>
    <row r="246" spans="1:7" x14ac:dyDescent="0.25">
      <c r="A246" s="263"/>
      <c r="B246" s="137">
        <f t="shared" si="3"/>
        <v>41921.458330000001</v>
      </c>
      <c r="C246" s="138">
        <v>11</v>
      </c>
      <c r="D246" s="11">
        <f>ROUND(АТС!F244*$D$41*$D$42/100,2)</f>
        <v>142.69</v>
      </c>
      <c r="E246" s="11">
        <f>ROUND(АТС!F244*$E$41*$E$42/100,2)</f>
        <v>131.1</v>
      </c>
      <c r="F246" s="11">
        <f>ROUND(АТС!$F244*$F$41*$F$42/100,2)</f>
        <v>89.28</v>
      </c>
      <c r="G246" s="11">
        <f>ROUND(АТС!$F244*$G$41*$G$42/100,2)</f>
        <v>52.26</v>
      </c>
    </row>
    <row r="247" spans="1:7" x14ac:dyDescent="0.25">
      <c r="A247" s="263"/>
      <c r="B247" s="135">
        <f t="shared" si="3"/>
        <v>41921.5</v>
      </c>
      <c r="C247" s="138">
        <v>12</v>
      </c>
      <c r="D247" s="11">
        <f>ROUND(АТС!F245*$D$41*$D$42/100,2)</f>
        <v>153.72999999999999</v>
      </c>
      <c r="E247" s="11">
        <f>ROUND(АТС!F245*$E$41*$E$42/100,2)</f>
        <v>141.24</v>
      </c>
      <c r="F247" s="11">
        <f>ROUND(АТС!$F245*$F$41*$F$42/100,2)</f>
        <v>96.19</v>
      </c>
      <c r="G247" s="11">
        <f>ROUND(АТС!$F245*$G$41*$G$42/100,2)</f>
        <v>56.3</v>
      </c>
    </row>
    <row r="248" spans="1:7" x14ac:dyDescent="0.25">
      <c r="A248" s="263"/>
      <c r="B248" s="137">
        <f t="shared" si="3"/>
        <v>41921.541669999999</v>
      </c>
      <c r="C248" s="138">
        <v>13</v>
      </c>
      <c r="D248" s="11">
        <f>ROUND(АТС!F246*$D$41*$D$42/100,2)</f>
        <v>152.62</v>
      </c>
      <c r="E248" s="11">
        <f>ROUND(АТС!F246*$E$41*$E$42/100,2)</f>
        <v>140.22999999999999</v>
      </c>
      <c r="F248" s="11">
        <f>ROUND(АТС!$F246*$F$41*$F$42/100,2)</f>
        <v>95.5</v>
      </c>
      <c r="G248" s="11">
        <f>ROUND(АТС!$F246*$G$41*$G$42/100,2)</f>
        <v>55.9</v>
      </c>
    </row>
    <row r="249" spans="1:7" x14ac:dyDescent="0.25">
      <c r="A249" s="263"/>
      <c r="B249" s="137">
        <f t="shared" si="3"/>
        <v>41921.583330000001</v>
      </c>
      <c r="C249" s="138">
        <v>14</v>
      </c>
      <c r="D249" s="11">
        <f>ROUND(АТС!F247*$D$41*$D$42/100,2)</f>
        <v>155.87</v>
      </c>
      <c r="E249" s="11">
        <f>ROUND(АТС!F247*$E$41*$E$42/100,2)</f>
        <v>143.21</v>
      </c>
      <c r="F249" s="11">
        <f>ROUND(АТС!$F247*$F$41*$F$42/100,2)</f>
        <v>97.53</v>
      </c>
      <c r="G249" s="11">
        <f>ROUND(АТС!$F247*$G$41*$G$42/100,2)</f>
        <v>57.09</v>
      </c>
    </row>
    <row r="250" spans="1:7" x14ac:dyDescent="0.25">
      <c r="A250" s="263"/>
      <c r="B250" s="137">
        <f t="shared" si="3"/>
        <v>41921.625</v>
      </c>
      <c r="C250" s="138">
        <v>15</v>
      </c>
      <c r="D250" s="11">
        <f>ROUND(АТС!F248*$D$41*$D$42/100,2)</f>
        <v>155.01</v>
      </c>
      <c r="E250" s="11">
        <f>ROUND(АТС!F248*$E$41*$E$42/100,2)</f>
        <v>142.41</v>
      </c>
      <c r="F250" s="11">
        <f>ROUND(АТС!$F248*$F$41*$F$42/100,2)</f>
        <v>96.99</v>
      </c>
      <c r="G250" s="11">
        <f>ROUND(АТС!$F248*$G$41*$G$42/100,2)</f>
        <v>56.77</v>
      </c>
    </row>
    <row r="251" spans="1:7" x14ac:dyDescent="0.25">
      <c r="A251" s="263"/>
      <c r="B251" s="135">
        <f t="shared" si="3"/>
        <v>41921.666669999999</v>
      </c>
      <c r="C251" s="138">
        <v>16</v>
      </c>
      <c r="D251" s="11">
        <f>ROUND(АТС!F249*$D$41*$D$42/100,2)</f>
        <v>154.65</v>
      </c>
      <c r="E251" s="11">
        <f>ROUND(АТС!F249*$E$41*$E$42/100,2)</f>
        <v>142.09</v>
      </c>
      <c r="F251" s="11">
        <f>ROUND(АТС!$F249*$F$41*$F$42/100,2)</f>
        <v>96.76</v>
      </c>
      <c r="G251" s="11">
        <f>ROUND(АТС!$F249*$G$41*$G$42/100,2)</f>
        <v>56.64</v>
      </c>
    </row>
    <row r="252" spans="1:7" x14ac:dyDescent="0.25">
      <c r="A252" s="263"/>
      <c r="B252" s="137">
        <f t="shared" si="3"/>
        <v>41921.708330000001</v>
      </c>
      <c r="C252" s="138">
        <v>17</v>
      </c>
      <c r="D252" s="11">
        <f>ROUND(АТС!F250*$D$41*$D$42/100,2)</f>
        <v>149.71</v>
      </c>
      <c r="E252" s="11">
        <f>ROUND(АТС!F250*$E$41*$E$42/100,2)</f>
        <v>137.55000000000001</v>
      </c>
      <c r="F252" s="11">
        <f>ROUND(АТС!$F250*$F$41*$F$42/100,2)</f>
        <v>93.67</v>
      </c>
      <c r="G252" s="11">
        <f>ROUND(АТС!$F250*$G$41*$G$42/100,2)</f>
        <v>54.83</v>
      </c>
    </row>
    <row r="253" spans="1:7" x14ac:dyDescent="0.25">
      <c r="A253" s="263"/>
      <c r="B253" s="137">
        <f t="shared" si="3"/>
        <v>41921.75</v>
      </c>
      <c r="C253" s="138">
        <v>18</v>
      </c>
      <c r="D253" s="11">
        <f>ROUND(АТС!F251*$D$41*$D$42/100,2)</f>
        <v>141.62</v>
      </c>
      <c r="E253" s="11">
        <f>ROUND(АТС!F251*$E$41*$E$42/100,2)</f>
        <v>130.11000000000001</v>
      </c>
      <c r="F253" s="11">
        <f>ROUND(АТС!$F251*$F$41*$F$42/100,2)</f>
        <v>88.61</v>
      </c>
      <c r="G253" s="11">
        <f>ROUND(АТС!$F251*$G$41*$G$42/100,2)</f>
        <v>51.87</v>
      </c>
    </row>
    <row r="254" spans="1:7" x14ac:dyDescent="0.25">
      <c r="A254" s="263"/>
      <c r="B254" s="137">
        <f t="shared" si="3"/>
        <v>41921.791669999999</v>
      </c>
      <c r="C254" s="138">
        <v>19</v>
      </c>
      <c r="D254" s="11">
        <f>ROUND(АТС!F252*$D$41*$D$42/100,2)</f>
        <v>161.24</v>
      </c>
      <c r="E254" s="11">
        <f>ROUND(АТС!F252*$E$41*$E$42/100,2)</f>
        <v>148.13999999999999</v>
      </c>
      <c r="F254" s="11">
        <f>ROUND(АТС!$F252*$F$41*$F$42/100,2)</f>
        <v>100.89</v>
      </c>
      <c r="G254" s="11">
        <f>ROUND(АТС!$F252*$G$41*$G$42/100,2)</f>
        <v>59.05</v>
      </c>
    </row>
    <row r="255" spans="1:7" x14ac:dyDescent="0.25">
      <c r="A255" s="263"/>
      <c r="B255" s="135">
        <f t="shared" si="3"/>
        <v>41921.833330000001</v>
      </c>
      <c r="C255" s="138">
        <v>20</v>
      </c>
      <c r="D255" s="11">
        <f>ROUND(АТС!F253*$D$41*$D$42/100,2)</f>
        <v>162.49</v>
      </c>
      <c r="E255" s="11">
        <f>ROUND(АТС!F253*$E$41*$E$42/100,2)</f>
        <v>149.29</v>
      </c>
      <c r="F255" s="11">
        <f>ROUND(АТС!$F253*$F$41*$F$42/100,2)</f>
        <v>101.67</v>
      </c>
      <c r="G255" s="11">
        <f>ROUND(АТС!$F253*$G$41*$G$42/100,2)</f>
        <v>59.51</v>
      </c>
    </row>
    <row r="256" spans="1:7" x14ac:dyDescent="0.25">
      <c r="A256" s="263"/>
      <c r="B256" s="137">
        <f t="shared" si="3"/>
        <v>41921.875</v>
      </c>
      <c r="C256" s="138">
        <v>21</v>
      </c>
      <c r="D256" s="11">
        <f>ROUND(АТС!F254*$D$41*$D$42/100,2)</f>
        <v>170.88</v>
      </c>
      <c r="E256" s="11">
        <f>ROUND(АТС!F254*$E$41*$E$42/100,2)</f>
        <v>157</v>
      </c>
      <c r="F256" s="11">
        <f>ROUND(АТС!$F254*$F$41*$F$42/100,2)</f>
        <v>106.92</v>
      </c>
      <c r="G256" s="11">
        <f>ROUND(АТС!$F254*$G$41*$G$42/100,2)</f>
        <v>62.58</v>
      </c>
    </row>
    <row r="257" spans="1:7" x14ac:dyDescent="0.25">
      <c r="A257" s="263"/>
      <c r="B257" s="137">
        <f t="shared" si="3"/>
        <v>41921.916669999999</v>
      </c>
      <c r="C257" s="138">
        <v>22</v>
      </c>
      <c r="D257" s="11">
        <f>ROUND(АТС!F255*$D$41*$D$42/100,2)</f>
        <v>179.61</v>
      </c>
      <c r="E257" s="11">
        <f>ROUND(АТС!F255*$E$41*$E$42/100,2)</f>
        <v>165.02</v>
      </c>
      <c r="F257" s="11">
        <f>ROUND(АТС!$F255*$F$41*$F$42/100,2)</f>
        <v>112.38</v>
      </c>
      <c r="G257" s="11">
        <f>ROUND(АТС!$F255*$G$41*$G$42/100,2)</f>
        <v>65.78</v>
      </c>
    </row>
    <row r="258" spans="1:7" x14ac:dyDescent="0.25">
      <c r="A258" s="263"/>
      <c r="B258" s="137">
        <f t="shared" si="3"/>
        <v>41921.958330000001</v>
      </c>
      <c r="C258" s="138">
        <v>23</v>
      </c>
      <c r="D258" s="11">
        <f>ROUND(АТС!F256*$D$41*$D$42/100,2)</f>
        <v>153.74</v>
      </c>
      <c r="E258" s="11">
        <f>ROUND(АТС!F256*$E$41*$E$42/100,2)</f>
        <v>141.25</v>
      </c>
      <c r="F258" s="11">
        <f>ROUND(АТС!$F256*$F$41*$F$42/100,2)</f>
        <v>96.19</v>
      </c>
      <c r="G258" s="11">
        <f>ROUND(АТС!$F256*$G$41*$G$42/100,2)</f>
        <v>56.31</v>
      </c>
    </row>
    <row r="259" spans="1:7" x14ac:dyDescent="0.25">
      <c r="A259" s="263"/>
      <c r="B259" s="135">
        <f t="shared" si="3"/>
        <v>41922</v>
      </c>
      <c r="C259" s="138">
        <v>0</v>
      </c>
      <c r="D259" s="11">
        <f>ROUND(АТС!F257*$D$41*$D$42/100,2)</f>
        <v>124.51</v>
      </c>
      <c r="E259" s="11">
        <f>ROUND(АТС!F257*$E$41*$E$42/100,2)</f>
        <v>114.39</v>
      </c>
      <c r="F259" s="11">
        <f>ROUND(АТС!$F257*$F$41*$F$42/100,2)</f>
        <v>77.900000000000006</v>
      </c>
      <c r="G259" s="11">
        <f>ROUND(АТС!$F257*$G$41*$G$42/100,2)</f>
        <v>45.6</v>
      </c>
    </row>
    <row r="260" spans="1:7" x14ac:dyDescent="0.25">
      <c r="A260" s="263"/>
      <c r="B260" s="137">
        <f t="shared" ref="B260:B323" si="4">B236+1</f>
        <v>41922.041669999999</v>
      </c>
      <c r="C260" s="138">
        <v>1</v>
      </c>
      <c r="D260" s="11">
        <f>ROUND(АТС!F258*$D$41*$D$42/100,2)</f>
        <v>122.43</v>
      </c>
      <c r="E260" s="11">
        <f>ROUND(АТС!F258*$E$41*$E$42/100,2)</f>
        <v>112.49</v>
      </c>
      <c r="F260" s="11">
        <f>ROUND(АТС!$F258*$F$41*$F$42/100,2)</f>
        <v>76.61</v>
      </c>
      <c r="G260" s="11">
        <f>ROUND(АТС!$F258*$G$41*$G$42/100,2)</f>
        <v>44.84</v>
      </c>
    </row>
    <row r="261" spans="1:7" x14ac:dyDescent="0.25">
      <c r="A261" s="263"/>
      <c r="B261" s="137">
        <f t="shared" si="4"/>
        <v>41922.083330000001</v>
      </c>
      <c r="C261" s="138">
        <v>2</v>
      </c>
      <c r="D261" s="11">
        <f>ROUND(АТС!F259*$D$41*$D$42/100,2)</f>
        <v>121.78</v>
      </c>
      <c r="E261" s="11">
        <f>ROUND(АТС!F259*$E$41*$E$42/100,2)</f>
        <v>111.89</v>
      </c>
      <c r="F261" s="11">
        <f>ROUND(АТС!$F259*$F$41*$F$42/100,2)</f>
        <v>76.2</v>
      </c>
      <c r="G261" s="11">
        <f>ROUND(АТС!$F259*$G$41*$G$42/100,2)</f>
        <v>44.6</v>
      </c>
    </row>
    <row r="262" spans="1:7" x14ac:dyDescent="0.25">
      <c r="A262" s="263"/>
      <c r="B262" s="137">
        <f t="shared" si="4"/>
        <v>41922.125</v>
      </c>
      <c r="C262" s="138">
        <v>3</v>
      </c>
      <c r="D262" s="11">
        <f>ROUND(АТС!F260*$D$41*$D$42/100,2)</f>
        <v>121.88</v>
      </c>
      <c r="E262" s="11">
        <f>ROUND(АТС!F260*$E$41*$E$42/100,2)</f>
        <v>111.98</v>
      </c>
      <c r="F262" s="11">
        <f>ROUND(АТС!$F260*$F$41*$F$42/100,2)</f>
        <v>76.260000000000005</v>
      </c>
      <c r="G262" s="11">
        <f>ROUND(АТС!$F260*$G$41*$G$42/100,2)</f>
        <v>44.64</v>
      </c>
    </row>
    <row r="263" spans="1:7" x14ac:dyDescent="0.25">
      <c r="A263" s="263"/>
      <c r="B263" s="135">
        <f t="shared" si="4"/>
        <v>41922.166669999999</v>
      </c>
      <c r="C263" s="138">
        <v>4</v>
      </c>
      <c r="D263" s="11">
        <f>ROUND(АТС!F261*$D$41*$D$42/100,2)</f>
        <v>121.12</v>
      </c>
      <c r="E263" s="11">
        <f>ROUND(АТС!F261*$E$41*$E$42/100,2)</f>
        <v>111.28</v>
      </c>
      <c r="F263" s="11">
        <f>ROUND(АТС!$F261*$F$41*$F$42/100,2)</f>
        <v>75.790000000000006</v>
      </c>
      <c r="G263" s="11">
        <f>ROUND(АТС!$F261*$G$41*$G$42/100,2)</f>
        <v>44.36</v>
      </c>
    </row>
    <row r="264" spans="1:7" x14ac:dyDescent="0.25">
      <c r="A264" s="263"/>
      <c r="B264" s="137">
        <f t="shared" si="4"/>
        <v>41922.208330000001</v>
      </c>
      <c r="C264" s="138">
        <v>5</v>
      </c>
      <c r="D264" s="11">
        <f>ROUND(АТС!F262*$D$41*$D$42/100,2)</f>
        <v>122.49</v>
      </c>
      <c r="E264" s="11">
        <f>ROUND(АТС!F262*$E$41*$E$42/100,2)</f>
        <v>112.54</v>
      </c>
      <c r="F264" s="11">
        <f>ROUND(АТС!$F262*$F$41*$F$42/100,2)</f>
        <v>76.64</v>
      </c>
      <c r="G264" s="11">
        <f>ROUND(АТС!$F262*$G$41*$G$42/100,2)</f>
        <v>44.86</v>
      </c>
    </row>
    <row r="265" spans="1:7" x14ac:dyDescent="0.25">
      <c r="A265" s="263"/>
      <c r="B265" s="137">
        <f t="shared" si="4"/>
        <v>41922.25</v>
      </c>
      <c r="C265" s="138">
        <v>6</v>
      </c>
      <c r="D265" s="11">
        <f>ROUND(АТС!F263*$D$41*$D$42/100,2)</f>
        <v>123.66</v>
      </c>
      <c r="E265" s="11">
        <f>ROUND(АТС!F263*$E$41*$E$42/100,2)</f>
        <v>113.61</v>
      </c>
      <c r="F265" s="11">
        <f>ROUND(АТС!$F263*$F$41*$F$42/100,2)</f>
        <v>77.37</v>
      </c>
      <c r="G265" s="11">
        <f>ROUND(АТС!$F263*$G$41*$G$42/100,2)</f>
        <v>45.29</v>
      </c>
    </row>
    <row r="266" spans="1:7" x14ac:dyDescent="0.25">
      <c r="A266" s="263"/>
      <c r="B266" s="137">
        <f t="shared" si="4"/>
        <v>41922.291669999999</v>
      </c>
      <c r="C266" s="138">
        <v>7</v>
      </c>
      <c r="D266" s="11">
        <f>ROUND(АТС!F264*$D$41*$D$42/100,2)</f>
        <v>123.6</v>
      </c>
      <c r="E266" s="11">
        <f>ROUND(АТС!F264*$E$41*$E$42/100,2)</f>
        <v>113.56</v>
      </c>
      <c r="F266" s="11">
        <f>ROUND(АТС!$F264*$F$41*$F$42/100,2)</f>
        <v>77.34</v>
      </c>
      <c r="G266" s="11">
        <f>ROUND(АТС!$F264*$G$41*$G$42/100,2)</f>
        <v>45.27</v>
      </c>
    </row>
    <row r="267" spans="1:7" x14ac:dyDescent="0.25">
      <c r="A267" s="263"/>
      <c r="B267" s="135">
        <f t="shared" si="4"/>
        <v>41922.333330000001</v>
      </c>
      <c r="C267" s="138">
        <v>8</v>
      </c>
      <c r="D267" s="11">
        <f>ROUND(АТС!F265*$D$41*$D$42/100,2)</f>
        <v>126.12</v>
      </c>
      <c r="E267" s="11">
        <f>ROUND(АТС!F265*$E$41*$E$42/100,2)</f>
        <v>115.88</v>
      </c>
      <c r="F267" s="11">
        <f>ROUND(АТС!$F265*$F$41*$F$42/100,2)</f>
        <v>78.92</v>
      </c>
      <c r="G267" s="11">
        <f>ROUND(АТС!$F265*$G$41*$G$42/100,2)</f>
        <v>46.19</v>
      </c>
    </row>
    <row r="268" spans="1:7" x14ac:dyDescent="0.25">
      <c r="A268" s="263"/>
      <c r="B268" s="137">
        <f t="shared" si="4"/>
        <v>41922.375</v>
      </c>
      <c r="C268" s="138">
        <v>9</v>
      </c>
      <c r="D268" s="11">
        <f>ROUND(АТС!F266*$D$41*$D$42/100,2)</f>
        <v>126.08</v>
      </c>
      <c r="E268" s="11">
        <f>ROUND(АТС!F266*$E$41*$E$42/100,2)</f>
        <v>115.84</v>
      </c>
      <c r="F268" s="11">
        <f>ROUND(АТС!$F266*$F$41*$F$42/100,2)</f>
        <v>78.89</v>
      </c>
      <c r="G268" s="11">
        <f>ROUND(АТС!$F266*$G$41*$G$42/100,2)</f>
        <v>46.18</v>
      </c>
    </row>
    <row r="269" spans="1:7" x14ac:dyDescent="0.25">
      <c r="A269" s="263"/>
      <c r="B269" s="137">
        <f t="shared" si="4"/>
        <v>41922.416669999999</v>
      </c>
      <c r="C269" s="138">
        <v>10</v>
      </c>
      <c r="D269" s="11">
        <f>ROUND(АТС!F267*$D$41*$D$42/100,2)</f>
        <v>126.17</v>
      </c>
      <c r="E269" s="11">
        <f>ROUND(АТС!F267*$E$41*$E$42/100,2)</f>
        <v>115.92</v>
      </c>
      <c r="F269" s="11">
        <f>ROUND(АТС!$F267*$F$41*$F$42/100,2)</f>
        <v>78.95</v>
      </c>
      <c r="G269" s="11">
        <f>ROUND(АТС!$F267*$G$41*$G$42/100,2)</f>
        <v>46.21</v>
      </c>
    </row>
    <row r="270" spans="1:7" x14ac:dyDescent="0.25">
      <c r="A270" s="263"/>
      <c r="B270" s="137">
        <f t="shared" si="4"/>
        <v>41922.458330000001</v>
      </c>
      <c r="C270" s="138">
        <v>11</v>
      </c>
      <c r="D270" s="11">
        <f>ROUND(АТС!F268*$D$41*$D$42/100,2)</f>
        <v>126.32</v>
      </c>
      <c r="E270" s="11">
        <f>ROUND(АТС!F268*$E$41*$E$42/100,2)</f>
        <v>116.06</v>
      </c>
      <c r="F270" s="11">
        <f>ROUND(АТС!$F268*$F$41*$F$42/100,2)</f>
        <v>79.040000000000006</v>
      </c>
      <c r="G270" s="11">
        <f>ROUND(АТС!$F268*$G$41*$G$42/100,2)</f>
        <v>46.27</v>
      </c>
    </row>
    <row r="271" spans="1:7" x14ac:dyDescent="0.25">
      <c r="A271" s="263"/>
      <c r="B271" s="135">
        <f t="shared" si="4"/>
        <v>41922.5</v>
      </c>
      <c r="C271" s="138">
        <v>12</v>
      </c>
      <c r="D271" s="11">
        <f>ROUND(АТС!F269*$D$41*$D$42/100,2)</f>
        <v>147.19999999999999</v>
      </c>
      <c r="E271" s="11">
        <f>ROUND(АТС!F269*$E$41*$E$42/100,2)</f>
        <v>135.25</v>
      </c>
      <c r="F271" s="11">
        <f>ROUND(АТС!$F269*$F$41*$F$42/100,2)</f>
        <v>92.11</v>
      </c>
      <c r="G271" s="11">
        <f>ROUND(АТС!$F269*$G$41*$G$42/100,2)</f>
        <v>53.91</v>
      </c>
    </row>
    <row r="272" spans="1:7" x14ac:dyDescent="0.25">
      <c r="A272" s="263"/>
      <c r="B272" s="137">
        <f t="shared" si="4"/>
        <v>41922.541669999999</v>
      </c>
      <c r="C272" s="138">
        <v>13</v>
      </c>
      <c r="D272" s="11">
        <f>ROUND(АТС!F270*$D$41*$D$42/100,2)</f>
        <v>147.16</v>
      </c>
      <c r="E272" s="11">
        <f>ROUND(АТС!F270*$E$41*$E$42/100,2)</f>
        <v>135.19999999999999</v>
      </c>
      <c r="F272" s="11">
        <f>ROUND(АТС!$F270*$F$41*$F$42/100,2)</f>
        <v>92.08</v>
      </c>
      <c r="G272" s="11">
        <f>ROUND(АТС!$F270*$G$41*$G$42/100,2)</f>
        <v>53.9</v>
      </c>
    </row>
    <row r="273" spans="1:7" x14ac:dyDescent="0.25">
      <c r="A273" s="263"/>
      <c r="B273" s="137">
        <f t="shared" si="4"/>
        <v>41922.583330000001</v>
      </c>
      <c r="C273" s="138">
        <v>14</v>
      </c>
      <c r="D273" s="11">
        <f>ROUND(АТС!F271*$D$41*$D$42/100,2)</f>
        <v>147.22999999999999</v>
      </c>
      <c r="E273" s="11">
        <f>ROUND(АТС!F271*$E$41*$E$42/100,2)</f>
        <v>135.27000000000001</v>
      </c>
      <c r="F273" s="11">
        <f>ROUND(АТС!$F271*$F$41*$F$42/100,2)</f>
        <v>92.12</v>
      </c>
      <c r="G273" s="11">
        <f>ROUND(АТС!$F271*$G$41*$G$42/100,2)</f>
        <v>53.92</v>
      </c>
    </row>
    <row r="274" spans="1:7" x14ac:dyDescent="0.25">
      <c r="A274" s="263"/>
      <c r="B274" s="137">
        <f t="shared" si="4"/>
        <v>41922.625</v>
      </c>
      <c r="C274" s="138">
        <v>15</v>
      </c>
      <c r="D274" s="11">
        <f>ROUND(АТС!F272*$D$41*$D$42/100,2)</f>
        <v>147.22</v>
      </c>
      <c r="E274" s="11">
        <f>ROUND(АТС!F272*$E$41*$E$42/100,2)</f>
        <v>135.26</v>
      </c>
      <c r="F274" s="11">
        <f>ROUND(АТС!$F272*$F$41*$F$42/100,2)</f>
        <v>92.12</v>
      </c>
      <c r="G274" s="11">
        <f>ROUND(АТС!$F272*$G$41*$G$42/100,2)</f>
        <v>53.92</v>
      </c>
    </row>
    <row r="275" spans="1:7" x14ac:dyDescent="0.25">
      <c r="A275" s="263"/>
      <c r="B275" s="135">
        <f t="shared" si="4"/>
        <v>41922.666669999999</v>
      </c>
      <c r="C275" s="138">
        <v>16</v>
      </c>
      <c r="D275" s="11">
        <f>ROUND(АТС!F273*$D$41*$D$42/100,2)</f>
        <v>148.05000000000001</v>
      </c>
      <c r="E275" s="11">
        <f>ROUND(АТС!F273*$E$41*$E$42/100,2)</f>
        <v>136.02000000000001</v>
      </c>
      <c r="F275" s="11">
        <f>ROUND(АТС!$F273*$F$41*$F$42/100,2)</f>
        <v>92.64</v>
      </c>
      <c r="G275" s="11">
        <f>ROUND(АТС!$F273*$G$41*$G$42/100,2)</f>
        <v>54.22</v>
      </c>
    </row>
    <row r="276" spans="1:7" x14ac:dyDescent="0.25">
      <c r="A276" s="263"/>
      <c r="B276" s="137">
        <f t="shared" si="4"/>
        <v>41922.708330000001</v>
      </c>
      <c r="C276" s="138">
        <v>17</v>
      </c>
      <c r="D276" s="11">
        <f>ROUND(АТС!F274*$D$41*$D$42/100,2)</f>
        <v>150.38999999999999</v>
      </c>
      <c r="E276" s="11">
        <f>ROUND(АТС!F274*$E$41*$E$42/100,2)</f>
        <v>138.16999999999999</v>
      </c>
      <c r="F276" s="11">
        <f>ROUND(АТС!$F274*$F$41*$F$42/100,2)</f>
        <v>94.1</v>
      </c>
      <c r="G276" s="11">
        <f>ROUND(АТС!$F274*$G$41*$G$42/100,2)</f>
        <v>55.08</v>
      </c>
    </row>
    <row r="277" spans="1:7" x14ac:dyDescent="0.25">
      <c r="A277" s="263"/>
      <c r="B277" s="137">
        <f t="shared" si="4"/>
        <v>41922.75</v>
      </c>
      <c r="C277" s="138">
        <v>18</v>
      </c>
      <c r="D277" s="11">
        <f>ROUND(АТС!F275*$D$41*$D$42/100,2)</f>
        <v>143.13</v>
      </c>
      <c r="E277" s="11">
        <f>ROUND(АТС!F275*$E$41*$E$42/100,2)</f>
        <v>131.51</v>
      </c>
      <c r="F277" s="11">
        <f>ROUND(АТС!$F275*$F$41*$F$42/100,2)</f>
        <v>89.56</v>
      </c>
      <c r="G277" s="11">
        <f>ROUND(АТС!$F275*$G$41*$G$42/100,2)</f>
        <v>52.42</v>
      </c>
    </row>
    <row r="278" spans="1:7" x14ac:dyDescent="0.25">
      <c r="A278" s="263"/>
      <c r="B278" s="137">
        <f t="shared" si="4"/>
        <v>41922.791669999999</v>
      </c>
      <c r="C278" s="138">
        <v>19</v>
      </c>
      <c r="D278" s="11">
        <f>ROUND(АТС!F276*$D$41*$D$42/100,2)</f>
        <v>161.53</v>
      </c>
      <c r="E278" s="11">
        <f>ROUND(АТС!F276*$E$41*$E$42/100,2)</f>
        <v>148.41</v>
      </c>
      <c r="F278" s="11">
        <f>ROUND(АТС!$F276*$F$41*$F$42/100,2)</f>
        <v>101.07</v>
      </c>
      <c r="G278" s="11">
        <f>ROUND(АТС!$F276*$G$41*$G$42/100,2)</f>
        <v>59.16</v>
      </c>
    </row>
    <row r="279" spans="1:7" x14ac:dyDescent="0.25">
      <c r="A279" s="263"/>
      <c r="B279" s="135">
        <f t="shared" si="4"/>
        <v>41922.833330000001</v>
      </c>
      <c r="C279" s="138">
        <v>20</v>
      </c>
      <c r="D279" s="11">
        <f>ROUND(АТС!F277*$D$41*$D$42/100,2)</f>
        <v>159.18</v>
      </c>
      <c r="E279" s="11">
        <f>ROUND(АТС!F277*$E$41*$E$42/100,2)</f>
        <v>146.25</v>
      </c>
      <c r="F279" s="11">
        <f>ROUND(АТС!$F277*$F$41*$F$42/100,2)</f>
        <v>99.6</v>
      </c>
      <c r="G279" s="11">
        <f>ROUND(АТС!$F277*$G$41*$G$42/100,2)</f>
        <v>58.3</v>
      </c>
    </row>
    <row r="280" spans="1:7" x14ac:dyDescent="0.25">
      <c r="A280" s="263"/>
      <c r="B280" s="137">
        <f t="shared" si="4"/>
        <v>41922.875</v>
      </c>
      <c r="C280" s="138">
        <v>21</v>
      </c>
      <c r="D280" s="11">
        <f>ROUND(АТС!F278*$D$41*$D$42/100,2)</f>
        <v>175.82</v>
      </c>
      <c r="E280" s="11">
        <f>ROUND(АТС!F278*$E$41*$E$42/100,2)</f>
        <v>161.54</v>
      </c>
      <c r="F280" s="11">
        <f>ROUND(АТС!$F278*$F$41*$F$42/100,2)</f>
        <v>110.01</v>
      </c>
      <c r="G280" s="11">
        <f>ROUND(АТС!$F278*$G$41*$G$42/100,2)</f>
        <v>64.39</v>
      </c>
    </row>
    <row r="281" spans="1:7" x14ac:dyDescent="0.25">
      <c r="A281" s="263"/>
      <c r="B281" s="137">
        <f t="shared" si="4"/>
        <v>41922.916669999999</v>
      </c>
      <c r="C281" s="138">
        <v>22</v>
      </c>
      <c r="D281" s="11">
        <f>ROUND(АТС!F279*$D$41*$D$42/100,2)</f>
        <v>183.16</v>
      </c>
      <c r="E281" s="11">
        <f>ROUND(АТС!F279*$E$41*$E$42/100,2)</f>
        <v>168.28</v>
      </c>
      <c r="F281" s="11">
        <f>ROUND(АТС!$F279*$F$41*$F$42/100,2)</f>
        <v>114.6</v>
      </c>
      <c r="G281" s="11">
        <f>ROUND(АТС!$F279*$G$41*$G$42/100,2)</f>
        <v>67.08</v>
      </c>
    </row>
    <row r="282" spans="1:7" x14ac:dyDescent="0.25">
      <c r="A282" s="263"/>
      <c r="B282" s="137">
        <f t="shared" si="4"/>
        <v>41922.958330000001</v>
      </c>
      <c r="C282" s="138">
        <v>23</v>
      </c>
      <c r="D282" s="11">
        <f>ROUND(АТС!F280*$D$41*$D$42/100,2)</f>
        <v>160.36000000000001</v>
      </c>
      <c r="E282" s="11">
        <f>ROUND(АТС!F280*$E$41*$E$42/100,2)</f>
        <v>147.34</v>
      </c>
      <c r="F282" s="11">
        <f>ROUND(АТС!$F280*$F$41*$F$42/100,2)</f>
        <v>100.34</v>
      </c>
      <c r="G282" s="11">
        <f>ROUND(АТС!$F280*$G$41*$G$42/100,2)</f>
        <v>58.73</v>
      </c>
    </row>
    <row r="283" spans="1:7" x14ac:dyDescent="0.25">
      <c r="A283" s="263"/>
      <c r="B283" s="135">
        <f t="shared" si="4"/>
        <v>41923</v>
      </c>
      <c r="C283" s="138">
        <v>0</v>
      </c>
      <c r="D283" s="11">
        <f>ROUND(АТС!F281*$D$41*$D$42/100,2)</f>
        <v>132.84</v>
      </c>
      <c r="E283" s="11">
        <f>ROUND(АТС!F281*$E$41*$E$42/100,2)</f>
        <v>122.05</v>
      </c>
      <c r="F283" s="11">
        <f>ROUND(АТС!$F281*$F$41*$F$42/100,2)</f>
        <v>83.12</v>
      </c>
      <c r="G283" s="11">
        <f>ROUND(АТС!$F281*$G$41*$G$42/100,2)</f>
        <v>48.65</v>
      </c>
    </row>
    <row r="284" spans="1:7" x14ac:dyDescent="0.25">
      <c r="A284" s="263"/>
      <c r="B284" s="137">
        <f t="shared" si="4"/>
        <v>41923.041669999999</v>
      </c>
      <c r="C284" s="138">
        <v>1</v>
      </c>
      <c r="D284" s="11">
        <f>ROUND(АТС!F282*$D$41*$D$42/100,2)</f>
        <v>122.12</v>
      </c>
      <c r="E284" s="11">
        <f>ROUND(АТС!F282*$E$41*$E$42/100,2)</f>
        <v>112.2</v>
      </c>
      <c r="F284" s="11">
        <f>ROUND(АТС!$F282*$F$41*$F$42/100,2)</f>
        <v>76.41</v>
      </c>
      <c r="G284" s="11">
        <f>ROUND(АТС!$F282*$G$41*$G$42/100,2)</f>
        <v>44.73</v>
      </c>
    </row>
    <row r="285" spans="1:7" x14ac:dyDescent="0.25">
      <c r="A285" s="263"/>
      <c r="B285" s="137">
        <f t="shared" si="4"/>
        <v>41923.083330000001</v>
      </c>
      <c r="C285" s="138">
        <v>2</v>
      </c>
      <c r="D285" s="11">
        <f>ROUND(АТС!F283*$D$41*$D$42/100,2)</f>
        <v>122.05</v>
      </c>
      <c r="E285" s="11">
        <f>ROUND(АТС!F283*$E$41*$E$42/100,2)</f>
        <v>112.13</v>
      </c>
      <c r="F285" s="11">
        <f>ROUND(АТС!$F283*$F$41*$F$42/100,2)</f>
        <v>76.36</v>
      </c>
      <c r="G285" s="11">
        <f>ROUND(АТС!$F283*$G$41*$G$42/100,2)</f>
        <v>44.7</v>
      </c>
    </row>
    <row r="286" spans="1:7" x14ac:dyDescent="0.25">
      <c r="A286" s="263"/>
      <c r="B286" s="137">
        <f t="shared" si="4"/>
        <v>41923.125</v>
      </c>
      <c r="C286" s="138">
        <v>3</v>
      </c>
      <c r="D286" s="11">
        <f>ROUND(АТС!F284*$D$41*$D$42/100,2)</f>
        <v>121.93</v>
      </c>
      <c r="E286" s="11">
        <f>ROUND(АТС!F284*$E$41*$E$42/100,2)</f>
        <v>112.02</v>
      </c>
      <c r="F286" s="11">
        <f>ROUND(АТС!$F284*$F$41*$F$42/100,2)</f>
        <v>76.290000000000006</v>
      </c>
      <c r="G286" s="11">
        <f>ROUND(АТС!$F284*$G$41*$G$42/100,2)</f>
        <v>44.66</v>
      </c>
    </row>
    <row r="287" spans="1:7" x14ac:dyDescent="0.25">
      <c r="A287" s="263"/>
      <c r="B287" s="135">
        <f t="shared" si="4"/>
        <v>41923.166669999999</v>
      </c>
      <c r="C287" s="138">
        <v>4</v>
      </c>
      <c r="D287" s="11">
        <f>ROUND(АТС!F285*$D$41*$D$42/100,2)</f>
        <v>121.89</v>
      </c>
      <c r="E287" s="11">
        <f>ROUND(АТС!F285*$E$41*$E$42/100,2)</f>
        <v>111.99</v>
      </c>
      <c r="F287" s="11">
        <f>ROUND(АТС!$F285*$F$41*$F$42/100,2)</f>
        <v>76.260000000000005</v>
      </c>
      <c r="G287" s="11">
        <f>ROUND(АТС!$F285*$G$41*$G$42/100,2)</f>
        <v>44.64</v>
      </c>
    </row>
    <row r="288" spans="1:7" x14ac:dyDescent="0.25">
      <c r="A288" s="263"/>
      <c r="B288" s="137">
        <f t="shared" si="4"/>
        <v>41923.208330000001</v>
      </c>
      <c r="C288" s="138">
        <v>5</v>
      </c>
      <c r="D288" s="11">
        <f>ROUND(АТС!F286*$D$41*$D$42/100,2)</f>
        <v>122.03</v>
      </c>
      <c r="E288" s="11">
        <f>ROUND(АТС!F286*$E$41*$E$42/100,2)</f>
        <v>112.11</v>
      </c>
      <c r="F288" s="11">
        <f>ROUND(АТС!$F286*$F$41*$F$42/100,2)</f>
        <v>76.349999999999994</v>
      </c>
      <c r="G288" s="11">
        <f>ROUND(АТС!$F286*$G$41*$G$42/100,2)</f>
        <v>44.69</v>
      </c>
    </row>
    <row r="289" spans="1:7" x14ac:dyDescent="0.25">
      <c r="A289" s="263"/>
      <c r="B289" s="137">
        <f t="shared" si="4"/>
        <v>41923.25</v>
      </c>
      <c r="C289" s="138">
        <v>6</v>
      </c>
      <c r="D289" s="11">
        <f>ROUND(АТС!F287*$D$41*$D$42/100,2)</f>
        <v>121.9</v>
      </c>
      <c r="E289" s="11">
        <f>ROUND(АТС!F287*$E$41*$E$42/100,2)</f>
        <v>112</v>
      </c>
      <c r="F289" s="11">
        <f>ROUND(АТС!$F287*$F$41*$F$42/100,2)</f>
        <v>76.27</v>
      </c>
      <c r="G289" s="11">
        <f>ROUND(АТС!$F287*$G$41*$G$42/100,2)</f>
        <v>44.65</v>
      </c>
    </row>
    <row r="290" spans="1:7" x14ac:dyDescent="0.25">
      <c r="A290" s="263"/>
      <c r="B290" s="137">
        <f t="shared" si="4"/>
        <v>41923.291669999999</v>
      </c>
      <c r="C290" s="138">
        <v>7</v>
      </c>
      <c r="D290" s="11">
        <f>ROUND(АТС!F288*$D$41*$D$42/100,2)</f>
        <v>121.86</v>
      </c>
      <c r="E290" s="11">
        <f>ROUND(АТС!F288*$E$41*$E$42/100,2)</f>
        <v>111.96</v>
      </c>
      <c r="F290" s="11">
        <f>ROUND(АТС!$F288*$F$41*$F$42/100,2)</f>
        <v>76.25</v>
      </c>
      <c r="G290" s="11">
        <f>ROUND(АТС!$F288*$G$41*$G$42/100,2)</f>
        <v>44.63</v>
      </c>
    </row>
    <row r="291" spans="1:7" x14ac:dyDescent="0.25">
      <c r="A291" s="263"/>
      <c r="B291" s="135">
        <f t="shared" si="4"/>
        <v>41923.333330000001</v>
      </c>
      <c r="C291" s="138">
        <v>8</v>
      </c>
      <c r="D291" s="11">
        <f>ROUND(АТС!F289*$D$41*$D$42/100,2)</f>
        <v>123.79</v>
      </c>
      <c r="E291" s="11">
        <f>ROUND(АТС!F289*$E$41*$E$42/100,2)</f>
        <v>113.73</v>
      </c>
      <c r="F291" s="11">
        <f>ROUND(АТС!$F289*$F$41*$F$42/100,2)</f>
        <v>77.45</v>
      </c>
      <c r="G291" s="11">
        <f>ROUND(АТС!$F289*$G$41*$G$42/100,2)</f>
        <v>45.34</v>
      </c>
    </row>
    <row r="292" spans="1:7" x14ac:dyDescent="0.25">
      <c r="A292" s="263"/>
      <c r="B292" s="137">
        <f t="shared" si="4"/>
        <v>41923.375</v>
      </c>
      <c r="C292" s="138">
        <v>9</v>
      </c>
      <c r="D292" s="11">
        <f>ROUND(АТС!F290*$D$41*$D$42/100,2)</f>
        <v>124.49</v>
      </c>
      <c r="E292" s="11">
        <f>ROUND(АТС!F290*$E$41*$E$42/100,2)</f>
        <v>114.38</v>
      </c>
      <c r="F292" s="11">
        <f>ROUND(АТС!$F290*$F$41*$F$42/100,2)</f>
        <v>77.89</v>
      </c>
      <c r="G292" s="11">
        <f>ROUND(АТС!$F290*$G$41*$G$42/100,2)</f>
        <v>45.59</v>
      </c>
    </row>
    <row r="293" spans="1:7" x14ac:dyDescent="0.25">
      <c r="A293" s="263"/>
      <c r="B293" s="137">
        <f t="shared" si="4"/>
        <v>41923.416669999999</v>
      </c>
      <c r="C293" s="138">
        <v>10</v>
      </c>
      <c r="D293" s="11">
        <f>ROUND(АТС!F291*$D$41*$D$42/100,2)</f>
        <v>124.6</v>
      </c>
      <c r="E293" s="11">
        <f>ROUND(АТС!F291*$E$41*$E$42/100,2)</f>
        <v>114.48</v>
      </c>
      <c r="F293" s="11">
        <f>ROUND(АТС!$F291*$F$41*$F$42/100,2)</f>
        <v>77.959999999999994</v>
      </c>
      <c r="G293" s="11">
        <f>ROUND(АТС!$F291*$G$41*$G$42/100,2)</f>
        <v>45.63</v>
      </c>
    </row>
    <row r="294" spans="1:7" x14ac:dyDescent="0.25">
      <c r="A294" s="263"/>
      <c r="B294" s="137">
        <f t="shared" si="4"/>
        <v>41923.458330000001</v>
      </c>
      <c r="C294" s="138">
        <v>11</v>
      </c>
      <c r="D294" s="11">
        <f>ROUND(АТС!F292*$D$41*$D$42/100,2)</f>
        <v>124.79</v>
      </c>
      <c r="E294" s="11">
        <f>ROUND(АТС!F292*$E$41*$E$42/100,2)</f>
        <v>114.66</v>
      </c>
      <c r="F294" s="11">
        <f>ROUND(АТС!$F292*$F$41*$F$42/100,2)</f>
        <v>78.08</v>
      </c>
      <c r="G294" s="11">
        <f>ROUND(АТС!$F292*$G$41*$G$42/100,2)</f>
        <v>45.7</v>
      </c>
    </row>
    <row r="295" spans="1:7" x14ac:dyDescent="0.25">
      <c r="A295" s="263"/>
      <c r="B295" s="135">
        <f t="shared" si="4"/>
        <v>41923.5</v>
      </c>
      <c r="C295" s="138">
        <v>12</v>
      </c>
      <c r="D295" s="11">
        <f>ROUND(АТС!F293*$D$41*$D$42/100,2)</f>
        <v>124.81</v>
      </c>
      <c r="E295" s="11">
        <f>ROUND(АТС!F293*$E$41*$E$42/100,2)</f>
        <v>114.67</v>
      </c>
      <c r="F295" s="11">
        <f>ROUND(АТС!$F293*$F$41*$F$42/100,2)</f>
        <v>78.09</v>
      </c>
      <c r="G295" s="11">
        <f>ROUND(АТС!$F293*$G$41*$G$42/100,2)</f>
        <v>45.71</v>
      </c>
    </row>
    <row r="296" spans="1:7" x14ac:dyDescent="0.25">
      <c r="A296" s="263"/>
      <c r="B296" s="137">
        <f t="shared" si="4"/>
        <v>41923.541669999999</v>
      </c>
      <c r="C296" s="138">
        <v>13</v>
      </c>
      <c r="D296" s="11">
        <f>ROUND(АТС!F294*$D$41*$D$42/100,2)</f>
        <v>124.85</v>
      </c>
      <c r="E296" s="11">
        <f>ROUND(АТС!F294*$E$41*$E$42/100,2)</f>
        <v>114.71</v>
      </c>
      <c r="F296" s="11">
        <f>ROUND(АТС!$F294*$F$41*$F$42/100,2)</f>
        <v>78.12</v>
      </c>
      <c r="G296" s="11">
        <f>ROUND(АТС!$F294*$G$41*$G$42/100,2)</f>
        <v>45.72</v>
      </c>
    </row>
    <row r="297" spans="1:7" x14ac:dyDescent="0.25">
      <c r="A297" s="263"/>
      <c r="B297" s="137">
        <f t="shared" si="4"/>
        <v>41923.583330000001</v>
      </c>
      <c r="C297" s="138">
        <v>14</v>
      </c>
      <c r="D297" s="11">
        <f>ROUND(АТС!F295*$D$41*$D$42/100,2)</f>
        <v>124.91</v>
      </c>
      <c r="E297" s="11">
        <f>ROUND(АТС!F295*$E$41*$E$42/100,2)</f>
        <v>114.76</v>
      </c>
      <c r="F297" s="11">
        <f>ROUND(АТС!$F295*$F$41*$F$42/100,2)</f>
        <v>78.150000000000006</v>
      </c>
      <c r="G297" s="11">
        <f>ROUND(АТС!$F295*$G$41*$G$42/100,2)</f>
        <v>45.75</v>
      </c>
    </row>
    <row r="298" spans="1:7" x14ac:dyDescent="0.25">
      <c r="A298" s="263"/>
      <c r="B298" s="137">
        <f t="shared" si="4"/>
        <v>41923.625</v>
      </c>
      <c r="C298" s="138">
        <v>15</v>
      </c>
      <c r="D298" s="11">
        <f>ROUND(АТС!F296*$D$41*$D$42/100,2)</f>
        <v>124.81</v>
      </c>
      <c r="E298" s="11">
        <f>ROUND(АТС!F296*$E$41*$E$42/100,2)</f>
        <v>114.67</v>
      </c>
      <c r="F298" s="11">
        <f>ROUND(АТС!$F296*$F$41*$F$42/100,2)</f>
        <v>78.09</v>
      </c>
      <c r="G298" s="11">
        <f>ROUND(АТС!$F296*$G$41*$G$42/100,2)</f>
        <v>45.71</v>
      </c>
    </row>
    <row r="299" spans="1:7" x14ac:dyDescent="0.25">
      <c r="A299" s="263"/>
      <c r="B299" s="135">
        <f t="shared" si="4"/>
        <v>41923.666669999999</v>
      </c>
      <c r="C299" s="138">
        <v>16</v>
      </c>
      <c r="D299" s="11">
        <f>ROUND(АТС!F297*$D$41*$D$42/100,2)</f>
        <v>124.69</v>
      </c>
      <c r="E299" s="11">
        <f>ROUND(АТС!F297*$E$41*$E$42/100,2)</f>
        <v>114.57</v>
      </c>
      <c r="F299" s="11">
        <f>ROUND(АТС!$F297*$F$41*$F$42/100,2)</f>
        <v>78.02</v>
      </c>
      <c r="G299" s="11">
        <f>ROUND(АТС!$F297*$G$41*$G$42/100,2)</f>
        <v>45.67</v>
      </c>
    </row>
    <row r="300" spans="1:7" x14ac:dyDescent="0.25">
      <c r="A300" s="263"/>
      <c r="B300" s="137">
        <f t="shared" si="4"/>
        <v>41923.708330000001</v>
      </c>
      <c r="C300" s="138">
        <v>17</v>
      </c>
      <c r="D300" s="11">
        <f>ROUND(АТС!F298*$D$41*$D$42/100,2)</f>
        <v>124.2</v>
      </c>
      <c r="E300" s="11">
        <f>ROUND(АТС!F298*$E$41*$E$42/100,2)</f>
        <v>114.11</v>
      </c>
      <c r="F300" s="11">
        <f>ROUND(АТС!$F298*$F$41*$F$42/100,2)</f>
        <v>77.709999999999994</v>
      </c>
      <c r="G300" s="11">
        <f>ROUND(АТС!$F298*$G$41*$G$42/100,2)</f>
        <v>45.49</v>
      </c>
    </row>
    <row r="301" spans="1:7" x14ac:dyDescent="0.25">
      <c r="A301" s="263"/>
      <c r="B301" s="137">
        <f t="shared" si="4"/>
        <v>41923.75</v>
      </c>
      <c r="C301" s="138">
        <v>18</v>
      </c>
      <c r="D301" s="11">
        <f>ROUND(АТС!F299*$D$41*$D$42/100,2)</f>
        <v>148.62</v>
      </c>
      <c r="E301" s="11">
        <f>ROUND(АТС!F299*$E$41*$E$42/100,2)</f>
        <v>136.55000000000001</v>
      </c>
      <c r="F301" s="11">
        <f>ROUND(АТС!$F299*$F$41*$F$42/100,2)</f>
        <v>92.99</v>
      </c>
      <c r="G301" s="11">
        <f>ROUND(АТС!$F299*$G$41*$G$42/100,2)</f>
        <v>54.43</v>
      </c>
    </row>
    <row r="302" spans="1:7" x14ac:dyDescent="0.25">
      <c r="A302" s="263"/>
      <c r="B302" s="137">
        <f t="shared" si="4"/>
        <v>41923.791669999999</v>
      </c>
      <c r="C302" s="138">
        <v>19</v>
      </c>
      <c r="D302" s="11">
        <f>ROUND(АТС!F300*$D$41*$D$42/100,2)</f>
        <v>178.89</v>
      </c>
      <c r="E302" s="11">
        <f>ROUND(АТС!F300*$E$41*$E$42/100,2)</f>
        <v>164.36</v>
      </c>
      <c r="F302" s="11">
        <f>ROUND(АТС!$F300*$F$41*$F$42/100,2)</f>
        <v>111.93</v>
      </c>
      <c r="G302" s="11">
        <f>ROUND(АТС!$F300*$G$41*$G$42/100,2)</f>
        <v>65.52</v>
      </c>
    </row>
    <row r="303" spans="1:7" x14ac:dyDescent="0.25">
      <c r="A303" s="263"/>
      <c r="B303" s="135">
        <f t="shared" si="4"/>
        <v>41923.833330000001</v>
      </c>
      <c r="C303" s="138">
        <v>20</v>
      </c>
      <c r="D303" s="11">
        <f>ROUND(АТС!F301*$D$41*$D$42/100,2)</f>
        <v>173.86</v>
      </c>
      <c r="E303" s="11">
        <f>ROUND(АТС!F301*$E$41*$E$42/100,2)</f>
        <v>159.74</v>
      </c>
      <c r="F303" s="11">
        <f>ROUND(АТС!$F301*$F$41*$F$42/100,2)</f>
        <v>108.78</v>
      </c>
      <c r="G303" s="11">
        <f>ROUND(АТС!$F301*$G$41*$G$42/100,2)</f>
        <v>63.68</v>
      </c>
    </row>
    <row r="304" spans="1:7" x14ac:dyDescent="0.25">
      <c r="A304" s="263"/>
      <c r="B304" s="137">
        <f t="shared" si="4"/>
        <v>41923.875</v>
      </c>
      <c r="C304" s="138">
        <v>21</v>
      </c>
      <c r="D304" s="11">
        <f>ROUND(АТС!F302*$D$41*$D$42/100,2)</f>
        <v>168.93</v>
      </c>
      <c r="E304" s="11">
        <f>ROUND(АТС!F302*$E$41*$E$42/100,2)</f>
        <v>155.21</v>
      </c>
      <c r="F304" s="11">
        <f>ROUND(АТС!$F302*$F$41*$F$42/100,2)</f>
        <v>105.7</v>
      </c>
      <c r="G304" s="11">
        <f>ROUND(АТС!$F302*$G$41*$G$42/100,2)</f>
        <v>61.87</v>
      </c>
    </row>
    <row r="305" spans="1:7" x14ac:dyDescent="0.25">
      <c r="A305" s="263"/>
      <c r="B305" s="137">
        <f t="shared" si="4"/>
        <v>41923.916669999999</v>
      </c>
      <c r="C305" s="138">
        <v>22</v>
      </c>
      <c r="D305" s="11">
        <f>ROUND(АТС!F303*$D$41*$D$42/100,2)</f>
        <v>149.87</v>
      </c>
      <c r="E305" s="11">
        <f>ROUND(АТС!F303*$E$41*$E$42/100,2)</f>
        <v>137.69</v>
      </c>
      <c r="F305" s="11">
        <f>ROUND(АТС!$F303*$F$41*$F$42/100,2)</f>
        <v>93.77</v>
      </c>
      <c r="G305" s="11">
        <f>ROUND(АТС!$F303*$G$41*$G$42/100,2)</f>
        <v>54.89</v>
      </c>
    </row>
    <row r="306" spans="1:7" x14ac:dyDescent="0.25">
      <c r="A306" s="263"/>
      <c r="B306" s="137">
        <f t="shared" si="4"/>
        <v>41923.958330000001</v>
      </c>
      <c r="C306" s="138">
        <v>23</v>
      </c>
      <c r="D306" s="11">
        <f>ROUND(АТС!F304*$D$41*$D$42/100,2)</f>
        <v>160.93</v>
      </c>
      <c r="E306" s="11">
        <f>ROUND(АТС!F304*$E$41*$E$42/100,2)</f>
        <v>147.86000000000001</v>
      </c>
      <c r="F306" s="11">
        <f>ROUND(АТС!$F304*$F$41*$F$42/100,2)</f>
        <v>100.69</v>
      </c>
      <c r="G306" s="11">
        <f>ROUND(АТС!$F304*$G$41*$G$42/100,2)</f>
        <v>58.94</v>
      </c>
    </row>
    <row r="307" spans="1:7" x14ac:dyDescent="0.25">
      <c r="A307" s="263"/>
      <c r="B307" s="135">
        <f t="shared" si="4"/>
        <v>41924</v>
      </c>
      <c r="C307" s="138">
        <v>0</v>
      </c>
      <c r="D307" s="11">
        <f>ROUND(АТС!F305*$D$41*$D$42/100,2)</f>
        <v>142.05000000000001</v>
      </c>
      <c r="E307" s="11">
        <f>ROUND(АТС!F305*$E$41*$E$42/100,2)</f>
        <v>130.51</v>
      </c>
      <c r="F307" s="11">
        <f>ROUND(АТС!$F305*$F$41*$F$42/100,2)</f>
        <v>88.88</v>
      </c>
      <c r="G307" s="11">
        <f>ROUND(АТС!$F305*$G$41*$G$42/100,2)</f>
        <v>52.03</v>
      </c>
    </row>
    <row r="308" spans="1:7" x14ac:dyDescent="0.25">
      <c r="A308" s="263"/>
      <c r="B308" s="137">
        <f t="shared" si="4"/>
        <v>41924.041669999999</v>
      </c>
      <c r="C308" s="138">
        <v>1</v>
      </c>
      <c r="D308" s="11">
        <f>ROUND(АТС!F306*$D$41*$D$42/100,2)</f>
        <v>122.63</v>
      </c>
      <c r="E308" s="11">
        <f>ROUND(АТС!F306*$E$41*$E$42/100,2)</f>
        <v>112.67</v>
      </c>
      <c r="F308" s="11">
        <f>ROUND(АТС!$F306*$F$41*$F$42/100,2)</f>
        <v>76.73</v>
      </c>
      <c r="G308" s="11">
        <f>ROUND(АТС!$F306*$G$41*$G$42/100,2)</f>
        <v>44.91</v>
      </c>
    </row>
    <row r="309" spans="1:7" x14ac:dyDescent="0.25">
      <c r="A309" s="263"/>
      <c r="B309" s="137">
        <f t="shared" si="4"/>
        <v>41924.083330000001</v>
      </c>
      <c r="C309" s="138">
        <v>2</v>
      </c>
      <c r="D309" s="11">
        <f>ROUND(АТС!F307*$D$41*$D$42/100,2)</f>
        <v>122.61</v>
      </c>
      <c r="E309" s="11">
        <f>ROUND(АТС!F307*$E$41*$E$42/100,2)</f>
        <v>112.65</v>
      </c>
      <c r="F309" s="11">
        <f>ROUND(АТС!$F307*$F$41*$F$42/100,2)</f>
        <v>76.72</v>
      </c>
      <c r="G309" s="11">
        <f>ROUND(АТС!$F307*$G$41*$G$42/100,2)</f>
        <v>44.9</v>
      </c>
    </row>
    <row r="310" spans="1:7" x14ac:dyDescent="0.25">
      <c r="A310" s="263"/>
      <c r="B310" s="137">
        <f t="shared" si="4"/>
        <v>41924.125</v>
      </c>
      <c r="C310" s="138">
        <v>3</v>
      </c>
      <c r="D310" s="11">
        <f>ROUND(АТС!F308*$D$41*$D$42/100,2)</f>
        <v>122.61</v>
      </c>
      <c r="E310" s="11">
        <f>ROUND(АТС!F308*$E$41*$E$42/100,2)</f>
        <v>112.65</v>
      </c>
      <c r="F310" s="11">
        <f>ROUND(АТС!$F308*$F$41*$F$42/100,2)</f>
        <v>76.72</v>
      </c>
      <c r="G310" s="11">
        <f>ROUND(АТС!$F308*$G$41*$G$42/100,2)</f>
        <v>44.91</v>
      </c>
    </row>
    <row r="311" spans="1:7" x14ac:dyDescent="0.25">
      <c r="A311" s="263"/>
      <c r="B311" s="135">
        <f t="shared" si="4"/>
        <v>41924.166669999999</v>
      </c>
      <c r="C311" s="138">
        <v>4</v>
      </c>
      <c r="D311" s="11">
        <f>ROUND(АТС!F309*$D$41*$D$42/100,2)</f>
        <v>122.63</v>
      </c>
      <c r="E311" s="11">
        <f>ROUND(АТС!F309*$E$41*$E$42/100,2)</f>
        <v>112.67</v>
      </c>
      <c r="F311" s="11">
        <f>ROUND(АТС!$F309*$F$41*$F$42/100,2)</f>
        <v>76.73</v>
      </c>
      <c r="G311" s="11">
        <f>ROUND(АТС!$F309*$G$41*$G$42/100,2)</f>
        <v>44.91</v>
      </c>
    </row>
    <row r="312" spans="1:7" x14ac:dyDescent="0.25">
      <c r="A312" s="263"/>
      <c r="B312" s="137">
        <f t="shared" si="4"/>
        <v>41924.208330000001</v>
      </c>
      <c r="C312" s="138">
        <v>5</v>
      </c>
      <c r="D312" s="11">
        <f>ROUND(АТС!F310*$D$41*$D$42/100,2)</f>
        <v>122.22</v>
      </c>
      <c r="E312" s="11">
        <f>ROUND(АТС!F310*$E$41*$E$42/100,2)</f>
        <v>112.29</v>
      </c>
      <c r="F312" s="11">
        <f>ROUND(АТС!$F310*$F$41*$F$42/100,2)</f>
        <v>76.47</v>
      </c>
      <c r="G312" s="11">
        <f>ROUND(АТС!$F310*$G$41*$G$42/100,2)</f>
        <v>44.76</v>
      </c>
    </row>
    <row r="313" spans="1:7" x14ac:dyDescent="0.25">
      <c r="A313" s="263"/>
      <c r="B313" s="137">
        <f t="shared" si="4"/>
        <v>41924.25</v>
      </c>
      <c r="C313" s="138">
        <v>6</v>
      </c>
      <c r="D313" s="11">
        <f>ROUND(АТС!F311*$D$41*$D$42/100,2)</f>
        <v>122.23</v>
      </c>
      <c r="E313" s="11">
        <f>ROUND(АТС!F311*$E$41*$E$42/100,2)</f>
        <v>112.3</v>
      </c>
      <c r="F313" s="11">
        <f>ROUND(АТС!$F311*$F$41*$F$42/100,2)</f>
        <v>76.48</v>
      </c>
      <c r="G313" s="11">
        <f>ROUND(АТС!$F311*$G$41*$G$42/100,2)</f>
        <v>44.77</v>
      </c>
    </row>
    <row r="314" spans="1:7" x14ac:dyDescent="0.25">
      <c r="A314" s="263"/>
      <c r="B314" s="137">
        <f t="shared" si="4"/>
        <v>41924.291669999999</v>
      </c>
      <c r="C314" s="138">
        <v>7</v>
      </c>
      <c r="D314" s="11">
        <f>ROUND(АТС!F312*$D$41*$D$42/100,2)</f>
        <v>122.38</v>
      </c>
      <c r="E314" s="11">
        <f>ROUND(АТС!F312*$E$41*$E$42/100,2)</f>
        <v>112.44</v>
      </c>
      <c r="F314" s="11">
        <f>ROUND(АТС!$F312*$F$41*$F$42/100,2)</f>
        <v>76.569999999999993</v>
      </c>
      <c r="G314" s="11">
        <f>ROUND(АТС!$F312*$G$41*$G$42/100,2)</f>
        <v>44.82</v>
      </c>
    </row>
    <row r="315" spans="1:7" x14ac:dyDescent="0.25">
      <c r="A315" s="263"/>
      <c r="B315" s="135">
        <f t="shared" si="4"/>
        <v>41924.333330000001</v>
      </c>
      <c r="C315" s="138">
        <v>8</v>
      </c>
      <c r="D315" s="11">
        <f>ROUND(АТС!F313*$D$41*$D$42/100,2)</f>
        <v>123.88</v>
      </c>
      <c r="E315" s="11">
        <f>ROUND(АТС!F313*$E$41*$E$42/100,2)</f>
        <v>113.82</v>
      </c>
      <c r="F315" s="11">
        <f>ROUND(АТС!$F313*$F$41*$F$42/100,2)</f>
        <v>77.510000000000005</v>
      </c>
      <c r="G315" s="11">
        <f>ROUND(АТС!$F313*$G$41*$G$42/100,2)</f>
        <v>45.37</v>
      </c>
    </row>
    <row r="316" spans="1:7" x14ac:dyDescent="0.25">
      <c r="A316" s="263"/>
      <c r="B316" s="137">
        <f t="shared" si="4"/>
        <v>41924.375</v>
      </c>
      <c r="C316" s="138">
        <v>9</v>
      </c>
      <c r="D316" s="11">
        <f>ROUND(АТС!F314*$D$41*$D$42/100,2)</f>
        <v>124.44</v>
      </c>
      <c r="E316" s="11">
        <f>ROUND(АТС!F314*$E$41*$E$42/100,2)</f>
        <v>114.34</v>
      </c>
      <c r="F316" s="11">
        <f>ROUND(АТС!$F314*$F$41*$F$42/100,2)</f>
        <v>77.87</v>
      </c>
      <c r="G316" s="11">
        <f>ROUND(АТС!$F314*$G$41*$G$42/100,2)</f>
        <v>45.58</v>
      </c>
    </row>
    <row r="317" spans="1:7" x14ac:dyDescent="0.25">
      <c r="A317" s="263"/>
      <c r="B317" s="137">
        <f t="shared" si="4"/>
        <v>41924.416669999999</v>
      </c>
      <c r="C317" s="138">
        <v>10</v>
      </c>
      <c r="D317" s="11">
        <f>ROUND(АТС!F315*$D$41*$D$42/100,2)</f>
        <v>124.9</v>
      </c>
      <c r="E317" s="11">
        <f>ROUND(АТС!F315*$E$41*$E$42/100,2)</f>
        <v>114.76</v>
      </c>
      <c r="F317" s="11">
        <f>ROUND(АТС!$F315*$F$41*$F$42/100,2)</f>
        <v>78.150000000000006</v>
      </c>
      <c r="G317" s="11">
        <f>ROUND(АТС!$F315*$G$41*$G$42/100,2)</f>
        <v>45.75</v>
      </c>
    </row>
    <row r="318" spans="1:7" x14ac:dyDescent="0.25">
      <c r="A318" s="263"/>
      <c r="B318" s="137">
        <f t="shared" si="4"/>
        <v>41924.458330000001</v>
      </c>
      <c r="C318" s="138">
        <v>11</v>
      </c>
      <c r="D318" s="11">
        <f>ROUND(АТС!F316*$D$41*$D$42/100,2)</f>
        <v>125.04</v>
      </c>
      <c r="E318" s="11">
        <f>ROUND(АТС!F316*$E$41*$E$42/100,2)</f>
        <v>114.88</v>
      </c>
      <c r="F318" s="11">
        <f>ROUND(АТС!$F316*$F$41*$F$42/100,2)</f>
        <v>78.239999999999995</v>
      </c>
      <c r="G318" s="11">
        <f>ROUND(АТС!$F316*$G$41*$G$42/100,2)</f>
        <v>45.79</v>
      </c>
    </row>
    <row r="319" spans="1:7" x14ac:dyDescent="0.25">
      <c r="A319" s="263"/>
      <c r="B319" s="135">
        <f t="shared" si="4"/>
        <v>41924.5</v>
      </c>
      <c r="C319" s="138">
        <v>12</v>
      </c>
      <c r="D319" s="11">
        <f>ROUND(АТС!F317*$D$41*$D$42/100,2)</f>
        <v>125.08</v>
      </c>
      <c r="E319" s="11">
        <f>ROUND(АТС!F317*$E$41*$E$42/100,2)</f>
        <v>114.92</v>
      </c>
      <c r="F319" s="11">
        <f>ROUND(АТС!$F317*$F$41*$F$42/100,2)</f>
        <v>78.260000000000005</v>
      </c>
      <c r="G319" s="11">
        <f>ROUND(АТС!$F317*$G$41*$G$42/100,2)</f>
        <v>45.81</v>
      </c>
    </row>
    <row r="320" spans="1:7" x14ac:dyDescent="0.25">
      <c r="A320" s="263"/>
      <c r="B320" s="137">
        <f t="shared" si="4"/>
        <v>41924.541669999999</v>
      </c>
      <c r="C320" s="138">
        <v>13</v>
      </c>
      <c r="D320" s="11">
        <f>ROUND(АТС!F318*$D$41*$D$42/100,2)</f>
        <v>124.94</v>
      </c>
      <c r="E320" s="11">
        <f>ROUND(АТС!F318*$E$41*$E$42/100,2)</f>
        <v>114.79</v>
      </c>
      <c r="F320" s="11">
        <f>ROUND(АТС!$F318*$F$41*$F$42/100,2)</f>
        <v>78.180000000000007</v>
      </c>
      <c r="G320" s="11">
        <f>ROUND(АТС!$F318*$G$41*$G$42/100,2)</f>
        <v>45.76</v>
      </c>
    </row>
    <row r="321" spans="1:7" x14ac:dyDescent="0.25">
      <c r="A321" s="263"/>
      <c r="B321" s="137">
        <f t="shared" si="4"/>
        <v>41924.583330000001</v>
      </c>
      <c r="C321" s="138">
        <v>14</v>
      </c>
      <c r="D321" s="11">
        <f>ROUND(АТС!F319*$D$41*$D$42/100,2)</f>
        <v>125.04</v>
      </c>
      <c r="E321" s="11">
        <f>ROUND(АТС!F319*$E$41*$E$42/100,2)</f>
        <v>114.89</v>
      </c>
      <c r="F321" s="11">
        <f>ROUND(АТС!$F319*$F$41*$F$42/100,2)</f>
        <v>78.239999999999995</v>
      </c>
      <c r="G321" s="11">
        <f>ROUND(АТС!$F319*$G$41*$G$42/100,2)</f>
        <v>45.8</v>
      </c>
    </row>
    <row r="322" spans="1:7" x14ac:dyDescent="0.25">
      <c r="A322" s="263"/>
      <c r="B322" s="137">
        <f t="shared" si="4"/>
        <v>41924.625</v>
      </c>
      <c r="C322" s="138">
        <v>15</v>
      </c>
      <c r="D322" s="11">
        <f>ROUND(АТС!F320*$D$41*$D$42/100,2)</f>
        <v>125.01</v>
      </c>
      <c r="E322" s="11">
        <f>ROUND(АТС!F320*$E$41*$E$42/100,2)</f>
        <v>114.85</v>
      </c>
      <c r="F322" s="11">
        <f>ROUND(АТС!$F320*$F$41*$F$42/100,2)</f>
        <v>78.22</v>
      </c>
      <c r="G322" s="11">
        <f>ROUND(АТС!$F320*$G$41*$G$42/100,2)</f>
        <v>45.78</v>
      </c>
    </row>
    <row r="323" spans="1:7" x14ac:dyDescent="0.25">
      <c r="A323" s="263"/>
      <c r="B323" s="135">
        <f t="shared" si="4"/>
        <v>41924.666669999999</v>
      </c>
      <c r="C323" s="138">
        <v>16</v>
      </c>
      <c r="D323" s="11">
        <f>ROUND(АТС!F321*$D$41*$D$42/100,2)</f>
        <v>125.14</v>
      </c>
      <c r="E323" s="11">
        <f>ROUND(АТС!F321*$E$41*$E$42/100,2)</f>
        <v>114.97</v>
      </c>
      <c r="F323" s="11">
        <f>ROUND(АТС!$F321*$F$41*$F$42/100,2)</f>
        <v>78.3</v>
      </c>
      <c r="G323" s="11">
        <f>ROUND(АТС!$F321*$G$41*$G$42/100,2)</f>
        <v>45.83</v>
      </c>
    </row>
    <row r="324" spans="1:7" x14ac:dyDescent="0.25">
      <c r="A324" s="263"/>
      <c r="B324" s="137">
        <f t="shared" ref="B324:B387" si="5">B300+1</f>
        <v>41924.708330000001</v>
      </c>
      <c r="C324" s="138">
        <v>17</v>
      </c>
      <c r="D324" s="11">
        <f>ROUND(АТС!F322*$D$41*$D$42/100,2)</f>
        <v>125.21</v>
      </c>
      <c r="E324" s="11">
        <f>ROUND(АТС!F322*$E$41*$E$42/100,2)</f>
        <v>115.04</v>
      </c>
      <c r="F324" s="11">
        <f>ROUND(АТС!$F322*$F$41*$F$42/100,2)</f>
        <v>78.349999999999994</v>
      </c>
      <c r="G324" s="11">
        <f>ROUND(АТС!$F322*$G$41*$G$42/100,2)</f>
        <v>45.86</v>
      </c>
    </row>
    <row r="325" spans="1:7" x14ac:dyDescent="0.25">
      <c r="A325" s="263"/>
      <c r="B325" s="137">
        <f t="shared" si="5"/>
        <v>41924.75</v>
      </c>
      <c r="C325" s="138">
        <v>18</v>
      </c>
      <c r="D325" s="11">
        <f>ROUND(АТС!F323*$D$41*$D$42/100,2)</f>
        <v>144.29</v>
      </c>
      <c r="E325" s="11">
        <f>ROUND(АТС!F323*$E$41*$E$42/100,2)</f>
        <v>132.57</v>
      </c>
      <c r="F325" s="11">
        <f>ROUND(АТС!$F323*$F$41*$F$42/100,2)</f>
        <v>90.28</v>
      </c>
      <c r="G325" s="11">
        <f>ROUND(АТС!$F323*$G$41*$G$42/100,2)</f>
        <v>52.85</v>
      </c>
    </row>
    <row r="326" spans="1:7" x14ac:dyDescent="0.25">
      <c r="A326" s="263"/>
      <c r="B326" s="137">
        <f t="shared" si="5"/>
        <v>41924.791669999999</v>
      </c>
      <c r="C326" s="138">
        <v>19</v>
      </c>
      <c r="D326" s="11">
        <f>ROUND(АТС!F324*$D$41*$D$42/100,2)</f>
        <v>175.53</v>
      </c>
      <c r="E326" s="11">
        <f>ROUND(АТС!F324*$E$41*$E$42/100,2)</f>
        <v>161.27000000000001</v>
      </c>
      <c r="F326" s="11">
        <f>ROUND(АТС!$F324*$F$41*$F$42/100,2)</f>
        <v>109.83</v>
      </c>
      <c r="G326" s="11">
        <f>ROUND(АТС!$F324*$G$41*$G$42/100,2)</f>
        <v>64.290000000000006</v>
      </c>
    </row>
    <row r="327" spans="1:7" x14ac:dyDescent="0.25">
      <c r="A327" s="263"/>
      <c r="B327" s="135">
        <f t="shared" si="5"/>
        <v>41924.833330000001</v>
      </c>
      <c r="C327" s="138">
        <v>20</v>
      </c>
      <c r="D327" s="11">
        <f>ROUND(АТС!F325*$D$41*$D$42/100,2)</f>
        <v>172.84</v>
      </c>
      <c r="E327" s="11">
        <f>ROUND(АТС!F325*$E$41*$E$42/100,2)</f>
        <v>158.80000000000001</v>
      </c>
      <c r="F327" s="11">
        <f>ROUND(АТС!$F325*$F$41*$F$42/100,2)</f>
        <v>108.15</v>
      </c>
      <c r="G327" s="11">
        <f>ROUND(АТС!$F325*$G$41*$G$42/100,2)</f>
        <v>63.3</v>
      </c>
    </row>
    <row r="328" spans="1:7" x14ac:dyDescent="0.25">
      <c r="A328" s="263"/>
      <c r="B328" s="137">
        <f t="shared" si="5"/>
        <v>41924.875</v>
      </c>
      <c r="C328" s="138">
        <v>21</v>
      </c>
      <c r="D328" s="11">
        <f>ROUND(АТС!F326*$D$41*$D$42/100,2)</f>
        <v>166.29</v>
      </c>
      <c r="E328" s="11">
        <f>ROUND(АТС!F326*$E$41*$E$42/100,2)</f>
        <v>152.78</v>
      </c>
      <c r="F328" s="11">
        <f>ROUND(АТС!$F326*$F$41*$F$42/100,2)</f>
        <v>104.05</v>
      </c>
      <c r="G328" s="11">
        <f>ROUND(АТС!$F326*$G$41*$G$42/100,2)</f>
        <v>60.9</v>
      </c>
    </row>
    <row r="329" spans="1:7" x14ac:dyDescent="0.25">
      <c r="A329" s="263"/>
      <c r="B329" s="137">
        <f t="shared" si="5"/>
        <v>41924.916669999999</v>
      </c>
      <c r="C329" s="138">
        <v>22</v>
      </c>
      <c r="D329" s="11">
        <f>ROUND(АТС!F327*$D$41*$D$42/100,2)</f>
        <v>146.94</v>
      </c>
      <c r="E329" s="11">
        <f>ROUND(АТС!F327*$E$41*$E$42/100,2)</f>
        <v>135.01</v>
      </c>
      <c r="F329" s="11">
        <f>ROUND(АТС!$F327*$F$41*$F$42/100,2)</f>
        <v>91.94</v>
      </c>
      <c r="G329" s="11">
        <f>ROUND(АТС!$F327*$G$41*$G$42/100,2)</f>
        <v>53.82</v>
      </c>
    </row>
    <row r="330" spans="1:7" x14ac:dyDescent="0.25">
      <c r="A330" s="263"/>
      <c r="B330" s="137">
        <f t="shared" si="5"/>
        <v>41924.958330000001</v>
      </c>
      <c r="C330" s="138">
        <v>23</v>
      </c>
      <c r="D330" s="11">
        <f>ROUND(АТС!F328*$D$41*$D$42/100,2)</f>
        <v>161.13999999999999</v>
      </c>
      <c r="E330" s="11">
        <f>ROUND(АТС!F328*$E$41*$E$42/100,2)</f>
        <v>148.05000000000001</v>
      </c>
      <c r="F330" s="11">
        <f>ROUND(АТС!$F328*$F$41*$F$42/100,2)</f>
        <v>100.83</v>
      </c>
      <c r="G330" s="11">
        <f>ROUND(АТС!$F328*$G$41*$G$42/100,2)</f>
        <v>59.02</v>
      </c>
    </row>
    <row r="331" spans="1:7" x14ac:dyDescent="0.25">
      <c r="A331" s="263"/>
      <c r="B331" s="135">
        <f t="shared" si="5"/>
        <v>41925</v>
      </c>
      <c r="C331" s="138">
        <v>0</v>
      </c>
      <c r="D331" s="11">
        <f>ROUND(АТС!F329*$D$41*$D$42/100,2)</f>
        <v>124.97</v>
      </c>
      <c r="E331" s="11">
        <f>ROUND(АТС!F329*$E$41*$E$42/100,2)</f>
        <v>114.82</v>
      </c>
      <c r="F331" s="11">
        <f>ROUND(АТС!$F329*$F$41*$F$42/100,2)</f>
        <v>78.2</v>
      </c>
      <c r="G331" s="11">
        <f>ROUND(АТС!$F329*$G$41*$G$42/100,2)</f>
        <v>45.77</v>
      </c>
    </row>
    <row r="332" spans="1:7" x14ac:dyDescent="0.25">
      <c r="A332" s="263"/>
      <c r="B332" s="137">
        <f t="shared" si="5"/>
        <v>41925.041669999999</v>
      </c>
      <c r="C332" s="138">
        <v>1</v>
      </c>
      <c r="D332" s="11">
        <f>ROUND(АТС!F330*$D$41*$D$42/100,2)</f>
        <v>123.77</v>
      </c>
      <c r="E332" s="11">
        <f>ROUND(АТС!F330*$E$41*$E$42/100,2)</f>
        <v>113.72</v>
      </c>
      <c r="F332" s="11">
        <f>ROUND(АТС!$F330*$F$41*$F$42/100,2)</f>
        <v>77.45</v>
      </c>
      <c r="G332" s="11">
        <f>ROUND(АТС!$F330*$G$41*$G$42/100,2)</f>
        <v>45.33</v>
      </c>
    </row>
    <row r="333" spans="1:7" x14ac:dyDescent="0.25">
      <c r="A333" s="263"/>
      <c r="B333" s="137">
        <f t="shared" si="5"/>
        <v>41925.083330000001</v>
      </c>
      <c r="C333" s="138">
        <v>2</v>
      </c>
      <c r="D333" s="11">
        <f>ROUND(АТС!F331*$D$41*$D$42/100,2)</f>
        <v>122.63</v>
      </c>
      <c r="E333" s="11">
        <f>ROUND(АТС!F331*$E$41*$E$42/100,2)</f>
        <v>112.66</v>
      </c>
      <c r="F333" s="11">
        <f>ROUND(АТС!$F331*$F$41*$F$42/100,2)</f>
        <v>76.73</v>
      </c>
      <c r="G333" s="11">
        <f>ROUND(АТС!$F331*$G$41*$G$42/100,2)</f>
        <v>44.91</v>
      </c>
    </row>
    <row r="334" spans="1:7" x14ac:dyDescent="0.25">
      <c r="A334" s="263"/>
      <c r="B334" s="137">
        <f t="shared" si="5"/>
        <v>41925.125</v>
      </c>
      <c r="C334" s="138">
        <v>3</v>
      </c>
      <c r="D334" s="11">
        <f>ROUND(АТС!F332*$D$41*$D$42/100,2)</f>
        <v>121.97</v>
      </c>
      <c r="E334" s="11">
        <f>ROUND(АТС!F332*$E$41*$E$42/100,2)</f>
        <v>112.06</v>
      </c>
      <c r="F334" s="11">
        <f>ROUND(АТС!$F332*$F$41*$F$42/100,2)</f>
        <v>76.319999999999993</v>
      </c>
      <c r="G334" s="11">
        <f>ROUND(АТС!$F332*$G$41*$G$42/100,2)</f>
        <v>44.67</v>
      </c>
    </row>
    <row r="335" spans="1:7" x14ac:dyDescent="0.25">
      <c r="A335" s="263"/>
      <c r="B335" s="135">
        <f t="shared" si="5"/>
        <v>41925.166669999999</v>
      </c>
      <c r="C335" s="138">
        <v>4</v>
      </c>
      <c r="D335" s="11">
        <f>ROUND(АТС!F333*$D$41*$D$42/100,2)</f>
        <v>121.4</v>
      </c>
      <c r="E335" s="11">
        <f>ROUND(АТС!F333*$E$41*$E$42/100,2)</f>
        <v>111.54</v>
      </c>
      <c r="F335" s="11">
        <f>ROUND(АТС!$F333*$F$41*$F$42/100,2)</f>
        <v>75.959999999999994</v>
      </c>
      <c r="G335" s="11">
        <f>ROUND(АТС!$F333*$G$41*$G$42/100,2)</f>
        <v>44.46</v>
      </c>
    </row>
    <row r="336" spans="1:7" x14ac:dyDescent="0.25">
      <c r="A336" s="263"/>
      <c r="B336" s="137">
        <f t="shared" si="5"/>
        <v>41925.208330000001</v>
      </c>
      <c r="C336" s="138">
        <v>5</v>
      </c>
      <c r="D336" s="11">
        <f>ROUND(АТС!F334*$D$41*$D$42/100,2)</f>
        <v>122.57</v>
      </c>
      <c r="E336" s="11">
        <f>ROUND(АТС!F334*$E$41*$E$42/100,2)</f>
        <v>112.61</v>
      </c>
      <c r="F336" s="11">
        <f>ROUND(АТС!$F334*$F$41*$F$42/100,2)</f>
        <v>76.69</v>
      </c>
      <c r="G336" s="11">
        <f>ROUND(АТС!$F334*$G$41*$G$42/100,2)</f>
        <v>44.89</v>
      </c>
    </row>
    <row r="337" spans="1:7" x14ac:dyDescent="0.25">
      <c r="A337" s="263"/>
      <c r="B337" s="137">
        <f t="shared" si="5"/>
        <v>41925.25</v>
      </c>
      <c r="C337" s="138">
        <v>6</v>
      </c>
      <c r="D337" s="11">
        <f>ROUND(АТС!F335*$D$41*$D$42/100,2)</f>
        <v>123.76</v>
      </c>
      <c r="E337" s="11">
        <f>ROUND(АТС!F335*$E$41*$E$42/100,2)</f>
        <v>113.71</v>
      </c>
      <c r="F337" s="11">
        <f>ROUND(АТС!$F335*$F$41*$F$42/100,2)</f>
        <v>77.44</v>
      </c>
      <c r="G337" s="11">
        <f>ROUND(АТС!$F335*$G$41*$G$42/100,2)</f>
        <v>45.33</v>
      </c>
    </row>
    <row r="338" spans="1:7" x14ac:dyDescent="0.25">
      <c r="A338" s="263"/>
      <c r="B338" s="137">
        <f t="shared" si="5"/>
        <v>41925.291669999999</v>
      </c>
      <c r="C338" s="138">
        <v>7</v>
      </c>
      <c r="D338" s="11">
        <f>ROUND(АТС!F336*$D$41*$D$42/100,2)</f>
        <v>124.06</v>
      </c>
      <c r="E338" s="11">
        <f>ROUND(АТС!F336*$E$41*$E$42/100,2)</f>
        <v>113.98</v>
      </c>
      <c r="F338" s="11">
        <f>ROUND(АТС!$F336*$F$41*$F$42/100,2)</f>
        <v>77.62</v>
      </c>
      <c r="G338" s="11">
        <f>ROUND(АТС!$F336*$G$41*$G$42/100,2)</f>
        <v>45.44</v>
      </c>
    </row>
    <row r="339" spans="1:7" x14ac:dyDescent="0.25">
      <c r="A339" s="263"/>
      <c r="B339" s="135">
        <f t="shared" si="5"/>
        <v>41925.333330000001</v>
      </c>
      <c r="C339" s="138">
        <v>8</v>
      </c>
      <c r="D339" s="11">
        <f>ROUND(АТС!F337*$D$41*$D$42/100,2)</f>
        <v>126.75</v>
      </c>
      <c r="E339" s="11">
        <f>ROUND(АТС!F337*$E$41*$E$42/100,2)</f>
        <v>116.45</v>
      </c>
      <c r="F339" s="11">
        <f>ROUND(АТС!$F337*$F$41*$F$42/100,2)</f>
        <v>79.3</v>
      </c>
      <c r="G339" s="11">
        <f>ROUND(АТС!$F337*$G$41*$G$42/100,2)</f>
        <v>46.42</v>
      </c>
    </row>
    <row r="340" spans="1:7" x14ac:dyDescent="0.25">
      <c r="A340" s="263"/>
      <c r="B340" s="137">
        <f t="shared" si="5"/>
        <v>41925.375</v>
      </c>
      <c r="C340" s="138">
        <v>9</v>
      </c>
      <c r="D340" s="11">
        <f>ROUND(АТС!F338*$D$41*$D$42/100,2)</f>
        <v>126.72</v>
      </c>
      <c r="E340" s="11">
        <f>ROUND(АТС!F338*$E$41*$E$42/100,2)</f>
        <v>116.42</v>
      </c>
      <c r="F340" s="11">
        <f>ROUND(АТС!$F338*$F$41*$F$42/100,2)</f>
        <v>79.290000000000006</v>
      </c>
      <c r="G340" s="11">
        <f>ROUND(АТС!$F338*$G$41*$G$42/100,2)</f>
        <v>46.41</v>
      </c>
    </row>
    <row r="341" spans="1:7" x14ac:dyDescent="0.25">
      <c r="A341" s="263"/>
      <c r="B341" s="137">
        <f t="shared" si="5"/>
        <v>41925.416669999999</v>
      </c>
      <c r="C341" s="138">
        <v>10</v>
      </c>
      <c r="D341" s="11">
        <f>ROUND(АТС!F339*$D$41*$D$42/100,2)</f>
        <v>126.78</v>
      </c>
      <c r="E341" s="11">
        <f>ROUND(АТС!F339*$E$41*$E$42/100,2)</f>
        <v>116.48</v>
      </c>
      <c r="F341" s="11">
        <f>ROUND(АТС!$F339*$F$41*$F$42/100,2)</f>
        <v>79.33</v>
      </c>
      <c r="G341" s="11">
        <f>ROUND(АТС!$F339*$G$41*$G$42/100,2)</f>
        <v>46.43</v>
      </c>
    </row>
    <row r="342" spans="1:7" x14ac:dyDescent="0.25">
      <c r="A342" s="263"/>
      <c r="B342" s="137">
        <f t="shared" si="5"/>
        <v>41925.458330000001</v>
      </c>
      <c r="C342" s="138">
        <v>11</v>
      </c>
      <c r="D342" s="11">
        <f>ROUND(АТС!F340*$D$41*$D$42/100,2)</f>
        <v>126.91</v>
      </c>
      <c r="E342" s="11">
        <f>ROUND(АТС!F340*$E$41*$E$42/100,2)</f>
        <v>116.6</v>
      </c>
      <c r="F342" s="11">
        <f>ROUND(АТС!$F340*$F$41*$F$42/100,2)</f>
        <v>79.41</v>
      </c>
      <c r="G342" s="11">
        <f>ROUND(АТС!$F340*$G$41*$G$42/100,2)</f>
        <v>46.48</v>
      </c>
    </row>
    <row r="343" spans="1:7" x14ac:dyDescent="0.25">
      <c r="A343" s="263"/>
      <c r="B343" s="135">
        <f t="shared" si="5"/>
        <v>41925.5</v>
      </c>
      <c r="C343" s="138">
        <v>12</v>
      </c>
      <c r="D343" s="11">
        <f>ROUND(АТС!F341*$D$41*$D$42/100,2)</f>
        <v>142.79</v>
      </c>
      <c r="E343" s="11">
        <f>ROUND(АТС!F341*$E$41*$E$42/100,2)</f>
        <v>131.19</v>
      </c>
      <c r="F343" s="11">
        <f>ROUND(АТС!$F341*$F$41*$F$42/100,2)</f>
        <v>89.34</v>
      </c>
      <c r="G343" s="11">
        <f>ROUND(АТС!$F341*$G$41*$G$42/100,2)</f>
        <v>52.3</v>
      </c>
    </row>
    <row r="344" spans="1:7" x14ac:dyDescent="0.25">
      <c r="A344" s="263"/>
      <c r="B344" s="137">
        <f t="shared" si="5"/>
        <v>41925.541669999999</v>
      </c>
      <c r="C344" s="138">
        <v>13</v>
      </c>
      <c r="D344" s="11">
        <f>ROUND(АТС!F342*$D$41*$D$42/100,2)</f>
        <v>143.97999999999999</v>
      </c>
      <c r="E344" s="11">
        <f>ROUND(АТС!F342*$E$41*$E$42/100,2)</f>
        <v>132.28</v>
      </c>
      <c r="F344" s="11">
        <f>ROUND(АТС!$F342*$F$41*$F$42/100,2)</f>
        <v>90.09</v>
      </c>
      <c r="G344" s="11">
        <f>ROUND(АТС!$F342*$G$41*$G$42/100,2)</f>
        <v>52.73</v>
      </c>
    </row>
    <row r="345" spans="1:7" x14ac:dyDescent="0.25">
      <c r="A345" s="263"/>
      <c r="B345" s="137">
        <f t="shared" si="5"/>
        <v>41925.583330000001</v>
      </c>
      <c r="C345" s="138">
        <v>14</v>
      </c>
      <c r="D345" s="11">
        <f>ROUND(АТС!F343*$D$41*$D$42/100,2)</f>
        <v>145.06</v>
      </c>
      <c r="E345" s="11">
        <f>ROUND(АТС!F343*$E$41*$E$42/100,2)</f>
        <v>133.27000000000001</v>
      </c>
      <c r="F345" s="11">
        <f>ROUND(АТС!$F343*$F$41*$F$42/100,2)</f>
        <v>90.76</v>
      </c>
      <c r="G345" s="11">
        <f>ROUND(АТС!$F343*$G$41*$G$42/100,2)</f>
        <v>53.13</v>
      </c>
    </row>
    <row r="346" spans="1:7" x14ac:dyDescent="0.25">
      <c r="A346" s="263"/>
      <c r="B346" s="137">
        <f t="shared" si="5"/>
        <v>41925.625</v>
      </c>
      <c r="C346" s="138">
        <v>15</v>
      </c>
      <c r="D346" s="11">
        <f>ROUND(АТС!F344*$D$41*$D$42/100,2)</f>
        <v>146.66</v>
      </c>
      <c r="E346" s="11">
        <f>ROUND(АТС!F344*$E$41*$E$42/100,2)</f>
        <v>134.75</v>
      </c>
      <c r="F346" s="11">
        <f>ROUND(АТС!$F344*$F$41*$F$42/100,2)</f>
        <v>91.77</v>
      </c>
      <c r="G346" s="11">
        <f>ROUND(АТС!$F344*$G$41*$G$42/100,2)</f>
        <v>53.71</v>
      </c>
    </row>
    <row r="347" spans="1:7" x14ac:dyDescent="0.25">
      <c r="A347" s="263"/>
      <c r="B347" s="135">
        <f t="shared" si="5"/>
        <v>41925.666669999999</v>
      </c>
      <c r="C347" s="138">
        <v>16</v>
      </c>
      <c r="D347" s="11">
        <f>ROUND(АТС!F345*$D$41*$D$42/100,2)</f>
        <v>147</v>
      </c>
      <c r="E347" s="11">
        <f>ROUND(АТС!F345*$E$41*$E$42/100,2)</f>
        <v>135.06</v>
      </c>
      <c r="F347" s="11">
        <f>ROUND(АТС!$F345*$F$41*$F$42/100,2)</f>
        <v>91.98</v>
      </c>
      <c r="G347" s="11">
        <f>ROUND(АТС!$F345*$G$41*$G$42/100,2)</f>
        <v>53.84</v>
      </c>
    </row>
    <row r="348" spans="1:7" x14ac:dyDescent="0.25">
      <c r="A348" s="263"/>
      <c r="B348" s="137">
        <f t="shared" si="5"/>
        <v>41925.708330000001</v>
      </c>
      <c r="C348" s="138">
        <v>17</v>
      </c>
      <c r="D348" s="11">
        <f>ROUND(АТС!F346*$D$41*$D$42/100,2)</f>
        <v>149.22</v>
      </c>
      <c r="E348" s="11">
        <f>ROUND(АТС!F346*$E$41*$E$42/100,2)</f>
        <v>137.1</v>
      </c>
      <c r="F348" s="11">
        <f>ROUND(АТС!$F346*$F$41*$F$42/100,2)</f>
        <v>93.37</v>
      </c>
      <c r="G348" s="11">
        <f>ROUND(АТС!$F346*$G$41*$G$42/100,2)</f>
        <v>54.65</v>
      </c>
    </row>
    <row r="349" spans="1:7" x14ac:dyDescent="0.25">
      <c r="A349" s="263"/>
      <c r="B349" s="137">
        <f t="shared" si="5"/>
        <v>41925.75</v>
      </c>
      <c r="C349" s="138">
        <v>18</v>
      </c>
      <c r="D349" s="11">
        <f>ROUND(АТС!F347*$D$41*$D$42/100,2)</f>
        <v>146.27000000000001</v>
      </c>
      <c r="E349" s="11">
        <f>ROUND(АТС!F347*$E$41*$E$42/100,2)</f>
        <v>134.38999999999999</v>
      </c>
      <c r="F349" s="11">
        <f>ROUND(АТС!$F347*$F$41*$F$42/100,2)</f>
        <v>91.52</v>
      </c>
      <c r="G349" s="11">
        <f>ROUND(АТС!$F347*$G$41*$G$42/100,2)</f>
        <v>53.57</v>
      </c>
    </row>
    <row r="350" spans="1:7" x14ac:dyDescent="0.25">
      <c r="A350" s="263"/>
      <c r="B350" s="137">
        <f t="shared" si="5"/>
        <v>41925.791669999999</v>
      </c>
      <c r="C350" s="138">
        <v>19</v>
      </c>
      <c r="D350" s="11">
        <f>ROUND(АТС!F348*$D$41*$D$42/100,2)</f>
        <v>165.21</v>
      </c>
      <c r="E350" s="11">
        <f>ROUND(АТС!F348*$E$41*$E$42/100,2)</f>
        <v>151.79</v>
      </c>
      <c r="F350" s="11">
        <f>ROUND(АТС!$F348*$F$41*$F$42/100,2)</f>
        <v>103.37</v>
      </c>
      <c r="G350" s="11">
        <f>ROUND(АТС!$F348*$G$41*$G$42/100,2)</f>
        <v>60.51</v>
      </c>
    </row>
    <row r="351" spans="1:7" x14ac:dyDescent="0.25">
      <c r="A351" s="263"/>
      <c r="B351" s="135">
        <f t="shared" si="5"/>
        <v>41925.833330000001</v>
      </c>
      <c r="C351" s="138">
        <v>20</v>
      </c>
      <c r="D351" s="11">
        <f>ROUND(АТС!F349*$D$41*$D$42/100,2)</f>
        <v>167.79</v>
      </c>
      <c r="E351" s="11">
        <f>ROUND(АТС!F349*$E$41*$E$42/100,2)</f>
        <v>154.16</v>
      </c>
      <c r="F351" s="11">
        <f>ROUND(АТС!$F349*$F$41*$F$42/100,2)</f>
        <v>104.98</v>
      </c>
      <c r="G351" s="11">
        <f>ROUND(АТС!$F349*$G$41*$G$42/100,2)</f>
        <v>61.45</v>
      </c>
    </row>
    <row r="352" spans="1:7" x14ac:dyDescent="0.25">
      <c r="A352" s="263"/>
      <c r="B352" s="137">
        <f t="shared" si="5"/>
        <v>41925.875</v>
      </c>
      <c r="C352" s="138">
        <v>21</v>
      </c>
      <c r="D352" s="11">
        <f>ROUND(АТС!F350*$D$41*$D$42/100,2)</f>
        <v>172.01</v>
      </c>
      <c r="E352" s="11">
        <f>ROUND(АТС!F350*$E$41*$E$42/100,2)</f>
        <v>158.04</v>
      </c>
      <c r="F352" s="11">
        <f>ROUND(АТС!$F350*$F$41*$F$42/100,2)</f>
        <v>107.63</v>
      </c>
      <c r="G352" s="11">
        <f>ROUND(АТС!$F350*$G$41*$G$42/100,2)</f>
        <v>63</v>
      </c>
    </row>
    <row r="353" spans="1:7" x14ac:dyDescent="0.25">
      <c r="A353" s="263"/>
      <c r="B353" s="137">
        <f t="shared" si="5"/>
        <v>41925.916669999999</v>
      </c>
      <c r="C353" s="138">
        <v>22</v>
      </c>
      <c r="D353" s="11">
        <f>ROUND(АТС!F351*$D$41*$D$42/100,2)</f>
        <v>180.05</v>
      </c>
      <c r="E353" s="11">
        <f>ROUND(АТС!F351*$E$41*$E$42/100,2)</f>
        <v>165.43</v>
      </c>
      <c r="F353" s="11">
        <f>ROUND(АТС!$F351*$F$41*$F$42/100,2)</f>
        <v>112.66</v>
      </c>
      <c r="G353" s="11">
        <f>ROUND(АТС!$F351*$G$41*$G$42/100,2)</f>
        <v>65.94</v>
      </c>
    </row>
    <row r="354" spans="1:7" x14ac:dyDescent="0.25">
      <c r="A354" s="263"/>
      <c r="B354" s="137">
        <f t="shared" si="5"/>
        <v>41925.958330000001</v>
      </c>
      <c r="C354" s="138">
        <v>23</v>
      </c>
      <c r="D354" s="11">
        <f>ROUND(АТС!F352*$D$41*$D$42/100,2)</f>
        <v>156.12</v>
      </c>
      <c r="E354" s="11">
        <f>ROUND(АТС!F352*$E$41*$E$42/100,2)</f>
        <v>143.44</v>
      </c>
      <c r="F354" s="11">
        <f>ROUND(АТС!$F352*$F$41*$F$42/100,2)</f>
        <v>97.69</v>
      </c>
      <c r="G354" s="11">
        <f>ROUND(АТС!$F352*$G$41*$G$42/100,2)</f>
        <v>57.18</v>
      </c>
    </row>
    <row r="355" spans="1:7" x14ac:dyDescent="0.25">
      <c r="A355" s="263"/>
      <c r="B355" s="135">
        <f t="shared" si="5"/>
        <v>41926</v>
      </c>
      <c r="C355" s="138">
        <v>0</v>
      </c>
      <c r="D355" s="11">
        <f>ROUND(АТС!F353*$D$41*$D$42/100,2)</f>
        <v>123.16</v>
      </c>
      <c r="E355" s="11">
        <f>ROUND(АТС!F353*$E$41*$E$42/100,2)</f>
        <v>113.16</v>
      </c>
      <c r="F355" s="11">
        <f>ROUND(АТС!$F353*$F$41*$F$42/100,2)</f>
        <v>77.06</v>
      </c>
      <c r="G355" s="11">
        <f>ROUND(АТС!$F353*$G$41*$G$42/100,2)</f>
        <v>45.11</v>
      </c>
    </row>
    <row r="356" spans="1:7" x14ac:dyDescent="0.25">
      <c r="A356" s="263"/>
      <c r="B356" s="137">
        <f t="shared" si="5"/>
        <v>41926.041669999999</v>
      </c>
      <c r="C356" s="138">
        <v>1</v>
      </c>
      <c r="D356" s="11">
        <f>ROUND(АТС!F354*$D$41*$D$42/100,2)</f>
        <v>122.29</v>
      </c>
      <c r="E356" s="11">
        <f>ROUND(АТС!F354*$E$41*$E$42/100,2)</f>
        <v>112.36</v>
      </c>
      <c r="F356" s="11">
        <f>ROUND(АТС!$F354*$F$41*$F$42/100,2)</f>
        <v>76.52</v>
      </c>
      <c r="G356" s="11">
        <f>ROUND(АТС!$F354*$G$41*$G$42/100,2)</f>
        <v>44.79</v>
      </c>
    </row>
    <row r="357" spans="1:7" x14ac:dyDescent="0.25">
      <c r="A357" s="263"/>
      <c r="B357" s="137">
        <f t="shared" si="5"/>
        <v>41926.083330000001</v>
      </c>
      <c r="C357" s="138">
        <v>2</v>
      </c>
      <c r="D357" s="11">
        <f>ROUND(АТС!F355*$D$41*$D$42/100,2)</f>
        <v>121.74</v>
      </c>
      <c r="E357" s="11">
        <f>ROUND(АТС!F355*$E$41*$E$42/100,2)</f>
        <v>111.85</v>
      </c>
      <c r="F357" s="11">
        <f>ROUND(АТС!$F355*$F$41*$F$42/100,2)</f>
        <v>76.17</v>
      </c>
      <c r="G357" s="11">
        <f>ROUND(АТС!$F355*$G$41*$G$42/100,2)</f>
        <v>44.59</v>
      </c>
    </row>
    <row r="358" spans="1:7" x14ac:dyDescent="0.25">
      <c r="A358" s="263"/>
      <c r="B358" s="137">
        <f t="shared" si="5"/>
        <v>41926.125</v>
      </c>
      <c r="C358" s="138">
        <v>3</v>
      </c>
      <c r="D358" s="11">
        <f>ROUND(АТС!F356*$D$41*$D$42/100,2)</f>
        <v>121.72</v>
      </c>
      <c r="E358" s="11">
        <f>ROUND(АТС!F356*$E$41*$E$42/100,2)</f>
        <v>111.83</v>
      </c>
      <c r="F358" s="11">
        <f>ROUND(АТС!$F356*$F$41*$F$42/100,2)</f>
        <v>76.16</v>
      </c>
      <c r="G358" s="11">
        <f>ROUND(АТС!$F356*$G$41*$G$42/100,2)</f>
        <v>44.58</v>
      </c>
    </row>
    <row r="359" spans="1:7" x14ac:dyDescent="0.25">
      <c r="A359" s="263"/>
      <c r="B359" s="135">
        <f t="shared" si="5"/>
        <v>41926.166669999999</v>
      </c>
      <c r="C359" s="138">
        <v>4</v>
      </c>
      <c r="D359" s="11">
        <f>ROUND(АТС!F357*$D$41*$D$42/100,2)</f>
        <v>121.18</v>
      </c>
      <c r="E359" s="11">
        <f>ROUND(АТС!F357*$E$41*$E$42/100,2)</f>
        <v>111.33</v>
      </c>
      <c r="F359" s="11">
        <f>ROUND(АТС!$F357*$F$41*$F$42/100,2)</f>
        <v>75.819999999999993</v>
      </c>
      <c r="G359" s="11">
        <f>ROUND(АТС!$F357*$G$41*$G$42/100,2)</f>
        <v>44.38</v>
      </c>
    </row>
    <row r="360" spans="1:7" x14ac:dyDescent="0.25">
      <c r="A360" s="263"/>
      <c r="B360" s="137">
        <f t="shared" si="5"/>
        <v>41926.208330000001</v>
      </c>
      <c r="C360" s="138">
        <v>5</v>
      </c>
      <c r="D360" s="11">
        <f>ROUND(АТС!F358*$D$41*$D$42/100,2)</f>
        <v>122.53</v>
      </c>
      <c r="E360" s="11">
        <f>ROUND(АТС!F358*$E$41*$E$42/100,2)</f>
        <v>112.58</v>
      </c>
      <c r="F360" s="11">
        <f>ROUND(АТС!$F358*$F$41*$F$42/100,2)</f>
        <v>76.67</v>
      </c>
      <c r="G360" s="11">
        <f>ROUND(АТС!$F358*$G$41*$G$42/100,2)</f>
        <v>44.88</v>
      </c>
    </row>
    <row r="361" spans="1:7" x14ac:dyDescent="0.25">
      <c r="A361" s="263"/>
      <c r="B361" s="137">
        <f t="shared" si="5"/>
        <v>41926.25</v>
      </c>
      <c r="C361" s="138">
        <v>6</v>
      </c>
      <c r="D361" s="11">
        <f>ROUND(АТС!F359*$D$41*$D$42/100,2)</f>
        <v>123.57</v>
      </c>
      <c r="E361" s="11">
        <f>ROUND(АТС!F359*$E$41*$E$42/100,2)</f>
        <v>113.54</v>
      </c>
      <c r="F361" s="11">
        <f>ROUND(АТС!$F359*$F$41*$F$42/100,2)</f>
        <v>77.319999999999993</v>
      </c>
      <c r="G361" s="11">
        <f>ROUND(АТС!$F359*$G$41*$G$42/100,2)</f>
        <v>45.26</v>
      </c>
    </row>
    <row r="362" spans="1:7" x14ac:dyDescent="0.25">
      <c r="A362" s="263"/>
      <c r="B362" s="137">
        <f t="shared" si="5"/>
        <v>41926.291669999999</v>
      </c>
      <c r="C362" s="138">
        <v>7</v>
      </c>
      <c r="D362" s="11">
        <f>ROUND(АТС!F360*$D$41*$D$42/100,2)</f>
        <v>123.79</v>
      </c>
      <c r="E362" s="11">
        <f>ROUND(АТС!F360*$E$41*$E$42/100,2)</f>
        <v>113.74</v>
      </c>
      <c r="F362" s="11">
        <f>ROUND(АТС!$F360*$F$41*$F$42/100,2)</f>
        <v>77.459999999999994</v>
      </c>
      <c r="G362" s="11">
        <f>ROUND(АТС!$F360*$G$41*$G$42/100,2)</f>
        <v>45.34</v>
      </c>
    </row>
    <row r="363" spans="1:7" x14ac:dyDescent="0.25">
      <c r="A363" s="263"/>
      <c r="B363" s="135">
        <f t="shared" si="5"/>
        <v>41926.333330000001</v>
      </c>
      <c r="C363" s="138">
        <v>8</v>
      </c>
      <c r="D363" s="11">
        <f>ROUND(АТС!F361*$D$41*$D$42/100,2)</f>
        <v>126.88</v>
      </c>
      <c r="E363" s="11">
        <f>ROUND(АТС!F361*$E$41*$E$42/100,2)</f>
        <v>116.57</v>
      </c>
      <c r="F363" s="11">
        <f>ROUND(АТС!$F361*$F$41*$F$42/100,2)</f>
        <v>79.39</v>
      </c>
      <c r="G363" s="11">
        <f>ROUND(АТС!$F361*$G$41*$G$42/100,2)</f>
        <v>46.47</v>
      </c>
    </row>
    <row r="364" spans="1:7" x14ac:dyDescent="0.25">
      <c r="A364" s="263"/>
      <c r="B364" s="137">
        <f t="shared" si="5"/>
        <v>41926.375</v>
      </c>
      <c r="C364" s="138">
        <v>9</v>
      </c>
      <c r="D364" s="11">
        <f>ROUND(АТС!F362*$D$41*$D$42/100,2)</f>
        <v>126.74</v>
      </c>
      <c r="E364" s="11">
        <f>ROUND(АТС!F362*$E$41*$E$42/100,2)</f>
        <v>116.44</v>
      </c>
      <c r="F364" s="11">
        <f>ROUND(АТС!$F362*$F$41*$F$42/100,2)</f>
        <v>79.3</v>
      </c>
      <c r="G364" s="11">
        <f>ROUND(АТС!$F362*$G$41*$G$42/100,2)</f>
        <v>46.42</v>
      </c>
    </row>
    <row r="365" spans="1:7" x14ac:dyDescent="0.25">
      <c r="A365" s="263"/>
      <c r="B365" s="137">
        <f t="shared" si="5"/>
        <v>41926.416669999999</v>
      </c>
      <c r="C365" s="138">
        <v>10</v>
      </c>
      <c r="D365" s="11">
        <f>ROUND(АТС!F363*$D$41*$D$42/100,2)</f>
        <v>126.76</v>
      </c>
      <c r="E365" s="11">
        <f>ROUND(АТС!F363*$E$41*$E$42/100,2)</f>
        <v>116.46</v>
      </c>
      <c r="F365" s="11">
        <f>ROUND(АТС!$F363*$F$41*$F$42/100,2)</f>
        <v>79.31</v>
      </c>
      <c r="G365" s="11">
        <f>ROUND(АТС!$F363*$G$41*$G$42/100,2)</f>
        <v>46.42</v>
      </c>
    </row>
    <row r="366" spans="1:7" x14ac:dyDescent="0.25">
      <c r="A366" s="263"/>
      <c r="B366" s="137">
        <f t="shared" si="5"/>
        <v>41926.458330000001</v>
      </c>
      <c r="C366" s="138">
        <v>11</v>
      </c>
      <c r="D366" s="11">
        <f>ROUND(АТС!F364*$D$41*$D$42/100,2)</f>
        <v>124.12</v>
      </c>
      <c r="E366" s="11">
        <f>ROUND(АТС!F364*$E$41*$E$42/100,2)</f>
        <v>114.04</v>
      </c>
      <c r="F366" s="11">
        <f>ROUND(АТС!$F364*$F$41*$F$42/100,2)</f>
        <v>77.66</v>
      </c>
      <c r="G366" s="11">
        <f>ROUND(АТС!$F364*$G$41*$G$42/100,2)</f>
        <v>45.46</v>
      </c>
    </row>
    <row r="367" spans="1:7" x14ac:dyDescent="0.25">
      <c r="A367" s="263"/>
      <c r="B367" s="135">
        <f t="shared" si="5"/>
        <v>41926.5</v>
      </c>
      <c r="C367" s="138">
        <v>12</v>
      </c>
      <c r="D367" s="11">
        <f>ROUND(АТС!F365*$D$41*$D$42/100,2)</f>
        <v>126.75</v>
      </c>
      <c r="E367" s="11">
        <f>ROUND(АТС!F365*$E$41*$E$42/100,2)</f>
        <v>116.46</v>
      </c>
      <c r="F367" s="11">
        <f>ROUND(АТС!$F365*$F$41*$F$42/100,2)</f>
        <v>79.31</v>
      </c>
      <c r="G367" s="11">
        <f>ROUND(АТС!$F365*$G$41*$G$42/100,2)</f>
        <v>46.42</v>
      </c>
    </row>
    <row r="368" spans="1:7" x14ac:dyDescent="0.25">
      <c r="A368" s="263"/>
      <c r="B368" s="137">
        <f t="shared" si="5"/>
        <v>41926.541669999999</v>
      </c>
      <c r="C368" s="138">
        <v>13</v>
      </c>
      <c r="D368" s="11">
        <f>ROUND(АТС!F366*$D$41*$D$42/100,2)</f>
        <v>126.77</v>
      </c>
      <c r="E368" s="11">
        <f>ROUND(АТС!F366*$E$41*$E$42/100,2)</f>
        <v>116.48</v>
      </c>
      <c r="F368" s="11">
        <f>ROUND(АТС!$F366*$F$41*$F$42/100,2)</f>
        <v>79.319999999999993</v>
      </c>
      <c r="G368" s="11">
        <f>ROUND(АТС!$F366*$G$41*$G$42/100,2)</f>
        <v>46.43</v>
      </c>
    </row>
    <row r="369" spans="1:7" x14ac:dyDescent="0.25">
      <c r="A369" s="263"/>
      <c r="B369" s="137">
        <f t="shared" si="5"/>
        <v>41926.583330000001</v>
      </c>
      <c r="C369" s="138">
        <v>14</v>
      </c>
      <c r="D369" s="11">
        <f>ROUND(АТС!F367*$D$41*$D$42/100,2)</f>
        <v>126.73</v>
      </c>
      <c r="E369" s="11">
        <f>ROUND(АТС!F367*$E$41*$E$42/100,2)</f>
        <v>116.44</v>
      </c>
      <c r="F369" s="11">
        <f>ROUND(АТС!$F367*$F$41*$F$42/100,2)</f>
        <v>79.3</v>
      </c>
      <c r="G369" s="11">
        <f>ROUND(АТС!$F367*$G$41*$G$42/100,2)</f>
        <v>46.42</v>
      </c>
    </row>
    <row r="370" spans="1:7" x14ac:dyDescent="0.25">
      <c r="A370" s="263"/>
      <c r="B370" s="137">
        <f t="shared" si="5"/>
        <v>41926.625</v>
      </c>
      <c r="C370" s="138">
        <v>15</v>
      </c>
      <c r="D370" s="11">
        <f>ROUND(АТС!F368*$D$41*$D$42/100,2)</f>
        <v>126.39</v>
      </c>
      <c r="E370" s="11">
        <f>ROUND(АТС!F368*$E$41*$E$42/100,2)</f>
        <v>116.13</v>
      </c>
      <c r="F370" s="11">
        <f>ROUND(АТС!$F368*$F$41*$F$42/100,2)</f>
        <v>79.08</v>
      </c>
      <c r="G370" s="11">
        <f>ROUND(АТС!$F368*$G$41*$G$42/100,2)</f>
        <v>46.29</v>
      </c>
    </row>
    <row r="371" spans="1:7" x14ac:dyDescent="0.25">
      <c r="A371" s="263"/>
      <c r="B371" s="135">
        <f t="shared" si="5"/>
        <v>41926.666669999999</v>
      </c>
      <c r="C371" s="138">
        <v>16</v>
      </c>
      <c r="D371" s="11">
        <f>ROUND(АТС!F369*$D$41*$D$42/100,2)</f>
        <v>126.39</v>
      </c>
      <c r="E371" s="11">
        <f>ROUND(АТС!F369*$E$41*$E$42/100,2)</f>
        <v>116.12</v>
      </c>
      <c r="F371" s="11">
        <f>ROUND(АТС!$F369*$F$41*$F$42/100,2)</f>
        <v>79.08</v>
      </c>
      <c r="G371" s="11">
        <f>ROUND(АТС!$F369*$G$41*$G$42/100,2)</f>
        <v>46.29</v>
      </c>
    </row>
    <row r="372" spans="1:7" x14ac:dyDescent="0.25">
      <c r="A372" s="263"/>
      <c r="B372" s="137">
        <f t="shared" si="5"/>
        <v>41926.708330000001</v>
      </c>
      <c r="C372" s="138">
        <v>17</v>
      </c>
      <c r="D372" s="11">
        <f>ROUND(АТС!F370*$D$41*$D$42/100,2)</f>
        <v>126.17</v>
      </c>
      <c r="E372" s="11">
        <f>ROUND(АТС!F370*$E$41*$E$42/100,2)</f>
        <v>115.92</v>
      </c>
      <c r="F372" s="11">
        <f>ROUND(АТС!$F370*$F$41*$F$42/100,2)</f>
        <v>78.94</v>
      </c>
      <c r="G372" s="11">
        <f>ROUND(АТС!$F370*$G$41*$G$42/100,2)</f>
        <v>46.21</v>
      </c>
    </row>
    <row r="373" spans="1:7" x14ac:dyDescent="0.25">
      <c r="A373" s="263"/>
      <c r="B373" s="137">
        <f t="shared" si="5"/>
        <v>41926.75</v>
      </c>
      <c r="C373" s="138">
        <v>18</v>
      </c>
      <c r="D373" s="11">
        <f>ROUND(АТС!F371*$D$41*$D$42/100,2)</f>
        <v>129.08000000000001</v>
      </c>
      <c r="E373" s="11">
        <f>ROUND(АТС!F371*$E$41*$E$42/100,2)</f>
        <v>118.59</v>
      </c>
      <c r="F373" s="11">
        <f>ROUND(АТС!$F371*$F$41*$F$42/100,2)</f>
        <v>80.760000000000005</v>
      </c>
      <c r="G373" s="11">
        <f>ROUND(АТС!$F371*$G$41*$G$42/100,2)</f>
        <v>47.27</v>
      </c>
    </row>
    <row r="374" spans="1:7" x14ac:dyDescent="0.25">
      <c r="A374" s="263"/>
      <c r="B374" s="137">
        <f t="shared" si="5"/>
        <v>41926.791669999999</v>
      </c>
      <c r="C374" s="138">
        <v>19</v>
      </c>
      <c r="D374" s="11">
        <f>ROUND(АТС!F372*$D$41*$D$42/100,2)</f>
        <v>161.32</v>
      </c>
      <c r="E374" s="11">
        <f>ROUND(АТС!F372*$E$41*$E$42/100,2)</f>
        <v>148.22</v>
      </c>
      <c r="F374" s="11">
        <f>ROUND(АТС!$F372*$F$41*$F$42/100,2)</f>
        <v>100.94</v>
      </c>
      <c r="G374" s="11">
        <f>ROUND(АТС!$F372*$G$41*$G$42/100,2)</f>
        <v>59.08</v>
      </c>
    </row>
    <row r="375" spans="1:7" x14ac:dyDescent="0.25">
      <c r="A375" s="263"/>
      <c r="B375" s="135">
        <f t="shared" si="5"/>
        <v>41926.833330000001</v>
      </c>
      <c r="C375" s="138">
        <v>20</v>
      </c>
      <c r="D375" s="11">
        <f>ROUND(АТС!F373*$D$41*$D$42/100,2)</f>
        <v>165.74</v>
      </c>
      <c r="E375" s="11">
        <f>ROUND(АТС!F373*$E$41*$E$42/100,2)</f>
        <v>152.28</v>
      </c>
      <c r="F375" s="11">
        <f>ROUND(АТС!$F373*$F$41*$F$42/100,2)</f>
        <v>103.7</v>
      </c>
      <c r="G375" s="11">
        <f>ROUND(АТС!$F373*$G$41*$G$42/100,2)</f>
        <v>60.7</v>
      </c>
    </row>
    <row r="376" spans="1:7" x14ac:dyDescent="0.25">
      <c r="A376" s="263"/>
      <c r="B376" s="137">
        <f t="shared" si="5"/>
        <v>41926.875</v>
      </c>
      <c r="C376" s="138">
        <v>21</v>
      </c>
      <c r="D376" s="11">
        <f>ROUND(АТС!F374*$D$41*$D$42/100,2)</f>
        <v>173.65</v>
      </c>
      <c r="E376" s="11">
        <f>ROUND(АТС!F374*$E$41*$E$42/100,2)</f>
        <v>159.54</v>
      </c>
      <c r="F376" s="11">
        <f>ROUND(АТС!$F374*$F$41*$F$42/100,2)</f>
        <v>108.65</v>
      </c>
      <c r="G376" s="11">
        <f>ROUND(АТС!$F374*$G$41*$G$42/100,2)</f>
        <v>63.6</v>
      </c>
    </row>
    <row r="377" spans="1:7" x14ac:dyDescent="0.25">
      <c r="A377" s="263"/>
      <c r="B377" s="137">
        <f t="shared" si="5"/>
        <v>41926.916669999999</v>
      </c>
      <c r="C377" s="138">
        <v>22</v>
      </c>
      <c r="D377" s="11">
        <f>ROUND(АТС!F375*$D$41*$D$42/100,2)</f>
        <v>180.82</v>
      </c>
      <c r="E377" s="11">
        <f>ROUND(АТС!F375*$E$41*$E$42/100,2)</f>
        <v>166.13</v>
      </c>
      <c r="F377" s="11">
        <f>ROUND(АТС!$F375*$F$41*$F$42/100,2)</f>
        <v>113.14</v>
      </c>
      <c r="G377" s="11">
        <f>ROUND(АТС!$F375*$G$41*$G$42/100,2)</f>
        <v>66.22</v>
      </c>
    </row>
    <row r="378" spans="1:7" x14ac:dyDescent="0.25">
      <c r="A378" s="263"/>
      <c r="B378" s="137">
        <f t="shared" si="5"/>
        <v>41926.958330000001</v>
      </c>
      <c r="C378" s="138">
        <v>23</v>
      </c>
      <c r="D378" s="11">
        <f>ROUND(АТС!F376*$D$41*$D$42/100,2)</f>
        <v>157.81</v>
      </c>
      <c r="E378" s="11">
        <f>ROUND(АТС!F376*$E$41*$E$42/100,2)</f>
        <v>144.99</v>
      </c>
      <c r="F378" s="11">
        <f>ROUND(АТС!$F376*$F$41*$F$42/100,2)</f>
        <v>98.74</v>
      </c>
      <c r="G378" s="11">
        <f>ROUND(АТС!$F376*$G$41*$G$42/100,2)</f>
        <v>57.8</v>
      </c>
    </row>
    <row r="379" spans="1:7" x14ac:dyDescent="0.25">
      <c r="A379" s="263"/>
      <c r="B379" s="135">
        <f t="shared" si="5"/>
        <v>41927</v>
      </c>
      <c r="C379" s="138">
        <v>0</v>
      </c>
      <c r="D379" s="11">
        <f>ROUND(АТС!F377*$D$41*$D$42/100,2)</f>
        <v>124.98</v>
      </c>
      <c r="E379" s="11">
        <f>ROUND(АТС!F377*$E$41*$E$42/100,2)</f>
        <v>114.83</v>
      </c>
      <c r="F379" s="11">
        <f>ROUND(АТС!$F377*$F$41*$F$42/100,2)</f>
        <v>78.2</v>
      </c>
      <c r="G379" s="11">
        <f>ROUND(АТС!$F377*$G$41*$G$42/100,2)</f>
        <v>45.77</v>
      </c>
    </row>
    <row r="380" spans="1:7" x14ac:dyDescent="0.25">
      <c r="A380" s="263"/>
      <c r="B380" s="137">
        <f t="shared" si="5"/>
        <v>41927.041669999999</v>
      </c>
      <c r="C380" s="138">
        <v>1</v>
      </c>
      <c r="D380" s="11">
        <f>ROUND(АТС!F378*$D$41*$D$42/100,2)</f>
        <v>122.64</v>
      </c>
      <c r="E380" s="11">
        <f>ROUND(АТС!F378*$E$41*$E$42/100,2)</f>
        <v>112.68</v>
      </c>
      <c r="F380" s="11">
        <f>ROUND(АТС!$F378*$F$41*$F$42/100,2)</f>
        <v>76.739999999999995</v>
      </c>
      <c r="G380" s="11">
        <f>ROUND(АТС!$F378*$G$41*$G$42/100,2)</f>
        <v>44.92</v>
      </c>
    </row>
    <row r="381" spans="1:7" x14ac:dyDescent="0.25">
      <c r="A381" s="263"/>
      <c r="B381" s="137">
        <f t="shared" si="5"/>
        <v>41927.083330000001</v>
      </c>
      <c r="C381" s="138">
        <v>2</v>
      </c>
      <c r="D381" s="11">
        <f>ROUND(АТС!F379*$D$41*$D$42/100,2)</f>
        <v>125.09</v>
      </c>
      <c r="E381" s="11">
        <f>ROUND(АТС!F379*$E$41*$E$42/100,2)</f>
        <v>114.93</v>
      </c>
      <c r="F381" s="11">
        <f>ROUND(АТС!$F379*$F$41*$F$42/100,2)</f>
        <v>78.27</v>
      </c>
      <c r="G381" s="11">
        <f>ROUND(АТС!$F379*$G$41*$G$42/100,2)</f>
        <v>45.81</v>
      </c>
    </row>
    <row r="382" spans="1:7" x14ac:dyDescent="0.25">
      <c r="A382" s="263"/>
      <c r="B382" s="137">
        <f t="shared" si="5"/>
        <v>41927.125</v>
      </c>
      <c r="C382" s="138">
        <v>3</v>
      </c>
      <c r="D382" s="11">
        <f>ROUND(АТС!F380*$D$41*$D$42/100,2)</f>
        <v>125.1</v>
      </c>
      <c r="E382" s="11">
        <f>ROUND(АТС!F380*$E$41*$E$42/100,2)</f>
        <v>114.94</v>
      </c>
      <c r="F382" s="11">
        <f>ROUND(АТС!$F380*$F$41*$F$42/100,2)</f>
        <v>78.28</v>
      </c>
      <c r="G382" s="11">
        <f>ROUND(АТС!$F380*$G$41*$G$42/100,2)</f>
        <v>45.82</v>
      </c>
    </row>
    <row r="383" spans="1:7" x14ac:dyDescent="0.25">
      <c r="A383" s="263"/>
      <c r="B383" s="135">
        <f t="shared" si="5"/>
        <v>41927.166669999999</v>
      </c>
      <c r="C383" s="138">
        <v>4</v>
      </c>
      <c r="D383" s="11">
        <f>ROUND(АТС!F381*$D$41*$D$42/100,2)</f>
        <v>125.09</v>
      </c>
      <c r="E383" s="11">
        <f>ROUND(АТС!F381*$E$41*$E$42/100,2)</f>
        <v>114.93</v>
      </c>
      <c r="F383" s="11">
        <f>ROUND(АТС!$F381*$F$41*$F$42/100,2)</f>
        <v>78.27</v>
      </c>
      <c r="G383" s="11">
        <f>ROUND(АТС!$F381*$G$41*$G$42/100,2)</f>
        <v>45.81</v>
      </c>
    </row>
    <row r="384" spans="1:7" x14ac:dyDescent="0.25">
      <c r="A384" s="263"/>
      <c r="B384" s="137">
        <f t="shared" si="5"/>
        <v>41927.208330000001</v>
      </c>
      <c r="C384" s="138">
        <v>5</v>
      </c>
      <c r="D384" s="11">
        <f>ROUND(АТС!F382*$D$41*$D$42/100,2)</f>
        <v>125.09</v>
      </c>
      <c r="E384" s="11">
        <f>ROUND(АТС!F382*$E$41*$E$42/100,2)</f>
        <v>114.93</v>
      </c>
      <c r="F384" s="11">
        <f>ROUND(АТС!$F382*$F$41*$F$42/100,2)</f>
        <v>78.27</v>
      </c>
      <c r="G384" s="11">
        <f>ROUND(АТС!$F382*$G$41*$G$42/100,2)</f>
        <v>45.82</v>
      </c>
    </row>
    <row r="385" spans="1:7" x14ac:dyDescent="0.25">
      <c r="A385" s="263"/>
      <c r="B385" s="137">
        <f t="shared" si="5"/>
        <v>41927.25</v>
      </c>
      <c r="C385" s="138">
        <v>6</v>
      </c>
      <c r="D385" s="11">
        <f>ROUND(АТС!F383*$D$41*$D$42/100,2)</f>
        <v>122.15</v>
      </c>
      <c r="E385" s="11">
        <f>ROUND(АТС!F383*$E$41*$E$42/100,2)</f>
        <v>112.23</v>
      </c>
      <c r="F385" s="11">
        <f>ROUND(АТС!$F383*$F$41*$F$42/100,2)</f>
        <v>76.430000000000007</v>
      </c>
      <c r="G385" s="11">
        <f>ROUND(АТС!$F383*$G$41*$G$42/100,2)</f>
        <v>44.74</v>
      </c>
    </row>
    <row r="386" spans="1:7" x14ac:dyDescent="0.25">
      <c r="A386" s="263"/>
      <c r="B386" s="137">
        <f t="shared" si="5"/>
        <v>41927.291669999999</v>
      </c>
      <c r="C386" s="138">
        <v>7</v>
      </c>
      <c r="D386" s="11">
        <f>ROUND(АТС!F384*$D$41*$D$42/100,2)</f>
        <v>121.63</v>
      </c>
      <c r="E386" s="11">
        <f>ROUND(АТС!F384*$E$41*$E$42/100,2)</f>
        <v>111.75</v>
      </c>
      <c r="F386" s="11">
        <f>ROUND(АТС!$F384*$F$41*$F$42/100,2)</f>
        <v>76.11</v>
      </c>
      <c r="G386" s="11">
        <f>ROUND(АТС!$F384*$G$41*$G$42/100,2)</f>
        <v>44.55</v>
      </c>
    </row>
    <row r="387" spans="1:7" x14ac:dyDescent="0.25">
      <c r="A387" s="263"/>
      <c r="B387" s="135">
        <f t="shared" si="5"/>
        <v>41927.333330000001</v>
      </c>
      <c r="C387" s="138">
        <v>8</v>
      </c>
      <c r="D387" s="11">
        <f>ROUND(АТС!F385*$D$41*$D$42/100,2)</f>
        <v>122.82</v>
      </c>
      <c r="E387" s="11">
        <f>ROUND(АТС!F385*$E$41*$E$42/100,2)</f>
        <v>112.85</v>
      </c>
      <c r="F387" s="11">
        <f>ROUND(АТС!$F385*$F$41*$F$42/100,2)</f>
        <v>76.849999999999994</v>
      </c>
      <c r="G387" s="11">
        <f>ROUND(АТС!$F385*$G$41*$G$42/100,2)</f>
        <v>44.98</v>
      </c>
    </row>
    <row r="388" spans="1:7" x14ac:dyDescent="0.25">
      <c r="A388" s="263"/>
      <c r="B388" s="137">
        <f t="shared" ref="B388:B451" si="6">B364+1</f>
        <v>41927.375</v>
      </c>
      <c r="C388" s="138">
        <v>9</v>
      </c>
      <c r="D388" s="11">
        <f>ROUND(АТС!F386*$D$41*$D$42/100,2)</f>
        <v>127.05</v>
      </c>
      <c r="E388" s="11">
        <f>ROUND(АТС!F386*$E$41*$E$42/100,2)</f>
        <v>116.73</v>
      </c>
      <c r="F388" s="11">
        <f>ROUND(АТС!$F386*$F$41*$F$42/100,2)</f>
        <v>79.5</v>
      </c>
      <c r="G388" s="11">
        <f>ROUND(АТС!$F386*$G$41*$G$42/100,2)</f>
        <v>46.53</v>
      </c>
    </row>
    <row r="389" spans="1:7" x14ac:dyDescent="0.25">
      <c r="A389" s="263"/>
      <c r="B389" s="137">
        <f t="shared" si="6"/>
        <v>41927.416669999999</v>
      </c>
      <c r="C389" s="138">
        <v>10</v>
      </c>
      <c r="D389" s="11">
        <f>ROUND(АТС!F387*$D$41*$D$42/100,2)</f>
        <v>127.15</v>
      </c>
      <c r="E389" s="11">
        <f>ROUND(АТС!F387*$E$41*$E$42/100,2)</f>
        <v>116.82</v>
      </c>
      <c r="F389" s="11">
        <f>ROUND(АТС!$F387*$F$41*$F$42/100,2)</f>
        <v>79.55</v>
      </c>
      <c r="G389" s="11">
        <f>ROUND(АТС!$F387*$G$41*$G$42/100,2)</f>
        <v>46.57</v>
      </c>
    </row>
    <row r="390" spans="1:7" x14ac:dyDescent="0.25">
      <c r="A390" s="263"/>
      <c r="B390" s="137">
        <f t="shared" si="6"/>
        <v>41927.458330000001</v>
      </c>
      <c r="C390" s="138">
        <v>11</v>
      </c>
      <c r="D390" s="11">
        <f>ROUND(АТС!F388*$D$41*$D$42/100,2)</f>
        <v>123.69</v>
      </c>
      <c r="E390" s="11">
        <f>ROUND(АТС!F388*$E$41*$E$42/100,2)</f>
        <v>113.64</v>
      </c>
      <c r="F390" s="11">
        <f>ROUND(АТС!$F388*$F$41*$F$42/100,2)</f>
        <v>77.39</v>
      </c>
      <c r="G390" s="11">
        <f>ROUND(АТС!$F388*$G$41*$G$42/100,2)</f>
        <v>45.3</v>
      </c>
    </row>
    <row r="391" spans="1:7" x14ac:dyDescent="0.25">
      <c r="A391" s="263"/>
      <c r="B391" s="135">
        <f t="shared" si="6"/>
        <v>41927.5</v>
      </c>
      <c r="C391" s="138">
        <v>12</v>
      </c>
      <c r="D391" s="11">
        <f>ROUND(АТС!F389*$D$41*$D$42/100,2)</f>
        <v>127.21</v>
      </c>
      <c r="E391" s="11">
        <f>ROUND(АТС!F389*$E$41*$E$42/100,2)</f>
        <v>116.87</v>
      </c>
      <c r="F391" s="11">
        <f>ROUND(АТС!$F389*$F$41*$F$42/100,2)</f>
        <v>79.59</v>
      </c>
      <c r="G391" s="11">
        <f>ROUND(АТС!$F389*$G$41*$G$42/100,2)</f>
        <v>46.59</v>
      </c>
    </row>
    <row r="392" spans="1:7" x14ac:dyDescent="0.25">
      <c r="A392" s="263"/>
      <c r="B392" s="137">
        <f t="shared" si="6"/>
        <v>41927.541669999999</v>
      </c>
      <c r="C392" s="138">
        <v>13</v>
      </c>
      <c r="D392" s="11">
        <f>ROUND(АТС!F390*$D$41*$D$42/100,2)</f>
        <v>127.81</v>
      </c>
      <c r="E392" s="11">
        <f>ROUND(АТС!F390*$E$41*$E$42/100,2)</f>
        <v>117.43</v>
      </c>
      <c r="F392" s="11">
        <f>ROUND(АТС!$F390*$F$41*$F$42/100,2)</f>
        <v>79.97</v>
      </c>
      <c r="G392" s="11">
        <f>ROUND(АТС!$F390*$G$41*$G$42/100,2)</f>
        <v>46.81</v>
      </c>
    </row>
    <row r="393" spans="1:7" x14ac:dyDescent="0.25">
      <c r="A393" s="263"/>
      <c r="B393" s="137">
        <f t="shared" si="6"/>
        <v>41927.583330000001</v>
      </c>
      <c r="C393" s="138">
        <v>14</v>
      </c>
      <c r="D393" s="11">
        <f>ROUND(АТС!F391*$D$41*$D$42/100,2)</f>
        <v>127.27</v>
      </c>
      <c r="E393" s="11">
        <f>ROUND(АТС!F391*$E$41*$E$42/100,2)</f>
        <v>116.93</v>
      </c>
      <c r="F393" s="11">
        <f>ROUND(АТС!$F391*$F$41*$F$42/100,2)</f>
        <v>79.63</v>
      </c>
      <c r="G393" s="11">
        <f>ROUND(АТС!$F391*$G$41*$G$42/100,2)</f>
        <v>46.61</v>
      </c>
    </row>
    <row r="394" spans="1:7" x14ac:dyDescent="0.25">
      <c r="A394" s="263"/>
      <c r="B394" s="137">
        <f t="shared" si="6"/>
        <v>41927.625</v>
      </c>
      <c r="C394" s="138">
        <v>15</v>
      </c>
      <c r="D394" s="11">
        <f>ROUND(АТС!F392*$D$41*$D$42/100,2)</f>
        <v>127.29</v>
      </c>
      <c r="E394" s="11">
        <f>ROUND(АТС!F392*$E$41*$E$42/100,2)</f>
        <v>116.95</v>
      </c>
      <c r="F394" s="11">
        <f>ROUND(АТС!$F392*$F$41*$F$42/100,2)</f>
        <v>79.650000000000006</v>
      </c>
      <c r="G394" s="11">
        <f>ROUND(АТС!$F392*$G$41*$G$42/100,2)</f>
        <v>46.62</v>
      </c>
    </row>
    <row r="395" spans="1:7" x14ac:dyDescent="0.25">
      <c r="A395" s="263"/>
      <c r="B395" s="135">
        <f t="shared" si="6"/>
        <v>41927.666669999999</v>
      </c>
      <c r="C395" s="138">
        <v>16</v>
      </c>
      <c r="D395" s="11">
        <f>ROUND(АТС!F393*$D$41*$D$42/100,2)</f>
        <v>127.26</v>
      </c>
      <c r="E395" s="11">
        <f>ROUND(АТС!F393*$E$41*$E$42/100,2)</f>
        <v>116.93</v>
      </c>
      <c r="F395" s="11">
        <f>ROUND(АТС!$F393*$F$41*$F$42/100,2)</f>
        <v>79.63</v>
      </c>
      <c r="G395" s="11">
        <f>ROUND(АТС!$F393*$G$41*$G$42/100,2)</f>
        <v>46.61</v>
      </c>
    </row>
    <row r="396" spans="1:7" x14ac:dyDescent="0.25">
      <c r="A396" s="263"/>
      <c r="B396" s="137">
        <f t="shared" si="6"/>
        <v>41927.708330000001</v>
      </c>
      <c r="C396" s="138">
        <v>17</v>
      </c>
      <c r="D396" s="11">
        <f>ROUND(АТС!F394*$D$41*$D$42/100,2)</f>
        <v>126.89</v>
      </c>
      <c r="E396" s="11">
        <f>ROUND(АТС!F394*$E$41*$E$42/100,2)</f>
        <v>116.59</v>
      </c>
      <c r="F396" s="11">
        <f>ROUND(АТС!$F394*$F$41*$F$42/100,2)</f>
        <v>79.400000000000006</v>
      </c>
      <c r="G396" s="11">
        <f>ROUND(АТС!$F394*$G$41*$G$42/100,2)</f>
        <v>46.47</v>
      </c>
    </row>
    <row r="397" spans="1:7" x14ac:dyDescent="0.25">
      <c r="A397" s="263"/>
      <c r="B397" s="137">
        <f t="shared" si="6"/>
        <v>41927.75</v>
      </c>
      <c r="C397" s="138">
        <v>18</v>
      </c>
      <c r="D397" s="11">
        <f>ROUND(АТС!F395*$D$41*$D$42/100,2)</f>
        <v>127.22</v>
      </c>
      <c r="E397" s="11">
        <f>ROUND(АТС!F395*$E$41*$E$42/100,2)</f>
        <v>116.89</v>
      </c>
      <c r="F397" s="11">
        <f>ROUND(АТС!$F395*$F$41*$F$42/100,2)</f>
        <v>79.599999999999994</v>
      </c>
      <c r="G397" s="11">
        <f>ROUND(АТС!$F395*$G$41*$G$42/100,2)</f>
        <v>46.6</v>
      </c>
    </row>
    <row r="398" spans="1:7" x14ac:dyDescent="0.25">
      <c r="A398" s="263"/>
      <c r="B398" s="137">
        <f t="shared" si="6"/>
        <v>41927.791669999999</v>
      </c>
      <c r="C398" s="138">
        <v>19</v>
      </c>
      <c r="D398" s="11">
        <f>ROUND(АТС!F396*$D$41*$D$42/100,2)</f>
        <v>148.34</v>
      </c>
      <c r="E398" s="11">
        <f>ROUND(АТС!F396*$E$41*$E$42/100,2)</f>
        <v>136.29</v>
      </c>
      <c r="F398" s="11">
        <f>ROUND(АТС!$F396*$F$41*$F$42/100,2)</f>
        <v>92.82</v>
      </c>
      <c r="G398" s="11">
        <f>ROUND(АТС!$F396*$G$41*$G$42/100,2)</f>
        <v>54.33</v>
      </c>
    </row>
    <row r="399" spans="1:7" x14ac:dyDescent="0.25">
      <c r="A399" s="263"/>
      <c r="B399" s="135">
        <f t="shared" si="6"/>
        <v>41927.833330000001</v>
      </c>
      <c r="C399" s="138">
        <v>20</v>
      </c>
      <c r="D399" s="11">
        <f>ROUND(АТС!F397*$D$41*$D$42/100,2)</f>
        <v>150.91999999999999</v>
      </c>
      <c r="E399" s="11">
        <f>ROUND(АТС!F397*$E$41*$E$42/100,2)</f>
        <v>138.66</v>
      </c>
      <c r="F399" s="11">
        <f>ROUND(АТС!$F397*$F$41*$F$42/100,2)</f>
        <v>94.43</v>
      </c>
      <c r="G399" s="11">
        <f>ROUND(АТС!$F397*$G$41*$G$42/100,2)</f>
        <v>55.27</v>
      </c>
    </row>
    <row r="400" spans="1:7" x14ac:dyDescent="0.25">
      <c r="A400" s="263"/>
      <c r="B400" s="137">
        <f t="shared" si="6"/>
        <v>41927.875</v>
      </c>
      <c r="C400" s="138">
        <v>21</v>
      </c>
      <c r="D400" s="11">
        <f>ROUND(АТС!F398*$D$41*$D$42/100,2)</f>
        <v>163.65</v>
      </c>
      <c r="E400" s="11">
        <f>ROUND(АТС!F398*$E$41*$E$42/100,2)</f>
        <v>150.36000000000001</v>
      </c>
      <c r="F400" s="11">
        <f>ROUND(АТС!$F398*$F$41*$F$42/100,2)</f>
        <v>102.4</v>
      </c>
      <c r="G400" s="11">
        <f>ROUND(АТС!$F398*$G$41*$G$42/100,2)</f>
        <v>59.94</v>
      </c>
    </row>
    <row r="401" spans="1:7" x14ac:dyDescent="0.25">
      <c r="A401" s="263"/>
      <c r="B401" s="137">
        <f t="shared" si="6"/>
        <v>41927.916669999999</v>
      </c>
      <c r="C401" s="138">
        <v>22</v>
      </c>
      <c r="D401" s="11">
        <f>ROUND(АТС!F399*$D$41*$D$42/100,2)</f>
        <v>174.79</v>
      </c>
      <c r="E401" s="11">
        <f>ROUND(АТС!F399*$E$41*$E$42/100,2)</f>
        <v>160.59</v>
      </c>
      <c r="F401" s="11">
        <f>ROUND(АТС!$F399*$F$41*$F$42/100,2)</f>
        <v>109.37</v>
      </c>
      <c r="G401" s="11">
        <f>ROUND(АТС!$F399*$G$41*$G$42/100,2)</f>
        <v>64.02</v>
      </c>
    </row>
    <row r="402" spans="1:7" x14ac:dyDescent="0.25">
      <c r="A402" s="263"/>
      <c r="B402" s="137">
        <f t="shared" si="6"/>
        <v>41927.958330000001</v>
      </c>
      <c r="C402" s="138">
        <v>23</v>
      </c>
      <c r="D402" s="11">
        <f>ROUND(АТС!F400*$D$41*$D$42/100,2)</f>
        <v>150.4</v>
      </c>
      <c r="E402" s="11">
        <f>ROUND(АТС!F400*$E$41*$E$42/100,2)</f>
        <v>138.19</v>
      </c>
      <c r="F402" s="11">
        <f>ROUND(АТС!$F400*$F$41*$F$42/100,2)</f>
        <v>94.11</v>
      </c>
      <c r="G402" s="11">
        <f>ROUND(АТС!$F400*$G$41*$G$42/100,2)</f>
        <v>55.09</v>
      </c>
    </row>
    <row r="403" spans="1:7" x14ac:dyDescent="0.25">
      <c r="A403" s="263"/>
      <c r="B403" s="135">
        <f t="shared" si="6"/>
        <v>41928</v>
      </c>
      <c r="C403" s="138">
        <v>0</v>
      </c>
      <c r="D403" s="11">
        <f>ROUND(АТС!F401*$D$41*$D$42/100,2)</f>
        <v>126.11</v>
      </c>
      <c r="E403" s="11">
        <f>ROUND(АТС!F401*$E$41*$E$42/100,2)</f>
        <v>115.86</v>
      </c>
      <c r="F403" s="11">
        <f>ROUND(АТС!$F401*$F$41*$F$42/100,2)</f>
        <v>78.900000000000006</v>
      </c>
      <c r="G403" s="11">
        <f>ROUND(АТС!$F401*$G$41*$G$42/100,2)</f>
        <v>46.19</v>
      </c>
    </row>
    <row r="404" spans="1:7" x14ac:dyDescent="0.25">
      <c r="A404" s="263"/>
      <c r="B404" s="137">
        <f t="shared" si="6"/>
        <v>41928.041669999999</v>
      </c>
      <c r="C404" s="138">
        <v>1</v>
      </c>
      <c r="D404" s="11">
        <f>ROUND(АТС!F402*$D$41*$D$42/100,2)</f>
        <v>123.76</v>
      </c>
      <c r="E404" s="11">
        <f>ROUND(АТС!F402*$E$41*$E$42/100,2)</f>
        <v>113.7</v>
      </c>
      <c r="F404" s="11">
        <f>ROUND(АТС!$F402*$F$41*$F$42/100,2)</f>
        <v>77.44</v>
      </c>
      <c r="G404" s="11">
        <f>ROUND(АТС!$F402*$G$41*$G$42/100,2)</f>
        <v>45.33</v>
      </c>
    </row>
    <row r="405" spans="1:7" x14ac:dyDescent="0.25">
      <c r="A405" s="263"/>
      <c r="B405" s="137">
        <f t="shared" si="6"/>
        <v>41928.083330000001</v>
      </c>
      <c r="C405" s="138">
        <v>2</v>
      </c>
      <c r="D405" s="11">
        <f>ROUND(АТС!F403*$D$41*$D$42/100,2)</f>
        <v>125.08</v>
      </c>
      <c r="E405" s="11">
        <f>ROUND(АТС!F403*$E$41*$E$42/100,2)</f>
        <v>114.92</v>
      </c>
      <c r="F405" s="11">
        <f>ROUND(АТС!$F403*$F$41*$F$42/100,2)</f>
        <v>78.260000000000005</v>
      </c>
      <c r="G405" s="11">
        <f>ROUND(АТС!$F403*$G$41*$G$42/100,2)</f>
        <v>45.81</v>
      </c>
    </row>
    <row r="406" spans="1:7" x14ac:dyDescent="0.25">
      <c r="A406" s="263"/>
      <c r="B406" s="137">
        <f t="shared" si="6"/>
        <v>41928.125</v>
      </c>
      <c r="C406" s="138">
        <v>3</v>
      </c>
      <c r="D406" s="11">
        <f>ROUND(АТС!F404*$D$41*$D$42/100,2)</f>
        <v>125.82</v>
      </c>
      <c r="E406" s="11">
        <f>ROUND(АТС!F404*$E$41*$E$42/100,2)</f>
        <v>115.6</v>
      </c>
      <c r="F406" s="11">
        <f>ROUND(АТС!$F404*$F$41*$F$42/100,2)</f>
        <v>78.73</v>
      </c>
      <c r="G406" s="11">
        <f>ROUND(АТС!$F404*$G$41*$G$42/100,2)</f>
        <v>46.08</v>
      </c>
    </row>
    <row r="407" spans="1:7" x14ac:dyDescent="0.25">
      <c r="A407" s="263"/>
      <c r="B407" s="135">
        <f t="shared" si="6"/>
        <v>41928.166669999999</v>
      </c>
      <c r="C407" s="138">
        <v>4</v>
      </c>
      <c r="D407" s="11">
        <f>ROUND(АТС!F405*$D$41*$D$42/100,2)</f>
        <v>126.56</v>
      </c>
      <c r="E407" s="11">
        <f>ROUND(АТС!F405*$E$41*$E$42/100,2)</f>
        <v>116.28</v>
      </c>
      <c r="F407" s="11">
        <f>ROUND(АТС!$F405*$F$41*$F$42/100,2)</f>
        <v>79.19</v>
      </c>
      <c r="G407" s="11">
        <f>ROUND(АТС!$F405*$G$41*$G$42/100,2)</f>
        <v>46.35</v>
      </c>
    </row>
    <row r="408" spans="1:7" x14ac:dyDescent="0.25">
      <c r="A408" s="263"/>
      <c r="B408" s="137">
        <f t="shared" si="6"/>
        <v>41928.208330000001</v>
      </c>
      <c r="C408" s="138">
        <v>5</v>
      </c>
      <c r="D408" s="11">
        <f>ROUND(АТС!F406*$D$41*$D$42/100,2)</f>
        <v>126.67</v>
      </c>
      <c r="E408" s="11">
        <f>ROUND(АТС!F406*$E$41*$E$42/100,2)</f>
        <v>116.38</v>
      </c>
      <c r="F408" s="11">
        <f>ROUND(АТС!$F406*$F$41*$F$42/100,2)</f>
        <v>79.260000000000005</v>
      </c>
      <c r="G408" s="11">
        <f>ROUND(АТС!$F406*$G$41*$G$42/100,2)</f>
        <v>46.39</v>
      </c>
    </row>
    <row r="409" spans="1:7" x14ac:dyDescent="0.25">
      <c r="A409" s="263"/>
      <c r="B409" s="137">
        <f t="shared" si="6"/>
        <v>41928.25</v>
      </c>
      <c r="C409" s="138">
        <v>6</v>
      </c>
      <c r="D409" s="11">
        <f>ROUND(АТС!F407*$D$41*$D$42/100,2)</f>
        <v>121.2</v>
      </c>
      <c r="E409" s="11">
        <f>ROUND(АТС!F407*$E$41*$E$42/100,2)</f>
        <v>111.36</v>
      </c>
      <c r="F409" s="11">
        <f>ROUND(АТС!$F407*$F$41*$F$42/100,2)</f>
        <v>75.84</v>
      </c>
      <c r="G409" s="11">
        <f>ROUND(АТС!$F407*$G$41*$G$42/100,2)</f>
        <v>44.39</v>
      </c>
    </row>
    <row r="410" spans="1:7" x14ac:dyDescent="0.25">
      <c r="A410" s="263"/>
      <c r="B410" s="137">
        <f t="shared" si="6"/>
        <v>41928.291669999999</v>
      </c>
      <c r="C410" s="138">
        <v>7</v>
      </c>
      <c r="D410" s="11">
        <f>ROUND(АТС!F408*$D$41*$D$42/100,2)</f>
        <v>124.21</v>
      </c>
      <c r="E410" s="11">
        <f>ROUND(АТС!F408*$E$41*$E$42/100,2)</f>
        <v>114.12</v>
      </c>
      <c r="F410" s="11">
        <f>ROUND(АТС!$F408*$F$41*$F$42/100,2)</f>
        <v>77.72</v>
      </c>
      <c r="G410" s="11">
        <f>ROUND(АТС!$F408*$G$41*$G$42/100,2)</f>
        <v>45.49</v>
      </c>
    </row>
    <row r="411" spans="1:7" x14ac:dyDescent="0.25">
      <c r="A411" s="263"/>
      <c r="B411" s="135">
        <f t="shared" si="6"/>
        <v>41928.333330000001</v>
      </c>
      <c r="C411" s="138">
        <v>8</v>
      </c>
      <c r="D411" s="11">
        <f>ROUND(АТС!F409*$D$41*$D$42/100,2)</f>
        <v>123.21</v>
      </c>
      <c r="E411" s="11">
        <f>ROUND(АТС!F409*$E$41*$E$42/100,2)</f>
        <v>113.2</v>
      </c>
      <c r="F411" s="11">
        <f>ROUND(АТС!$F409*$F$41*$F$42/100,2)</f>
        <v>77.09</v>
      </c>
      <c r="G411" s="11">
        <f>ROUND(АТС!$F409*$G$41*$G$42/100,2)</f>
        <v>45.13</v>
      </c>
    </row>
    <row r="412" spans="1:7" x14ac:dyDescent="0.25">
      <c r="A412" s="263"/>
      <c r="B412" s="137">
        <f t="shared" si="6"/>
        <v>41928.375</v>
      </c>
      <c r="C412" s="138">
        <v>9</v>
      </c>
      <c r="D412" s="11">
        <f>ROUND(АТС!F410*$D$41*$D$42/100,2)</f>
        <v>124.19</v>
      </c>
      <c r="E412" s="11">
        <f>ROUND(АТС!F410*$E$41*$E$42/100,2)</f>
        <v>114.1</v>
      </c>
      <c r="F412" s="11">
        <f>ROUND(АТС!$F410*$F$41*$F$42/100,2)</f>
        <v>77.7</v>
      </c>
      <c r="G412" s="11">
        <f>ROUND(АТС!$F410*$G$41*$G$42/100,2)</f>
        <v>45.48</v>
      </c>
    </row>
    <row r="413" spans="1:7" x14ac:dyDescent="0.25">
      <c r="A413" s="263"/>
      <c r="B413" s="137">
        <f t="shared" si="6"/>
        <v>41928.416669999999</v>
      </c>
      <c r="C413" s="138">
        <v>10</v>
      </c>
      <c r="D413" s="11">
        <f>ROUND(АТС!F411*$D$41*$D$42/100,2)</f>
        <v>124.32</v>
      </c>
      <c r="E413" s="11">
        <f>ROUND(АТС!F411*$E$41*$E$42/100,2)</f>
        <v>114.22</v>
      </c>
      <c r="F413" s="11">
        <f>ROUND(АТС!$F411*$F$41*$F$42/100,2)</f>
        <v>77.790000000000006</v>
      </c>
      <c r="G413" s="11">
        <f>ROUND(АТС!$F411*$G$41*$G$42/100,2)</f>
        <v>45.53</v>
      </c>
    </row>
    <row r="414" spans="1:7" x14ac:dyDescent="0.25">
      <c r="A414" s="263"/>
      <c r="B414" s="137">
        <f t="shared" si="6"/>
        <v>41928.458330000001</v>
      </c>
      <c r="C414" s="138">
        <v>11</v>
      </c>
      <c r="D414" s="11">
        <f>ROUND(АТС!F412*$D$41*$D$42/100,2)</f>
        <v>122.28</v>
      </c>
      <c r="E414" s="11">
        <f>ROUND(АТС!F412*$E$41*$E$42/100,2)</f>
        <v>112.35</v>
      </c>
      <c r="F414" s="11">
        <f>ROUND(АТС!$F412*$F$41*$F$42/100,2)</f>
        <v>76.510000000000005</v>
      </c>
      <c r="G414" s="11">
        <f>ROUND(АТС!$F412*$G$41*$G$42/100,2)</f>
        <v>44.78</v>
      </c>
    </row>
    <row r="415" spans="1:7" x14ac:dyDescent="0.25">
      <c r="A415" s="263"/>
      <c r="B415" s="135">
        <f t="shared" si="6"/>
        <v>41928.5</v>
      </c>
      <c r="C415" s="138">
        <v>12</v>
      </c>
      <c r="D415" s="11">
        <f>ROUND(АТС!F413*$D$41*$D$42/100,2)</f>
        <v>127.4</v>
      </c>
      <c r="E415" s="11">
        <f>ROUND(АТС!F413*$E$41*$E$42/100,2)</f>
        <v>117.06</v>
      </c>
      <c r="F415" s="11">
        <f>ROUND(АТС!$F413*$F$41*$F$42/100,2)</f>
        <v>79.72</v>
      </c>
      <c r="G415" s="11">
        <f>ROUND(АТС!$F413*$G$41*$G$42/100,2)</f>
        <v>46.66</v>
      </c>
    </row>
    <row r="416" spans="1:7" x14ac:dyDescent="0.25">
      <c r="A416" s="263"/>
      <c r="B416" s="137">
        <f t="shared" si="6"/>
        <v>41928.541669999999</v>
      </c>
      <c r="C416" s="138">
        <v>13</v>
      </c>
      <c r="D416" s="11">
        <f>ROUND(АТС!F414*$D$41*$D$42/100,2)</f>
        <v>124.99</v>
      </c>
      <c r="E416" s="11">
        <f>ROUND(АТС!F414*$E$41*$E$42/100,2)</f>
        <v>114.84</v>
      </c>
      <c r="F416" s="11">
        <f>ROUND(АТС!$F414*$F$41*$F$42/100,2)</f>
        <v>78.209999999999994</v>
      </c>
      <c r="G416" s="11">
        <f>ROUND(АТС!$F414*$G$41*$G$42/100,2)</f>
        <v>45.78</v>
      </c>
    </row>
    <row r="417" spans="1:7" x14ac:dyDescent="0.25">
      <c r="A417" s="263"/>
      <c r="B417" s="137">
        <f t="shared" si="6"/>
        <v>41928.583330000001</v>
      </c>
      <c r="C417" s="138">
        <v>14</v>
      </c>
      <c r="D417" s="11">
        <f>ROUND(АТС!F415*$D$41*$D$42/100,2)</f>
        <v>122.12</v>
      </c>
      <c r="E417" s="11">
        <f>ROUND(АТС!F415*$E$41*$E$42/100,2)</f>
        <v>112.2</v>
      </c>
      <c r="F417" s="11">
        <f>ROUND(АТС!$F415*$F$41*$F$42/100,2)</f>
        <v>76.41</v>
      </c>
      <c r="G417" s="11">
        <f>ROUND(АТС!$F415*$G$41*$G$42/100,2)</f>
        <v>44.73</v>
      </c>
    </row>
    <row r="418" spans="1:7" x14ac:dyDescent="0.25">
      <c r="A418" s="263"/>
      <c r="B418" s="137">
        <f t="shared" si="6"/>
        <v>41928.625</v>
      </c>
      <c r="C418" s="138">
        <v>15</v>
      </c>
      <c r="D418" s="11">
        <f>ROUND(АТС!F416*$D$41*$D$42/100,2)</f>
        <v>121.37</v>
      </c>
      <c r="E418" s="11">
        <f>ROUND(АТС!F416*$E$41*$E$42/100,2)</f>
        <v>111.51</v>
      </c>
      <c r="F418" s="11">
        <f>ROUND(АТС!$F416*$F$41*$F$42/100,2)</f>
        <v>75.94</v>
      </c>
      <c r="G418" s="11">
        <f>ROUND(АТС!$F416*$G$41*$G$42/100,2)</f>
        <v>44.45</v>
      </c>
    </row>
    <row r="419" spans="1:7" x14ac:dyDescent="0.25">
      <c r="A419" s="263"/>
      <c r="B419" s="135">
        <f t="shared" si="6"/>
        <v>41928.666669999999</v>
      </c>
      <c r="C419" s="138">
        <v>16</v>
      </c>
      <c r="D419" s="11">
        <f>ROUND(АТС!F417*$D$41*$D$42/100,2)</f>
        <v>122.03</v>
      </c>
      <c r="E419" s="11">
        <f>ROUND(АТС!F417*$E$41*$E$42/100,2)</f>
        <v>112.12</v>
      </c>
      <c r="F419" s="11">
        <f>ROUND(АТС!$F417*$F$41*$F$42/100,2)</f>
        <v>76.36</v>
      </c>
      <c r="G419" s="11">
        <f>ROUND(АТС!$F417*$G$41*$G$42/100,2)</f>
        <v>44.69</v>
      </c>
    </row>
    <row r="420" spans="1:7" x14ac:dyDescent="0.25">
      <c r="A420" s="263"/>
      <c r="B420" s="137">
        <f t="shared" si="6"/>
        <v>41928.708330000001</v>
      </c>
      <c r="C420" s="138">
        <v>17</v>
      </c>
      <c r="D420" s="11">
        <f>ROUND(АТС!F418*$D$41*$D$42/100,2)</f>
        <v>124.61</v>
      </c>
      <c r="E420" s="11">
        <f>ROUND(АТС!F418*$E$41*$E$42/100,2)</f>
        <v>114.49</v>
      </c>
      <c r="F420" s="11">
        <f>ROUND(АТС!$F418*$F$41*$F$42/100,2)</f>
        <v>77.97</v>
      </c>
      <c r="G420" s="11">
        <f>ROUND(АТС!$F418*$G$41*$G$42/100,2)</f>
        <v>45.64</v>
      </c>
    </row>
    <row r="421" spans="1:7" x14ac:dyDescent="0.25">
      <c r="A421" s="263"/>
      <c r="B421" s="137">
        <f t="shared" si="6"/>
        <v>41928.75</v>
      </c>
      <c r="C421" s="138">
        <v>18</v>
      </c>
      <c r="D421" s="11">
        <f>ROUND(АТС!F419*$D$41*$D$42/100,2)</f>
        <v>126.45</v>
      </c>
      <c r="E421" s="11">
        <f>ROUND(АТС!F419*$E$41*$E$42/100,2)</f>
        <v>116.18</v>
      </c>
      <c r="F421" s="11">
        <f>ROUND(АТС!$F419*$F$41*$F$42/100,2)</f>
        <v>79.12</v>
      </c>
      <c r="G421" s="11">
        <f>ROUND(АТС!$F419*$G$41*$G$42/100,2)</f>
        <v>46.31</v>
      </c>
    </row>
    <row r="422" spans="1:7" x14ac:dyDescent="0.25">
      <c r="A422" s="263"/>
      <c r="B422" s="137">
        <f t="shared" si="6"/>
        <v>41928.791669999999</v>
      </c>
      <c r="C422" s="138">
        <v>19</v>
      </c>
      <c r="D422" s="11">
        <f>ROUND(АТС!F420*$D$41*$D$42/100,2)</f>
        <v>153.03</v>
      </c>
      <c r="E422" s="11">
        <f>ROUND(АТС!F420*$E$41*$E$42/100,2)</f>
        <v>140.6</v>
      </c>
      <c r="F422" s="11">
        <f>ROUND(АТС!$F420*$F$41*$F$42/100,2)</f>
        <v>95.75</v>
      </c>
      <c r="G422" s="11">
        <f>ROUND(АТС!$F420*$G$41*$G$42/100,2)</f>
        <v>56.05</v>
      </c>
    </row>
    <row r="423" spans="1:7" x14ac:dyDescent="0.25">
      <c r="A423" s="263"/>
      <c r="B423" s="135">
        <f t="shared" si="6"/>
        <v>41928.833330000001</v>
      </c>
      <c r="C423" s="138">
        <v>20</v>
      </c>
      <c r="D423" s="11">
        <f>ROUND(АТС!F421*$D$41*$D$42/100,2)</f>
        <v>150.49</v>
      </c>
      <c r="E423" s="11">
        <f>ROUND(АТС!F421*$E$41*$E$42/100,2)</f>
        <v>138.27000000000001</v>
      </c>
      <c r="F423" s="11">
        <f>ROUND(АТС!$F421*$F$41*$F$42/100,2)</f>
        <v>94.16</v>
      </c>
      <c r="G423" s="11">
        <f>ROUND(АТС!$F421*$G$41*$G$42/100,2)</f>
        <v>55.12</v>
      </c>
    </row>
    <row r="424" spans="1:7" x14ac:dyDescent="0.25">
      <c r="A424" s="263"/>
      <c r="B424" s="137">
        <f t="shared" si="6"/>
        <v>41928.875</v>
      </c>
      <c r="C424" s="138">
        <v>21</v>
      </c>
      <c r="D424" s="11">
        <f>ROUND(АТС!F422*$D$41*$D$42/100,2)</f>
        <v>160.22999999999999</v>
      </c>
      <c r="E424" s="11">
        <f>ROUND(АТС!F422*$E$41*$E$42/100,2)</f>
        <v>147.21</v>
      </c>
      <c r="F424" s="11">
        <f>ROUND(АТС!$F422*$F$41*$F$42/100,2)</f>
        <v>100.25</v>
      </c>
      <c r="G424" s="11">
        <f>ROUND(АТС!$F422*$G$41*$G$42/100,2)</f>
        <v>58.68</v>
      </c>
    </row>
    <row r="425" spans="1:7" x14ac:dyDescent="0.25">
      <c r="A425" s="263"/>
      <c r="B425" s="137">
        <f t="shared" si="6"/>
        <v>41928.916669999999</v>
      </c>
      <c r="C425" s="138">
        <v>22</v>
      </c>
      <c r="D425" s="11">
        <f>ROUND(АТС!F423*$D$41*$D$42/100,2)</f>
        <v>170.42</v>
      </c>
      <c r="E425" s="11">
        <f>ROUND(АТС!F423*$E$41*$E$42/100,2)</f>
        <v>156.58000000000001</v>
      </c>
      <c r="F425" s="11">
        <f>ROUND(АТС!$F423*$F$41*$F$42/100,2)</f>
        <v>106.63</v>
      </c>
      <c r="G425" s="11">
        <f>ROUND(АТС!$F423*$G$41*$G$42/100,2)</f>
        <v>62.42</v>
      </c>
    </row>
    <row r="426" spans="1:7" x14ac:dyDescent="0.25">
      <c r="A426" s="263"/>
      <c r="B426" s="137">
        <f t="shared" si="6"/>
        <v>41928.958330000001</v>
      </c>
      <c r="C426" s="138">
        <v>23</v>
      </c>
      <c r="D426" s="11">
        <f>ROUND(АТС!F424*$D$41*$D$42/100,2)</f>
        <v>152.82</v>
      </c>
      <c r="E426" s="11">
        <f>ROUND(АТС!F424*$E$41*$E$42/100,2)</f>
        <v>140.41</v>
      </c>
      <c r="F426" s="11">
        <f>ROUND(АТС!$F424*$F$41*$F$42/100,2)</f>
        <v>95.62</v>
      </c>
      <c r="G426" s="11">
        <f>ROUND(АТС!$F424*$G$41*$G$42/100,2)</f>
        <v>55.97</v>
      </c>
    </row>
    <row r="427" spans="1:7" x14ac:dyDescent="0.25">
      <c r="A427" s="263"/>
      <c r="B427" s="135">
        <f t="shared" si="6"/>
        <v>41929</v>
      </c>
      <c r="C427" s="138">
        <v>0</v>
      </c>
      <c r="D427" s="11">
        <f>ROUND(АТС!F425*$D$41*$D$42/100,2)</f>
        <v>123.91</v>
      </c>
      <c r="E427" s="11">
        <f>ROUND(АТС!F425*$E$41*$E$42/100,2)</f>
        <v>113.85</v>
      </c>
      <c r="F427" s="11">
        <f>ROUND(АТС!$F425*$F$41*$F$42/100,2)</f>
        <v>77.53</v>
      </c>
      <c r="G427" s="11">
        <f>ROUND(АТС!$F425*$G$41*$G$42/100,2)</f>
        <v>45.38</v>
      </c>
    </row>
    <row r="428" spans="1:7" x14ac:dyDescent="0.25">
      <c r="A428" s="263"/>
      <c r="B428" s="137">
        <f t="shared" si="6"/>
        <v>41929.041669999999</v>
      </c>
      <c r="C428" s="138">
        <v>1</v>
      </c>
      <c r="D428" s="11">
        <f>ROUND(АТС!F426*$D$41*$D$42/100,2)</f>
        <v>123.78</v>
      </c>
      <c r="E428" s="11">
        <f>ROUND(АТС!F426*$E$41*$E$42/100,2)</f>
        <v>113.73</v>
      </c>
      <c r="F428" s="11">
        <f>ROUND(АТС!$F426*$F$41*$F$42/100,2)</f>
        <v>77.45</v>
      </c>
      <c r="G428" s="11">
        <f>ROUND(АТС!$F426*$G$41*$G$42/100,2)</f>
        <v>45.34</v>
      </c>
    </row>
    <row r="429" spans="1:7" x14ac:dyDescent="0.25">
      <c r="A429" s="263"/>
      <c r="B429" s="137">
        <f t="shared" si="6"/>
        <v>41929.083330000001</v>
      </c>
      <c r="C429" s="138">
        <v>2</v>
      </c>
      <c r="D429" s="11">
        <f>ROUND(АТС!F427*$D$41*$D$42/100,2)</f>
        <v>123.75</v>
      </c>
      <c r="E429" s="11">
        <f>ROUND(АТС!F427*$E$41*$E$42/100,2)</f>
        <v>113.7</v>
      </c>
      <c r="F429" s="11">
        <f>ROUND(АТС!$F427*$F$41*$F$42/100,2)</f>
        <v>77.430000000000007</v>
      </c>
      <c r="G429" s="11">
        <f>ROUND(АТС!$F427*$G$41*$G$42/100,2)</f>
        <v>45.32</v>
      </c>
    </row>
    <row r="430" spans="1:7" x14ac:dyDescent="0.25">
      <c r="A430" s="263"/>
      <c r="B430" s="137">
        <f t="shared" si="6"/>
        <v>41929.125</v>
      </c>
      <c r="C430" s="138">
        <v>3</v>
      </c>
      <c r="D430" s="11">
        <f>ROUND(АТС!F428*$D$41*$D$42/100,2)</f>
        <v>123.78</v>
      </c>
      <c r="E430" s="11">
        <f>ROUND(АТС!F428*$E$41*$E$42/100,2)</f>
        <v>113.73</v>
      </c>
      <c r="F430" s="11">
        <f>ROUND(АТС!$F428*$F$41*$F$42/100,2)</f>
        <v>77.45</v>
      </c>
      <c r="G430" s="11">
        <f>ROUND(АТС!$F428*$G$41*$G$42/100,2)</f>
        <v>45.33</v>
      </c>
    </row>
    <row r="431" spans="1:7" x14ac:dyDescent="0.25">
      <c r="A431" s="263"/>
      <c r="B431" s="135">
        <f t="shared" si="6"/>
        <v>41929.166669999999</v>
      </c>
      <c r="C431" s="138">
        <v>4</v>
      </c>
      <c r="D431" s="11">
        <f>ROUND(АТС!F429*$D$41*$D$42/100,2)</f>
        <v>123.76</v>
      </c>
      <c r="E431" s="11">
        <f>ROUND(АТС!F429*$E$41*$E$42/100,2)</f>
        <v>113.71</v>
      </c>
      <c r="F431" s="11">
        <f>ROUND(АТС!$F429*$F$41*$F$42/100,2)</f>
        <v>77.44</v>
      </c>
      <c r="G431" s="11">
        <f>ROUND(АТС!$F429*$G$41*$G$42/100,2)</f>
        <v>45.33</v>
      </c>
    </row>
    <row r="432" spans="1:7" x14ac:dyDescent="0.25">
      <c r="A432" s="263"/>
      <c r="B432" s="137">
        <f t="shared" si="6"/>
        <v>41929.208330000001</v>
      </c>
      <c r="C432" s="138">
        <v>5</v>
      </c>
      <c r="D432" s="11">
        <f>ROUND(АТС!F430*$D$41*$D$42/100,2)</f>
        <v>123.89</v>
      </c>
      <c r="E432" s="11">
        <f>ROUND(АТС!F430*$E$41*$E$42/100,2)</f>
        <v>113.83</v>
      </c>
      <c r="F432" s="11">
        <f>ROUND(АТС!$F430*$F$41*$F$42/100,2)</f>
        <v>77.52</v>
      </c>
      <c r="G432" s="11">
        <f>ROUND(АТС!$F430*$G$41*$G$42/100,2)</f>
        <v>45.37</v>
      </c>
    </row>
    <row r="433" spans="1:7" x14ac:dyDescent="0.25">
      <c r="A433" s="263"/>
      <c r="B433" s="137">
        <f t="shared" si="6"/>
        <v>41929.25</v>
      </c>
      <c r="C433" s="138">
        <v>6</v>
      </c>
      <c r="D433" s="11">
        <f>ROUND(АТС!F431*$D$41*$D$42/100,2)</f>
        <v>121.27</v>
      </c>
      <c r="E433" s="11">
        <f>ROUND(АТС!F431*$E$41*$E$42/100,2)</f>
        <v>111.42</v>
      </c>
      <c r="F433" s="11">
        <f>ROUND(АТС!$F431*$F$41*$F$42/100,2)</f>
        <v>75.88</v>
      </c>
      <c r="G433" s="11">
        <f>ROUND(АТС!$F431*$G$41*$G$42/100,2)</f>
        <v>44.42</v>
      </c>
    </row>
    <row r="434" spans="1:7" x14ac:dyDescent="0.25">
      <c r="A434" s="263"/>
      <c r="B434" s="137">
        <f t="shared" si="6"/>
        <v>41929.291669999999</v>
      </c>
      <c r="C434" s="138">
        <v>7</v>
      </c>
      <c r="D434" s="11">
        <f>ROUND(АТС!F432*$D$41*$D$42/100,2)</f>
        <v>124.93</v>
      </c>
      <c r="E434" s="11">
        <f>ROUND(АТС!F432*$E$41*$E$42/100,2)</f>
        <v>114.78</v>
      </c>
      <c r="F434" s="11">
        <f>ROUND(АТС!$F432*$F$41*$F$42/100,2)</f>
        <v>78.17</v>
      </c>
      <c r="G434" s="11">
        <f>ROUND(АТС!$F432*$G$41*$G$42/100,2)</f>
        <v>45.75</v>
      </c>
    </row>
    <row r="435" spans="1:7" x14ac:dyDescent="0.25">
      <c r="A435" s="263"/>
      <c r="B435" s="135">
        <f t="shared" si="6"/>
        <v>41929.333330000001</v>
      </c>
      <c r="C435" s="138">
        <v>8</v>
      </c>
      <c r="D435" s="11">
        <f>ROUND(АТС!F433*$D$41*$D$42/100,2)</f>
        <v>126.2</v>
      </c>
      <c r="E435" s="11">
        <f>ROUND(АТС!F433*$E$41*$E$42/100,2)</f>
        <v>115.94</v>
      </c>
      <c r="F435" s="11">
        <f>ROUND(АТС!$F433*$F$41*$F$42/100,2)</f>
        <v>78.959999999999994</v>
      </c>
      <c r="G435" s="11">
        <f>ROUND(АТС!$F433*$G$41*$G$42/100,2)</f>
        <v>46.22</v>
      </c>
    </row>
    <row r="436" spans="1:7" x14ac:dyDescent="0.25">
      <c r="A436" s="263"/>
      <c r="B436" s="137">
        <f t="shared" si="6"/>
        <v>41929.375</v>
      </c>
      <c r="C436" s="138">
        <v>9</v>
      </c>
      <c r="D436" s="11">
        <f>ROUND(АТС!F434*$D$41*$D$42/100,2)</f>
        <v>122.49</v>
      </c>
      <c r="E436" s="11">
        <f>ROUND(АТС!F434*$E$41*$E$42/100,2)</f>
        <v>112.54</v>
      </c>
      <c r="F436" s="11">
        <f>ROUND(АТС!$F434*$F$41*$F$42/100,2)</f>
        <v>76.64</v>
      </c>
      <c r="G436" s="11">
        <f>ROUND(АТС!$F434*$G$41*$G$42/100,2)</f>
        <v>44.86</v>
      </c>
    </row>
    <row r="437" spans="1:7" x14ac:dyDescent="0.25">
      <c r="A437" s="263"/>
      <c r="B437" s="137">
        <f t="shared" si="6"/>
        <v>41929.416669999999</v>
      </c>
      <c r="C437" s="138">
        <v>10</v>
      </c>
      <c r="D437" s="11">
        <f>ROUND(АТС!F435*$D$41*$D$42/100,2)</f>
        <v>122.66</v>
      </c>
      <c r="E437" s="11">
        <f>ROUND(АТС!F435*$E$41*$E$42/100,2)</f>
        <v>112.69</v>
      </c>
      <c r="F437" s="11">
        <f>ROUND(АТС!$F435*$F$41*$F$42/100,2)</f>
        <v>76.75</v>
      </c>
      <c r="G437" s="11">
        <f>ROUND(АТС!$F435*$G$41*$G$42/100,2)</f>
        <v>44.92</v>
      </c>
    </row>
    <row r="438" spans="1:7" x14ac:dyDescent="0.25">
      <c r="A438" s="263"/>
      <c r="B438" s="137">
        <f t="shared" si="6"/>
        <v>41929.458330000001</v>
      </c>
      <c r="C438" s="138">
        <v>11</v>
      </c>
      <c r="D438" s="11">
        <f>ROUND(АТС!F436*$D$41*$D$42/100,2)</f>
        <v>121.63</v>
      </c>
      <c r="E438" s="11">
        <f>ROUND(АТС!F436*$E$41*$E$42/100,2)</f>
        <v>111.75</v>
      </c>
      <c r="F438" s="11">
        <f>ROUND(АТС!$F436*$F$41*$F$42/100,2)</f>
        <v>76.099999999999994</v>
      </c>
      <c r="G438" s="11">
        <f>ROUND(АТС!$F436*$G$41*$G$42/100,2)</f>
        <v>44.54</v>
      </c>
    </row>
    <row r="439" spans="1:7" x14ac:dyDescent="0.25">
      <c r="A439" s="263"/>
      <c r="B439" s="135">
        <f t="shared" si="6"/>
        <v>41929.5</v>
      </c>
      <c r="C439" s="138">
        <v>12</v>
      </c>
      <c r="D439" s="11">
        <f>ROUND(АТС!F437*$D$41*$D$42/100,2)</f>
        <v>126.62</v>
      </c>
      <c r="E439" s="11">
        <f>ROUND(АТС!F437*$E$41*$E$42/100,2)</f>
        <v>116.33</v>
      </c>
      <c r="F439" s="11">
        <f>ROUND(АТС!$F437*$F$41*$F$42/100,2)</f>
        <v>79.22</v>
      </c>
      <c r="G439" s="11">
        <f>ROUND(АТС!$F437*$G$41*$G$42/100,2)</f>
        <v>46.37</v>
      </c>
    </row>
    <row r="440" spans="1:7" x14ac:dyDescent="0.25">
      <c r="A440" s="263"/>
      <c r="B440" s="137">
        <f t="shared" si="6"/>
        <v>41929.541669999999</v>
      </c>
      <c r="C440" s="138">
        <v>13</v>
      </c>
      <c r="D440" s="11">
        <f>ROUND(АТС!F438*$D$41*$D$42/100,2)</f>
        <v>126.66</v>
      </c>
      <c r="E440" s="11">
        <f>ROUND(АТС!F438*$E$41*$E$42/100,2)</f>
        <v>116.37</v>
      </c>
      <c r="F440" s="11">
        <f>ROUND(АТС!$F438*$F$41*$F$42/100,2)</f>
        <v>79.25</v>
      </c>
      <c r="G440" s="11">
        <f>ROUND(АТС!$F438*$G$41*$G$42/100,2)</f>
        <v>46.39</v>
      </c>
    </row>
    <row r="441" spans="1:7" x14ac:dyDescent="0.25">
      <c r="A441" s="263"/>
      <c r="B441" s="137">
        <f t="shared" si="6"/>
        <v>41929.583330000001</v>
      </c>
      <c r="C441" s="138">
        <v>14</v>
      </c>
      <c r="D441" s="11">
        <f>ROUND(АТС!F439*$D$41*$D$42/100,2)</f>
        <v>126.85</v>
      </c>
      <c r="E441" s="11">
        <f>ROUND(АТС!F439*$E$41*$E$42/100,2)</f>
        <v>116.55</v>
      </c>
      <c r="F441" s="11">
        <f>ROUND(АТС!$F439*$F$41*$F$42/100,2)</f>
        <v>79.37</v>
      </c>
      <c r="G441" s="11">
        <f>ROUND(АТС!$F439*$G$41*$G$42/100,2)</f>
        <v>46.46</v>
      </c>
    </row>
    <row r="442" spans="1:7" x14ac:dyDescent="0.25">
      <c r="A442" s="263"/>
      <c r="B442" s="137">
        <f t="shared" si="6"/>
        <v>41929.625</v>
      </c>
      <c r="C442" s="138">
        <v>15</v>
      </c>
      <c r="D442" s="11">
        <f>ROUND(АТС!F440*$D$41*$D$42/100,2)</f>
        <v>126.66</v>
      </c>
      <c r="E442" s="11">
        <f>ROUND(АТС!F440*$E$41*$E$42/100,2)</f>
        <v>116.37</v>
      </c>
      <c r="F442" s="11">
        <f>ROUND(АТС!$F440*$F$41*$F$42/100,2)</f>
        <v>79.25</v>
      </c>
      <c r="G442" s="11">
        <f>ROUND(АТС!$F440*$G$41*$G$42/100,2)</f>
        <v>46.39</v>
      </c>
    </row>
    <row r="443" spans="1:7" x14ac:dyDescent="0.25">
      <c r="A443" s="263"/>
      <c r="B443" s="135">
        <f t="shared" si="6"/>
        <v>41929.666669999999</v>
      </c>
      <c r="C443" s="138">
        <v>16</v>
      </c>
      <c r="D443" s="11">
        <f>ROUND(АТС!F441*$D$41*$D$42/100,2)</f>
        <v>126.63</v>
      </c>
      <c r="E443" s="11">
        <f>ROUND(АТС!F441*$E$41*$E$42/100,2)</f>
        <v>116.35</v>
      </c>
      <c r="F443" s="11">
        <f>ROUND(АТС!$F441*$F$41*$F$42/100,2)</f>
        <v>79.23</v>
      </c>
      <c r="G443" s="11">
        <f>ROUND(АТС!$F441*$G$41*$G$42/100,2)</f>
        <v>46.38</v>
      </c>
    </row>
    <row r="444" spans="1:7" x14ac:dyDescent="0.25">
      <c r="A444" s="263"/>
      <c r="B444" s="137">
        <f t="shared" si="6"/>
        <v>41929.708330000001</v>
      </c>
      <c r="C444" s="138">
        <v>17</v>
      </c>
      <c r="D444" s="11">
        <f>ROUND(АТС!F442*$D$41*$D$42/100,2)</f>
        <v>126.26</v>
      </c>
      <c r="E444" s="11">
        <f>ROUND(АТС!F442*$E$41*$E$42/100,2)</f>
        <v>116</v>
      </c>
      <c r="F444" s="11">
        <f>ROUND(АТС!$F442*$F$41*$F$42/100,2)</f>
        <v>79</v>
      </c>
      <c r="G444" s="11">
        <f>ROUND(АТС!$F442*$G$41*$G$42/100,2)</f>
        <v>46.24</v>
      </c>
    </row>
    <row r="445" spans="1:7" x14ac:dyDescent="0.25">
      <c r="A445" s="263"/>
      <c r="B445" s="137">
        <f t="shared" si="6"/>
        <v>41929.75</v>
      </c>
      <c r="C445" s="138">
        <v>18</v>
      </c>
      <c r="D445" s="11">
        <f>ROUND(АТС!F443*$D$41*$D$42/100,2)</f>
        <v>126.45</v>
      </c>
      <c r="E445" s="11">
        <f>ROUND(АТС!F443*$E$41*$E$42/100,2)</f>
        <v>116.18</v>
      </c>
      <c r="F445" s="11">
        <f>ROUND(АТС!$F443*$F$41*$F$42/100,2)</f>
        <v>79.12</v>
      </c>
      <c r="G445" s="11">
        <f>ROUND(АТС!$F443*$G$41*$G$42/100,2)</f>
        <v>46.31</v>
      </c>
    </row>
    <row r="446" spans="1:7" x14ac:dyDescent="0.25">
      <c r="A446" s="263"/>
      <c r="B446" s="137">
        <f t="shared" si="6"/>
        <v>41929.791669999999</v>
      </c>
      <c r="C446" s="138">
        <v>19</v>
      </c>
      <c r="D446" s="11">
        <f>ROUND(АТС!F444*$D$41*$D$42/100,2)</f>
        <v>145.31</v>
      </c>
      <c r="E446" s="11">
        <f>ROUND(АТС!F444*$E$41*$E$42/100,2)</f>
        <v>133.51</v>
      </c>
      <c r="F446" s="11">
        <f>ROUND(АТС!$F444*$F$41*$F$42/100,2)</f>
        <v>90.92</v>
      </c>
      <c r="G446" s="11">
        <f>ROUND(АТС!$F444*$G$41*$G$42/100,2)</f>
        <v>53.22</v>
      </c>
    </row>
    <row r="447" spans="1:7" x14ac:dyDescent="0.25">
      <c r="A447" s="263"/>
      <c r="B447" s="135">
        <f t="shared" si="6"/>
        <v>41929.833330000001</v>
      </c>
      <c r="C447" s="138">
        <v>20</v>
      </c>
      <c r="D447" s="11">
        <f>ROUND(АТС!F445*$D$41*$D$42/100,2)</f>
        <v>148.31</v>
      </c>
      <c r="E447" s="11">
        <f>ROUND(АТС!F445*$E$41*$E$42/100,2)</f>
        <v>136.26</v>
      </c>
      <c r="F447" s="11">
        <f>ROUND(АТС!$F445*$F$41*$F$42/100,2)</f>
        <v>92.8</v>
      </c>
      <c r="G447" s="11">
        <f>ROUND(АТС!$F445*$G$41*$G$42/100,2)</f>
        <v>54.32</v>
      </c>
    </row>
    <row r="448" spans="1:7" x14ac:dyDescent="0.25">
      <c r="A448" s="263"/>
      <c r="B448" s="137">
        <f t="shared" si="6"/>
        <v>41929.875</v>
      </c>
      <c r="C448" s="138">
        <v>21</v>
      </c>
      <c r="D448" s="11">
        <f>ROUND(АТС!F446*$D$41*$D$42/100,2)</f>
        <v>156.63</v>
      </c>
      <c r="E448" s="11">
        <f>ROUND(АТС!F446*$E$41*$E$42/100,2)</f>
        <v>143.91</v>
      </c>
      <c r="F448" s="11">
        <f>ROUND(АТС!$F446*$F$41*$F$42/100,2)</f>
        <v>98</v>
      </c>
      <c r="G448" s="11">
        <f>ROUND(АТС!$F446*$G$41*$G$42/100,2)</f>
        <v>57.37</v>
      </c>
    </row>
    <row r="449" spans="1:7" x14ac:dyDescent="0.25">
      <c r="A449" s="263"/>
      <c r="B449" s="137">
        <f t="shared" si="6"/>
        <v>41929.916669999999</v>
      </c>
      <c r="C449" s="138">
        <v>22</v>
      </c>
      <c r="D449" s="11">
        <f>ROUND(АТС!F447*$D$41*$D$42/100,2)</f>
        <v>171.19</v>
      </c>
      <c r="E449" s="11">
        <f>ROUND(АТС!F447*$E$41*$E$42/100,2)</f>
        <v>157.28</v>
      </c>
      <c r="F449" s="11">
        <f>ROUND(АТС!$F447*$F$41*$F$42/100,2)</f>
        <v>107.11</v>
      </c>
      <c r="G449" s="11">
        <f>ROUND(АТС!$F447*$G$41*$G$42/100,2)</f>
        <v>62.7</v>
      </c>
    </row>
    <row r="450" spans="1:7" x14ac:dyDescent="0.25">
      <c r="A450" s="263"/>
      <c r="B450" s="137">
        <f t="shared" si="6"/>
        <v>41929.958330000001</v>
      </c>
      <c r="C450" s="138">
        <v>23</v>
      </c>
      <c r="D450" s="11">
        <f>ROUND(АТС!F448*$D$41*$D$42/100,2)</f>
        <v>145.91</v>
      </c>
      <c r="E450" s="11">
        <f>ROUND(АТС!F448*$E$41*$E$42/100,2)</f>
        <v>134.06</v>
      </c>
      <c r="F450" s="11">
        <f>ROUND(АТС!$F448*$F$41*$F$42/100,2)</f>
        <v>91.3</v>
      </c>
      <c r="G450" s="11">
        <f>ROUND(АТС!$F448*$G$41*$G$42/100,2)</f>
        <v>53.44</v>
      </c>
    </row>
    <row r="451" spans="1:7" x14ac:dyDescent="0.25">
      <c r="A451" s="263"/>
      <c r="B451" s="135">
        <f t="shared" si="6"/>
        <v>41930</v>
      </c>
      <c r="C451" s="138">
        <v>0</v>
      </c>
      <c r="D451" s="11">
        <f>ROUND(АТС!F449*$D$41*$D$42/100,2)</f>
        <v>132.13</v>
      </c>
      <c r="E451" s="11">
        <f>ROUND(АТС!F449*$E$41*$E$42/100,2)</f>
        <v>121.4</v>
      </c>
      <c r="F451" s="11">
        <f>ROUND(АТС!$F449*$F$41*$F$42/100,2)</f>
        <v>82.67</v>
      </c>
      <c r="G451" s="11">
        <f>ROUND(АТС!$F449*$G$41*$G$42/100,2)</f>
        <v>48.39</v>
      </c>
    </row>
    <row r="452" spans="1:7" x14ac:dyDescent="0.25">
      <c r="A452" s="263"/>
      <c r="B452" s="137">
        <f t="shared" ref="B452:B515" si="7">B428+1</f>
        <v>41930.041669999999</v>
      </c>
      <c r="C452" s="138">
        <v>1</v>
      </c>
      <c r="D452" s="11">
        <f>ROUND(АТС!F450*$D$41*$D$42/100,2)</f>
        <v>123.19</v>
      </c>
      <c r="E452" s="11">
        <f>ROUND(АТС!F450*$E$41*$E$42/100,2)</f>
        <v>113.18</v>
      </c>
      <c r="F452" s="11">
        <f>ROUND(АТС!$F450*$F$41*$F$42/100,2)</f>
        <v>77.08</v>
      </c>
      <c r="G452" s="11">
        <f>ROUND(АТС!$F450*$G$41*$G$42/100,2)</f>
        <v>45.12</v>
      </c>
    </row>
    <row r="453" spans="1:7" x14ac:dyDescent="0.25">
      <c r="A453" s="263"/>
      <c r="B453" s="137">
        <f t="shared" si="7"/>
        <v>41930.083330000001</v>
      </c>
      <c r="C453" s="138">
        <v>2</v>
      </c>
      <c r="D453" s="11">
        <f>ROUND(АТС!F451*$D$41*$D$42/100,2)</f>
        <v>122.99</v>
      </c>
      <c r="E453" s="11">
        <f>ROUND(АТС!F451*$E$41*$E$42/100,2)</f>
        <v>113</v>
      </c>
      <c r="F453" s="11">
        <f>ROUND(АТС!$F451*$F$41*$F$42/100,2)</f>
        <v>76.95</v>
      </c>
      <c r="G453" s="11">
        <f>ROUND(АТС!$F451*$G$41*$G$42/100,2)</f>
        <v>45.04</v>
      </c>
    </row>
    <row r="454" spans="1:7" x14ac:dyDescent="0.25">
      <c r="A454" s="263"/>
      <c r="B454" s="137">
        <f t="shared" si="7"/>
        <v>41930.125</v>
      </c>
      <c r="C454" s="138">
        <v>3</v>
      </c>
      <c r="D454" s="11">
        <f>ROUND(АТС!F452*$D$41*$D$42/100,2)</f>
        <v>122.69</v>
      </c>
      <c r="E454" s="11">
        <f>ROUND(АТС!F452*$E$41*$E$42/100,2)</f>
        <v>112.73</v>
      </c>
      <c r="F454" s="11">
        <f>ROUND(АТС!$F452*$F$41*$F$42/100,2)</f>
        <v>76.77</v>
      </c>
      <c r="G454" s="11">
        <f>ROUND(АТС!$F452*$G$41*$G$42/100,2)</f>
        <v>44.94</v>
      </c>
    </row>
    <row r="455" spans="1:7" x14ac:dyDescent="0.25">
      <c r="A455" s="263"/>
      <c r="B455" s="135">
        <f t="shared" si="7"/>
        <v>41930.166669999999</v>
      </c>
      <c r="C455" s="138">
        <v>4</v>
      </c>
      <c r="D455" s="11">
        <f>ROUND(АТС!F453*$D$41*$D$42/100,2)</f>
        <v>122.66</v>
      </c>
      <c r="E455" s="11">
        <f>ROUND(АТС!F453*$E$41*$E$42/100,2)</f>
        <v>112.7</v>
      </c>
      <c r="F455" s="11">
        <f>ROUND(АТС!$F453*$F$41*$F$42/100,2)</f>
        <v>76.75</v>
      </c>
      <c r="G455" s="11">
        <f>ROUND(АТС!$F453*$G$41*$G$42/100,2)</f>
        <v>44.92</v>
      </c>
    </row>
    <row r="456" spans="1:7" x14ac:dyDescent="0.25">
      <c r="A456" s="263"/>
      <c r="B456" s="137">
        <f t="shared" si="7"/>
        <v>41930.208330000001</v>
      </c>
      <c r="C456" s="138">
        <v>5</v>
      </c>
      <c r="D456" s="11">
        <f>ROUND(АТС!F454*$D$41*$D$42/100,2)</f>
        <v>122.8</v>
      </c>
      <c r="E456" s="11">
        <f>ROUND(АТС!F454*$E$41*$E$42/100,2)</f>
        <v>112.82</v>
      </c>
      <c r="F456" s="11">
        <f>ROUND(АТС!$F454*$F$41*$F$42/100,2)</f>
        <v>76.84</v>
      </c>
      <c r="G456" s="11">
        <f>ROUND(АТС!$F454*$G$41*$G$42/100,2)</f>
        <v>44.97</v>
      </c>
    </row>
    <row r="457" spans="1:7" x14ac:dyDescent="0.25">
      <c r="A457" s="263"/>
      <c r="B457" s="137">
        <f t="shared" si="7"/>
        <v>41930.25</v>
      </c>
      <c r="C457" s="138">
        <v>6</v>
      </c>
      <c r="D457" s="11">
        <f>ROUND(АТС!F455*$D$41*$D$42/100,2)</f>
        <v>122.87</v>
      </c>
      <c r="E457" s="11">
        <f>ROUND(АТС!F455*$E$41*$E$42/100,2)</f>
        <v>112.89</v>
      </c>
      <c r="F457" s="11">
        <f>ROUND(АТС!$F455*$F$41*$F$42/100,2)</f>
        <v>76.88</v>
      </c>
      <c r="G457" s="11">
        <f>ROUND(АТС!$F455*$G$41*$G$42/100,2)</f>
        <v>45</v>
      </c>
    </row>
    <row r="458" spans="1:7" x14ac:dyDescent="0.25">
      <c r="A458" s="263"/>
      <c r="B458" s="137">
        <f t="shared" si="7"/>
        <v>41930.291669999999</v>
      </c>
      <c r="C458" s="138">
        <v>7</v>
      </c>
      <c r="D458" s="11">
        <f>ROUND(АТС!F456*$D$41*$D$42/100,2)</f>
        <v>123.27</v>
      </c>
      <c r="E458" s="11">
        <f>ROUND(АТС!F456*$E$41*$E$42/100,2)</f>
        <v>113.26</v>
      </c>
      <c r="F458" s="11">
        <f>ROUND(АТС!$F456*$F$41*$F$42/100,2)</f>
        <v>77.13</v>
      </c>
      <c r="G458" s="11">
        <f>ROUND(АТС!$F456*$G$41*$G$42/100,2)</f>
        <v>45.15</v>
      </c>
    </row>
    <row r="459" spans="1:7" x14ac:dyDescent="0.25">
      <c r="A459" s="263"/>
      <c r="B459" s="135">
        <f t="shared" si="7"/>
        <v>41930.333330000001</v>
      </c>
      <c r="C459" s="138">
        <v>8</v>
      </c>
      <c r="D459" s="11">
        <f>ROUND(АТС!F457*$D$41*$D$42/100,2)</f>
        <v>126.33</v>
      </c>
      <c r="E459" s="11">
        <f>ROUND(АТС!F457*$E$41*$E$42/100,2)</f>
        <v>116.07</v>
      </c>
      <c r="F459" s="11">
        <f>ROUND(АТС!$F457*$F$41*$F$42/100,2)</f>
        <v>79.05</v>
      </c>
      <c r="G459" s="11">
        <f>ROUND(АТС!$F457*$G$41*$G$42/100,2)</f>
        <v>46.27</v>
      </c>
    </row>
    <row r="460" spans="1:7" x14ac:dyDescent="0.25">
      <c r="A460" s="263"/>
      <c r="B460" s="137">
        <f t="shared" si="7"/>
        <v>41930.375</v>
      </c>
      <c r="C460" s="138">
        <v>9</v>
      </c>
      <c r="D460" s="11">
        <f>ROUND(АТС!F458*$D$41*$D$42/100,2)</f>
        <v>126.8</v>
      </c>
      <c r="E460" s="11">
        <f>ROUND(АТС!F458*$E$41*$E$42/100,2)</f>
        <v>116.5</v>
      </c>
      <c r="F460" s="11">
        <f>ROUND(АТС!$F458*$F$41*$F$42/100,2)</f>
        <v>79.34</v>
      </c>
      <c r="G460" s="11">
        <f>ROUND(АТС!$F458*$G$41*$G$42/100,2)</f>
        <v>46.44</v>
      </c>
    </row>
    <row r="461" spans="1:7" x14ac:dyDescent="0.25">
      <c r="A461" s="263"/>
      <c r="B461" s="137">
        <f t="shared" si="7"/>
        <v>41930.416669999999</v>
      </c>
      <c r="C461" s="138">
        <v>10</v>
      </c>
      <c r="D461" s="11">
        <f>ROUND(АТС!F459*$D$41*$D$42/100,2)</f>
        <v>126.87</v>
      </c>
      <c r="E461" s="11">
        <f>ROUND(АТС!F459*$E$41*$E$42/100,2)</f>
        <v>116.56</v>
      </c>
      <c r="F461" s="11">
        <f>ROUND(АТС!$F459*$F$41*$F$42/100,2)</f>
        <v>79.38</v>
      </c>
      <c r="G461" s="11">
        <f>ROUND(АТС!$F459*$G$41*$G$42/100,2)</f>
        <v>46.46</v>
      </c>
    </row>
    <row r="462" spans="1:7" x14ac:dyDescent="0.25">
      <c r="A462" s="263"/>
      <c r="B462" s="137">
        <f t="shared" si="7"/>
        <v>41930.458330000001</v>
      </c>
      <c r="C462" s="138">
        <v>11</v>
      </c>
      <c r="D462" s="11">
        <f>ROUND(АТС!F460*$D$41*$D$42/100,2)</f>
        <v>126.89</v>
      </c>
      <c r="E462" s="11">
        <f>ROUND(АТС!F460*$E$41*$E$42/100,2)</f>
        <v>116.58</v>
      </c>
      <c r="F462" s="11">
        <f>ROUND(АТС!$F460*$F$41*$F$42/100,2)</f>
        <v>79.400000000000006</v>
      </c>
      <c r="G462" s="11">
        <f>ROUND(АТС!$F460*$G$41*$G$42/100,2)</f>
        <v>46.47</v>
      </c>
    </row>
    <row r="463" spans="1:7" x14ac:dyDescent="0.25">
      <c r="A463" s="263"/>
      <c r="B463" s="135">
        <f t="shared" si="7"/>
        <v>41930.5</v>
      </c>
      <c r="C463" s="138">
        <v>12</v>
      </c>
      <c r="D463" s="11">
        <f>ROUND(АТС!F461*$D$41*$D$42/100,2)</f>
        <v>127.06</v>
      </c>
      <c r="E463" s="11">
        <f>ROUND(АТС!F461*$E$41*$E$42/100,2)</f>
        <v>116.74</v>
      </c>
      <c r="F463" s="11">
        <f>ROUND(АТС!$F461*$F$41*$F$42/100,2)</f>
        <v>79.5</v>
      </c>
      <c r="G463" s="11">
        <f>ROUND(АТС!$F461*$G$41*$G$42/100,2)</f>
        <v>46.54</v>
      </c>
    </row>
    <row r="464" spans="1:7" x14ac:dyDescent="0.25">
      <c r="A464" s="263"/>
      <c r="B464" s="137">
        <f t="shared" si="7"/>
        <v>41930.541669999999</v>
      </c>
      <c r="C464" s="138">
        <v>13</v>
      </c>
      <c r="D464" s="11">
        <f>ROUND(АТС!F462*$D$41*$D$42/100,2)</f>
        <v>127.22</v>
      </c>
      <c r="E464" s="11">
        <f>ROUND(АТС!F462*$E$41*$E$42/100,2)</f>
        <v>116.89</v>
      </c>
      <c r="F464" s="11">
        <f>ROUND(АТС!$F462*$F$41*$F$42/100,2)</f>
        <v>79.599999999999994</v>
      </c>
      <c r="G464" s="11">
        <f>ROUND(АТС!$F462*$G$41*$G$42/100,2)</f>
        <v>46.59</v>
      </c>
    </row>
    <row r="465" spans="1:7" x14ac:dyDescent="0.25">
      <c r="A465" s="263"/>
      <c r="B465" s="137">
        <f t="shared" si="7"/>
        <v>41930.583330000001</v>
      </c>
      <c r="C465" s="138">
        <v>14</v>
      </c>
      <c r="D465" s="11">
        <f>ROUND(АТС!F463*$D$41*$D$42/100,2)</f>
        <v>127.18</v>
      </c>
      <c r="E465" s="11">
        <f>ROUND(АТС!F463*$E$41*$E$42/100,2)</f>
        <v>116.85</v>
      </c>
      <c r="F465" s="11">
        <f>ROUND(АТС!$F463*$F$41*$F$42/100,2)</f>
        <v>79.58</v>
      </c>
      <c r="G465" s="11">
        <f>ROUND(АТС!$F463*$G$41*$G$42/100,2)</f>
        <v>46.58</v>
      </c>
    </row>
    <row r="466" spans="1:7" x14ac:dyDescent="0.25">
      <c r="A466" s="263"/>
      <c r="B466" s="137">
        <f t="shared" si="7"/>
        <v>41930.625</v>
      </c>
      <c r="C466" s="138">
        <v>15</v>
      </c>
      <c r="D466" s="11">
        <f>ROUND(АТС!F464*$D$41*$D$42/100,2)</f>
        <v>127.21</v>
      </c>
      <c r="E466" s="11">
        <f>ROUND(АТС!F464*$E$41*$E$42/100,2)</f>
        <v>116.88</v>
      </c>
      <c r="F466" s="11">
        <f>ROUND(АТС!$F464*$F$41*$F$42/100,2)</f>
        <v>79.59</v>
      </c>
      <c r="G466" s="11">
        <f>ROUND(АТС!$F464*$G$41*$G$42/100,2)</f>
        <v>46.59</v>
      </c>
    </row>
    <row r="467" spans="1:7" x14ac:dyDescent="0.25">
      <c r="A467" s="263"/>
      <c r="B467" s="135">
        <f t="shared" si="7"/>
        <v>41930.666669999999</v>
      </c>
      <c r="C467" s="138">
        <v>16</v>
      </c>
      <c r="D467" s="11">
        <f>ROUND(АТС!F465*$D$41*$D$42/100,2)</f>
        <v>127.07</v>
      </c>
      <c r="E467" s="11">
        <f>ROUND(АТС!F465*$E$41*$E$42/100,2)</f>
        <v>116.75</v>
      </c>
      <c r="F467" s="11">
        <f>ROUND(АТС!$F465*$F$41*$F$42/100,2)</f>
        <v>79.510000000000005</v>
      </c>
      <c r="G467" s="11">
        <f>ROUND(АТС!$F465*$G$41*$G$42/100,2)</f>
        <v>46.54</v>
      </c>
    </row>
    <row r="468" spans="1:7" x14ac:dyDescent="0.25">
      <c r="A468" s="263"/>
      <c r="B468" s="137">
        <f t="shared" si="7"/>
        <v>41930.708330000001</v>
      </c>
      <c r="C468" s="138">
        <v>17</v>
      </c>
      <c r="D468" s="11">
        <f>ROUND(АТС!F466*$D$41*$D$42/100,2)</f>
        <v>126.76</v>
      </c>
      <c r="E468" s="11">
        <f>ROUND(АТС!F466*$E$41*$E$42/100,2)</f>
        <v>116.46</v>
      </c>
      <c r="F468" s="11">
        <f>ROUND(АТС!$F466*$F$41*$F$42/100,2)</f>
        <v>79.31</v>
      </c>
      <c r="G468" s="11">
        <f>ROUND(АТС!$F466*$G$41*$G$42/100,2)</f>
        <v>46.43</v>
      </c>
    </row>
    <row r="469" spans="1:7" x14ac:dyDescent="0.25">
      <c r="A469" s="263"/>
      <c r="B469" s="137">
        <f t="shared" si="7"/>
        <v>41930.75</v>
      </c>
      <c r="C469" s="138">
        <v>18</v>
      </c>
      <c r="D469" s="11">
        <f>ROUND(АТС!F467*$D$41*$D$42/100,2)</f>
        <v>125.61</v>
      </c>
      <c r="E469" s="11">
        <f>ROUND(АТС!F467*$E$41*$E$42/100,2)</f>
        <v>115.41</v>
      </c>
      <c r="F469" s="11">
        <f>ROUND(АТС!$F467*$F$41*$F$42/100,2)</f>
        <v>78.59</v>
      </c>
      <c r="G469" s="11">
        <f>ROUND(АТС!$F467*$G$41*$G$42/100,2)</f>
        <v>46</v>
      </c>
    </row>
    <row r="470" spans="1:7" x14ac:dyDescent="0.25">
      <c r="A470" s="263"/>
      <c r="B470" s="137">
        <f t="shared" si="7"/>
        <v>41930.791669999999</v>
      </c>
      <c r="C470" s="138">
        <v>19</v>
      </c>
      <c r="D470" s="11">
        <f>ROUND(АТС!F468*$D$41*$D$42/100,2)</f>
        <v>155.6</v>
      </c>
      <c r="E470" s="11">
        <f>ROUND(АТС!F468*$E$41*$E$42/100,2)</f>
        <v>142.96</v>
      </c>
      <c r="F470" s="11">
        <f>ROUND(АТС!$F468*$F$41*$F$42/100,2)</f>
        <v>97.36</v>
      </c>
      <c r="G470" s="11">
        <f>ROUND(АТС!$F468*$G$41*$G$42/100,2)</f>
        <v>56.99</v>
      </c>
    </row>
    <row r="471" spans="1:7" x14ac:dyDescent="0.25">
      <c r="A471" s="263"/>
      <c r="B471" s="135">
        <f t="shared" si="7"/>
        <v>41930.833330000001</v>
      </c>
      <c r="C471" s="138">
        <v>20</v>
      </c>
      <c r="D471" s="11">
        <f>ROUND(АТС!F469*$D$41*$D$42/100,2)</f>
        <v>155.13</v>
      </c>
      <c r="E471" s="11">
        <f>ROUND(АТС!F469*$E$41*$E$42/100,2)</f>
        <v>142.53</v>
      </c>
      <c r="F471" s="11">
        <f>ROUND(АТС!$F469*$F$41*$F$42/100,2)</f>
        <v>97.06</v>
      </c>
      <c r="G471" s="11">
        <f>ROUND(АТС!$F469*$G$41*$G$42/100,2)</f>
        <v>56.82</v>
      </c>
    </row>
    <row r="472" spans="1:7" x14ac:dyDescent="0.25">
      <c r="A472" s="263"/>
      <c r="B472" s="137">
        <f t="shared" si="7"/>
        <v>41930.875</v>
      </c>
      <c r="C472" s="138">
        <v>21</v>
      </c>
      <c r="D472" s="11">
        <f>ROUND(АТС!F470*$D$41*$D$42/100,2)</f>
        <v>149.58000000000001</v>
      </c>
      <c r="E472" s="11">
        <f>ROUND(АТС!F470*$E$41*$E$42/100,2)</f>
        <v>137.43</v>
      </c>
      <c r="F472" s="11">
        <f>ROUND(АТС!$F470*$F$41*$F$42/100,2)</f>
        <v>93.59</v>
      </c>
      <c r="G472" s="11">
        <f>ROUND(АТС!$F470*$G$41*$G$42/100,2)</f>
        <v>54.78</v>
      </c>
    </row>
    <row r="473" spans="1:7" x14ac:dyDescent="0.25">
      <c r="A473" s="263"/>
      <c r="B473" s="137">
        <f t="shared" si="7"/>
        <v>41930.916669999999</v>
      </c>
      <c r="C473" s="138">
        <v>22</v>
      </c>
      <c r="D473" s="11">
        <f>ROUND(АТС!F471*$D$41*$D$42/100,2)</f>
        <v>128.4</v>
      </c>
      <c r="E473" s="11">
        <f>ROUND(АТС!F471*$E$41*$E$42/100,2)</f>
        <v>117.97</v>
      </c>
      <c r="F473" s="11">
        <f>ROUND(АТС!$F471*$F$41*$F$42/100,2)</f>
        <v>80.34</v>
      </c>
      <c r="G473" s="11">
        <f>ROUND(АТС!$F471*$G$41*$G$42/100,2)</f>
        <v>47.03</v>
      </c>
    </row>
    <row r="474" spans="1:7" x14ac:dyDescent="0.25">
      <c r="A474" s="263"/>
      <c r="B474" s="137">
        <f t="shared" si="7"/>
        <v>41930.958330000001</v>
      </c>
      <c r="C474" s="138">
        <v>23</v>
      </c>
      <c r="D474" s="11">
        <f>ROUND(АТС!F472*$D$41*$D$42/100,2)</f>
        <v>154.38999999999999</v>
      </c>
      <c r="E474" s="11">
        <f>ROUND(АТС!F472*$E$41*$E$42/100,2)</f>
        <v>141.85</v>
      </c>
      <c r="F474" s="11">
        <f>ROUND(АТС!$F472*$F$41*$F$42/100,2)</f>
        <v>96.6</v>
      </c>
      <c r="G474" s="11">
        <f>ROUND(АТС!$F472*$G$41*$G$42/100,2)</f>
        <v>56.54</v>
      </c>
    </row>
    <row r="475" spans="1:7" x14ac:dyDescent="0.25">
      <c r="A475" s="263"/>
      <c r="B475" s="135">
        <f t="shared" si="7"/>
        <v>41931</v>
      </c>
      <c r="C475" s="138">
        <v>0</v>
      </c>
      <c r="D475" s="11">
        <f>ROUND(АТС!F473*$D$41*$D$42/100,2)</f>
        <v>135.77000000000001</v>
      </c>
      <c r="E475" s="11">
        <f>ROUND(АТС!F473*$E$41*$E$42/100,2)</f>
        <v>124.74</v>
      </c>
      <c r="F475" s="11">
        <f>ROUND(АТС!$F473*$F$41*$F$42/100,2)</f>
        <v>84.95</v>
      </c>
      <c r="G475" s="11">
        <f>ROUND(АТС!$F473*$G$41*$G$42/100,2)</f>
        <v>49.73</v>
      </c>
    </row>
    <row r="476" spans="1:7" x14ac:dyDescent="0.25">
      <c r="A476" s="263"/>
      <c r="B476" s="137">
        <f t="shared" si="7"/>
        <v>41931.041669999999</v>
      </c>
      <c r="C476" s="138">
        <v>1</v>
      </c>
      <c r="D476" s="11">
        <f>ROUND(АТС!F474*$D$41*$D$42/100,2)</f>
        <v>125.5</v>
      </c>
      <c r="E476" s="11">
        <f>ROUND(АТС!F474*$E$41*$E$42/100,2)</f>
        <v>115.31</v>
      </c>
      <c r="F476" s="11">
        <f>ROUND(АТС!$F474*$F$41*$F$42/100,2)</f>
        <v>78.53</v>
      </c>
      <c r="G476" s="11">
        <f>ROUND(АТС!$F474*$G$41*$G$42/100,2)</f>
        <v>45.97</v>
      </c>
    </row>
    <row r="477" spans="1:7" x14ac:dyDescent="0.25">
      <c r="A477" s="263"/>
      <c r="B477" s="137">
        <f t="shared" si="7"/>
        <v>41931.083330000001</v>
      </c>
      <c r="C477" s="138">
        <v>2</v>
      </c>
      <c r="D477" s="11">
        <f>ROUND(АТС!F475*$D$41*$D$42/100,2)</f>
        <v>124.34</v>
      </c>
      <c r="E477" s="11">
        <f>ROUND(АТС!F475*$E$41*$E$42/100,2)</f>
        <v>114.24</v>
      </c>
      <c r="F477" s="11">
        <f>ROUND(АТС!$F475*$F$41*$F$42/100,2)</f>
        <v>77.8</v>
      </c>
      <c r="G477" s="11">
        <f>ROUND(АТС!$F475*$G$41*$G$42/100,2)</f>
        <v>45.54</v>
      </c>
    </row>
    <row r="478" spans="1:7" x14ac:dyDescent="0.25">
      <c r="A478" s="263"/>
      <c r="B478" s="137">
        <f t="shared" si="7"/>
        <v>41931.125</v>
      </c>
      <c r="C478" s="138">
        <v>3</v>
      </c>
      <c r="D478" s="11">
        <f>ROUND(АТС!F476*$D$41*$D$42/100,2)</f>
        <v>123.24</v>
      </c>
      <c r="E478" s="11">
        <f>ROUND(АТС!F476*$E$41*$E$42/100,2)</f>
        <v>113.23</v>
      </c>
      <c r="F478" s="11">
        <f>ROUND(АТС!$F476*$F$41*$F$42/100,2)</f>
        <v>77.11</v>
      </c>
      <c r="G478" s="11">
        <f>ROUND(АТС!$F476*$G$41*$G$42/100,2)</f>
        <v>45.14</v>
      </c>
    </row>
    <row r="479" spans="1:7" x14ac:dyDescent="0.25">
      <c r="A479" s="263"/>
      <c r="B479" s="135">
        <f t="shared" si="7"/>
        <v>41931.166669999999</v>
      </c>
      <c r="C479" s="138">
        <v>4</v>
      </c>
      <c r="D479" s="11">
        <f>ROUND(АТС!F477*$D$41*$D$42/100,2)</f>
        <v>125.16</v>
      </c>
      <c r="E479" s="11">
        <f>ROUND(АТС!F477*$E$41*$E$42/100,2)</f>
        <v>114.99</v>
      </c>
      <c r="F479" s="11">
        <f>ROUND(АТС!$F477*$F$41*$F$42/100,2)</f>
        <v>78.31</v>
      </c>
      <c r="G479" s="11">
        <f>ROUND(АТС!$F477*$G$41*$G$42/100,2)</f>
        <v>45.84</v>
      </c>
    </row>
    <row r="480" spans="1:7" x14ac:dyDescent="0.25">
      <c r="A480" s="263"/>
      <c r="B480" s="137">
        <f t="shared" si="7"/>
        <v>41931.208330000001</v>
      </c>
      <c r="C480" s="138">
        <v>5</v>
      </c>
      <c r="D480" s="11">
        <f>ROUND(АТС!F478*$D$41*$D$42/100,2)</f>
        <v>125.16</v>
      </c>
      <c r="E480" s="11">
        <f>ROUND(АТС!F478*$E$41*$E$42/100,2)</f>
        <v>115</v>
      </c>
      <c r="F480" s="11">
        <f>ROUND(АТС!$F478*$F$41*$F$42/100,2)</f>
        <v>78.31</v>
      </c>
      <c r="G480" s="11">
        <f>ROUND(АТС!$F478*$G$41*$G$42/100,2)</f>
        <v>45.84</v>
      </c>
    </row>
    <row r="481" spans="1:7" x14ac:dyDescent="0.25">
      <c r="A481" s="263"/>
      <c r="B481" s="137">
        <f t="shared" si="7"/>
        <v>41931.25</v>
      </c>
      <c r="C481" s="138">
        <v>6</v>
      </c>
      <c r="D481" s="11">
        <f>ROUND(АТС!F479*$D$41*$D$42/100,2)</f>
        <v>124.97</v>
      </c>
      <c r="E481" s="11">
        <f>ROUND(АТС!F479*$E$41*$E$42/100,2)</f>
        <v>114.82</v>
      </c>
      <c r="F481" s="11">
        <f>ROUND(АТС!$F479*$F$41*$F$42/100,2)</f>
        <v>78.2</v>
      </c>
      <c r="G481" s="11">
        <f>ROUND(АТС!$F479*$G$41*$G$42/100,2)</f>
        <v>45.77</v>
      </c>
    </row>
    <row r="482" spans="1:7" x14ac:dyDescent="0.25">
      <c r="A482" s="263"/>
      <c r="B482" s="137">
        <f t="shared" si="7"/>
        <v>41931.291669999999</v>
      </c>
      <c r="C482" s="138">
        <v>7</v>
      </c>
      <c r="D482" s="11">
        <f>ROUND(АТС!F480*$D$41*$D$42/100,2)</f>
        <v>125.36</v>
      </c>
      <c r="E482" s="11">
        <f>ROUND(АТС!F480*$E$41*$E$42/100,2)</f>
        <v>115.18</v>
      </c>
      <c r="F482" s="11">
        <f>ROUND(АТС!$F480*$F$41*$F$42/100,2)</f>
        <v>78.44</v>
      </c>
      <c r="G482" s="11">
        <f>ROUND(АТС!$F480*$G$41*$G$42/100,2)</f>
        <v>45.91</v>
      </c>
    </row>
    <row r="483" spans="1:7" x14ac:dyDescent="0.25">
      <c r="A483" s="263"/>
      <c r="B483" s="135">
        <f t="shared" si="7"/>
        <v>41931.333330000001</v>
      </c>
      <c r="C483" s="138">
        <v>8</v>
      </c>
      <c r="D483" s="11">
        <f>ROUND(АТС!F481*$D$41*$D$42/100,2)</f>
        <v>126.83</v>
      </c>
      <c r="E483" s="11">
        <f>ROUND(АТС!F481*$E$41*$E$42/100,2)</f>
        <v>116.53</v>
      </c>
      <c r="F483" s="11">
        <f>ROUND(АТС!$F481*$F$41*$F$42/100,2)</f>
        <v>79.36</v>
      </c>
      <c r="G483" s="11">
        <f>ROUND(АТС!$F481*$G$41*$G$42/100,2)</f>
        <v>46.45</v>
      </c>
    </row>
    <row r="484" spans="1:7" x14ac:dyDescent="0.25">
      <c r="A484" s="263"/>
      <c r="B484" s="137">
        <f t="shared" si="7"/>
        <v>41931.375</v>
      </c>
      <c r="C484" s="138">
        <v>9</v>
      </c>
      <c r="D484" s="11">
        <f>ROUND(АТС!F482*$D$41*$D$42/100,2)</f>
        <v>127.91</v>
      </c>
      <c r="E484" s="11">
        <f>ROUND(АТС!F482*$E$41*$E$42/100,2)</f>
        <v>117.52</v>
      </c>
      <c r="F484" s="11">
        <f>ROUND(АТС!$F482*$F$41*$F$42/100,2)</f>
        <v>80.03</v>
      </c>
      <c r="G484" s="11">
        <f>ROUND(АТС!$F482*$G$41*$G$42/100,2)</f>
        <v>46.85</v>
      </c>
    </row>
    <row r="485" spans="1:7" x14ac:dyDescent="0.25">
      <c r="A485" s="263"/>
      <c r="B485" s="137">
        <f t="shared" si="7"/>
        <v>41931.416669999999</v>
      </c>
      <c r="C485" s="138">
        <v>10</v>
      </c>
      <c r="D485" s="11">
        <f>ROUND(АТС!F483*$D$41*$D$42/100,2)</f>
        <v>127.85</v>
      </c>
      <c r="E485" s="11">
        <f>ROUND(АТС!F483*$E$41*$E$42/100,2)</f>
        <v>117.47</v>
      </c>
      <c r="F485" s="11">
        <f>ROUND(АТС!$F483*$F$41*$F$42/100,2)</f>
        <v>80</v>
      </c>
      <c r="G485" s="11">
        <f>ROUND(АТС!$F483*$G$41*$G$42/100,2)</f>
        <v>46.83</v>
      </c>
    </row>
    <row r="486" spans="1:7" x14ac:dyDescent="0.25">
      <c r="A486" s="263"/>
      <c r="B486" s="137">
        <f t="shared" si="7"/>
        <v>41931.458330000001</v>
      </c>
      <c r="C486" s="138">
        <v>11</v>
      </c>
      <c r="D486" s="11">
        <f>ROUND(АТС!F484*$D$41*$D$42/100,2)</f>
        <v>128.01</v>
      </c>
      <c r="E486" s="11">
        <f>ROUND(АТС!F484*$E$41*$E$42/100,2)</f>
        <v>117.61</v>
      </c>
      <c r="F486" s="11">
        <f>ROUND(АТС!$F484*$F$41*$F$42/100,2)</f>
        <v>80.099999999999994</v>
      </c>
      <c r="G486" s="11">
        <f>ROUND(АТС!$F484*$G$41*$G$42/100,2)</f>
        <v>46.88</v>
      </c>
    </row>
    <row r="487" spans="1:7" x14ac:dyDescent="0.25">
      <c r="A487" s="263"/>
      <c r="B487" s="135">
        <f t="shared" si="7"/>
        <v>41931.5</v>
      </c>
      <c r="C487" s="138">
        <v>12</v>
      </c>
      <c r="D487" s="11">
        <f>ROUND(АТС!F485*$D$41*$D$42/100,2)</f>
        <v>128.02000000000001</v>
      </c>
      <c r="E487" s="11">
        <f>ROUND(АТС!F485*$E$41*$E$42/100,2)</f>
        <v>117.62</v>
      </c>
      <c r="F487" s="11">
        <f>ROUND(АТС!$F485*$F$41*$F$42/100,2)</f>
        <v>80.099999999999994</v>
      </c>
      <c r="G487" s="11">
        <f>ROUND(АТС!$F485*$G$41*$G$42/100,2)</f>
        <v>46.89</v>
      </c>
    </row>
    <row r="488" spans="1:7" x14ac:dyDescent="0.25">
      <c r="A488" s="263"/>
      <c r="B488" s="137">
        <f t="shared" si="7"/>
        <v>41931.541669999999</v>
      </c>
      <c r="C488" s="138">
        <v>13</v>
      </c>
      <c r="D488" s="11">
        <f>ROUND(АТС!F486*$D$41*$D$42/100,2)</f>
        <v>126.76</v>
      </c>
      <c r="E488" s="11">
        <f>ROUND(АТС!F486*$E$41*$E$42/100,2)</f>
        <v>116.46</v>
      </c>
      <c r="F488" s="11">
        <f>ROUND(АТС!$F486*$F$41*$F$42/100,2)</f>
        <v>79.31</v>
      </c>
      <c r="G488" s="11">
        <f>ROUND(АТС!$F486*$G$41*$G$42/100,2)</f>
        <v>46.43</v>
      </c>
    </row>
    <row r="489" spans="1:7" x14ac:dyDescent="0.25">
      <c r="A489" s="263"/>
      <c r="B489" s="137">
        <f t="shared" si="7"/>
        <v>41931.583330000001</v>
      </c>
      <c r="C489" s="138">
        <v>14</v>
      </c>
      <c r="D489" s="11">
        <f>ROUND(АТС!F487*$D$41*$D$42/100,2)</f>
        <v>126.69</v>
      </c>
      <c r="E489" s="11">
        <f>ROUND(АТС!F487*$E$41*$E$42/100,2)</f>
        <v>116.4</v>
      </c>
      <c r="F489" s="11">
        <f>ROUND(АТС!$F487*$F$41*$F$42/100,2)</f>
        <v>79.27</v>
      </c>
      <c r="G489" s="11">
        <f>ROUND(АТС!$F487*$G$41*$G$42/100,2)</f>
        <v>46.4</v>
      </c>
    </row>
    <row r="490" spans="1:7" x14ac:dyDescent="0.25">
      <c r="A490" s="263"/>
      <c r="B490" s="137">
        <f t="shared" si="7"/>
        <v>41931.625</v>
      </c>
      <c r="C490" s="138">
        <v>15</v>
      </c>
      <c r="D490" s="11">
        <f>ROUND(АТС!F488*$D$41*$D$42/100,2)</f>
        <v>126.66</v>
      </c>
      <c r="E490" s="11">
        <f>ROUND(АТС!F488*$E$41*$E$42/100,2)</f>
        <v>116.37</v>
      </c>
      <c r="F490" s="11">
        <f>ROUND(АТС!$F488*$F$41*$F$42/100,2)</f>
        <v>79.25</v>
      </c>
      <c r="G490" s="11">
        <f>ROUND(АТС!$F488*$G$41*$G$42/100,2)</f>
        <v>46.39</v>
      </c>
    </row>
    <row r="491" spans="1:7" x14ac:dyDescent="0.25">
      <c r="A491" s="263"/>
      <c r="B491" s="135">
        <f t="shared" si="7"/>
        <v>41931.666669999999</v>
      </c>
      <c r="C491" s="138">
        <v>16</v>
      </c>
      <c r="D491" s="11">
        <f>ROUND(АТС!F489*$D$41*$D$42/100,2)</f>
        <v>126.58</v>
      </c>
      <c r="E491" s="11">
        <f>ROUND(АТС!F489*$E$41*$E$42/100,2)</f>
        <v>116.3</v>
      </c>
      <c r="F491" s="11">
        <f>ROUND(АТС!$F489*$F$41*$F$42/100,2)</f>
        <v>79.2</v>
      </c>
      <c r="G491" s="11">
        <f>ROUND(АТС!$F489*$G$41*$G$42/100,2)</f>
        <v>46.36</v>
      </c>
    </row>
    <row r="492" spans="1:7" x14ac:dyDescent="0.25">
      <c r="A492" s="263"/>
      <c r="B492" s="137">
        <f t="shared" si="7"/>
        <v>41931.708330000001</v>
      </c>
      <c r="C492" s="138">
        <v>17</v>
      </c>
      <c r="D492" s="11">
        <f>ROUND(АТС!F490*$D$41*$D$42/100,2)</f>
        <v>126.4</v>
      </c>
      <c r="E492" s="11">
        <f>ROUND(АТС!F490*$E$41*$E$42/100,2)</f>
        <v>116.13</v>
      </c>
      <c r="F492" s="11">
        <f>ROUND(АТС!$F490*$F$41*$F$42/100,2)</f>
        <v>79.09</v>
      </c>
      <c r="G492" s="11">
        <f>ROUND(АТС!$F490*$G$41*$G$42/100,2)</f>
        <v>46.29</v>
      </c>
    </row>
    <row r="493" spans="1:7" x14ac:dyDescent="0.25">
      <c r="A493" s="263"/>
      <c r="B493" s="137">
        <f t="shared" si="7"/>
        <v>41931.75</v>
      </c>
      <c r="C493" s="138">
        <v>18</v>
      </c>
      <c r="D493" s="11">
        <f>ROUND(АТС!F491*$D$41*$D$42/100,2)</f>
        <v>125.45</v>
      </c>
      <c r="E493" s="11">
        <f>ROUND(АТС!F491*$E$41*$E$42/100,2)</f>
        <v>115.26</v>
      </c>
      <c r="F493" s="11">
        <f>ROUND(АТС!$F491*$F$41*$F$42/100,2)</f>
        <v>78.489999999999995</v>
      </c>
      <c r="G493" s="11">
        <f>ROUND(АТС!$F491*$G$41*$G$42/100,2)</f>
        <v>45.94</v>
      </c>
    </row>
    <row r="494" spans="1:7" x14ac:dyDescent="0.25">
      <c r="A494" s="263"/>
      <c r="B494" s="137">
        <f t="shared" si="7"/>
        <v>41931.791669999999</v>
      </c>
      <c r="C494" s="138">
        <v>19</v>
      </c>
      <c r="D494" s="11">
        <f>ROUND(АТС!F492*$D$41*$D$42/100,2)</f>
        <v>192.25</v>
      </c>
      <c r="E494" s="11">
        <f>ROUND(АТС!F492*$E$41*$E$42/100,2)</f>
        <v>176.64</v>
      </c>
      <c r="F494" s="11">
        <f>ROUND(АТС!$F492*$F$41*$F$42/100,2)</f>
        <v>120.29</v>
      </c>
      <c r="G494" s="11">
        <f>ROUND(АТС!$F492*$G$41*$G$42/100,2)</f>
        <v>70.41</v>
      </c>
    </row>
    <row r="495" spans="1:7" x14ac:dyDescent="0.25">
      <c r="A495" s="263"/>
      <c r="B495" s="135">
        <f t="shared" si="7"/>
        <v>41931.833330000001</v>
      </c>
      <c r="C495" s="138">
        <v>20</v>
      </c>
      <c r="D495" s="11">
        <f>ROUND(АТС!F493*$D$41*$D$42/100,2)</f>
        <v>188.79</v>
      </c>
      <c r="E495" s="11">
        <f>ROUND(АТС!F493*$E$41*$E$42/100,2)</f>
        <v>173.46</v>
      </c>
      <c r="F495" s="11">
        <f>ROUND(АТС!$F493*$F$41*$F$42/100,2)</f>
        <v>118.13</v>
      </c>
      <c r="G495" s="11">
        <f>ROUND(АТС!$F493*$G$41*$G$42/100,2)</f>
        <v>69.150000000000006</v>
      </c>
    </row>
    <row r="496" spans="1:7" x14ac:dyDescent="0.25">
      <c r="A496" s="263"/>
      <c r="B496" s="137">
        <f t="shared" si="7"/>
        <v>41931.875</v>
      </c>
      <c r="C496" s="138">
        <v>21</v>
      </c>
      <c r="D496" s="11">
        <f>ROUND(АТС!F494*$D$41*$D$42/100,2)</f>
        <v>188.13</v>
      </c>
      <c r="E496" s="11">
        <f>ROUND(АТС!F494*$E$41*$E$42/100,2)</f>
        <v>172.84</v>
      </c>
      <c r="F496" s="11">
        <f>ROUND(АТС!$F494*$F$41*$F$42/100,2)</f>
        <v>117.71</v>
      </c>
      <c r="G496" s="11">
        <f>ROUND(АТС!$F494*$G$41*$G$42/100,2)</f>
        <v>68.900000000000006</v>
      </c>
    </row>
    <row r="497" spans="1:7" x14ac:dyDescent="0.25">
      <c r="A497" s="263"/>
      <c r="B497" s="137">
        <f t="shared" si="7"/>
        <v>41931.916669999999</v>
      </c>
      <c r="C497" s="138">
        <v>22</v>
      </c>
      <c r="D497" s="11">
        <f>ROUND(АТС!F495*$D$41*$D$42/100,2)</f>
        <v>167.98</v>
      </c>
      <c r="E497" s="11">
        <f>ROUND(АТС!F495*$E$41*$E$42/100,2)</f>
        <v>154.33000000000001</v>
      </c>
      <c r="F497" s="11">
        <f>ROUND(АТС!$F495*$F$41*$F$42/100,2)</f>
        <v>105.1</v>
      </c>
      <c r="G497" s="11">
        <f>ROUND(АТС!$F495*$G$41*$G$42/100,2)</f>
        <v>61.52</v>
      </c>
    </row>
    <row r="498" spans="1:7" x14ac:dyDescent="0.25">
      <c r="A498" s="263"/>
      <c r="B498" s="137">
        <f t="shared" si="7"/>
        <v>41931.958330000001</v>
      </c>
      <c r="C498" s="138">
        <v>23</v>
      </c>
      <c r="D498" s="11">
        <f>ROUND(АТС!F496*$D$41*$D$42/100,2)</f>
        <v>175.77</v>
      </c>
      <c r="E498" s="11">
        <f>ROUND(АТС!F496*$E$41*$E$42/100,2)</f>
        <v>161.49</v>
      </c>
      <c r="F498" s="11">
        <f>ROUND(АТС!$F496*$F$41*$F$42/100,2)</f>
        <v>109.98</v>
      </c>
      <c r="G498" s="11">
        <f>ROUND(АТС!$F496*$G$41*$G$42/100,2)</f>
        <v>64.38</v>
      </c>
    </row>
    <row r="499" spans="1:7" x14ac:dyDescent="0.25">
      <c r="A499" s="263"/>
      <c r="B499" s="135">
        <f t="shared" si="7"/>
        <v>41932</v>
      </c>
      <c r="C499" s="138">
        <v>0</v>
      </c>
      <c r="D499" s="11">
        <f>ROUND(АТС!F497*$D$41*$D$42/100,2)</f>
        <v>125.07</v>
      </c>
      <c r="E499" s="11">
        <f>ROUND(АТС!F497*$E$41*$E$42/100,2)</f>
        <v>114.91</v>
      </c>
      <c r="F499" s="11">
        <f>ROUND(АТС!$F497*$F$41*$F$42/100,2)</f>
        <v>78.260000000000005</v>
      </c>
      <c r="G499" s="11">
        <f>ROUND(АТС!$F497*$G$41*$G$42/100,2)</f>
        <v>45.81</v>
      </c>
    </row>
    <row r="500" spans="1:7" x14ac:dyDescent="0.25">
      <c r="A500" s="263"/>
      <c r="B500" s="137">
        <f t="shared" si="7"/>
        <v>41932.041669999999</v>
      </c>
      <c r="C500" s="138">
        <v>1</v>
      </c>
      <c r="D500" s="11">
        <f>ROUND(АТС!F498*$D$41*$D$42/100,2)</f>
        <v>122.64</v>
      </c>
      <c r="E500" s="11">
        <f>ROUND(АТС!F498*$E$41*$E$42/100,2)</f>
        <v>112.68</v>
      </c>
      <c r="F500" s="11">
        <f>ROUND(АТС!$F498*$F$41*$F$42/100,2)</f>
        <v>76.73</v>
      </c>
      <c r="G500" s="11">
        <f>ROUND(АТС!$F498*$G$41*$G$42/100,2)</f>
        <v>44.92</v>
      </c>
    </row>
    <row r="501" spans="1:7" x14ac:dyDescent="0.25">
      <c r="A501" s="263"/>
      <c r="B501" s="137">
        <f t="shared" si="7"/>
        <v>41932.083330000001</v>
      </c>
      <c r="C501" s="138">
        <v>2</v>
      </c>
      <c r="D501" s="11">
        <f>ROUND(АТС!F499*$D$41*$D$42/100,2)</f>
        <v>122.78</v>
      </c>
      <c r="E501" s="11">
        <f>ROUND(АТС!F499*$E$41*$E$42/100,2)</f>
        <v>112.8</v>
      </c>
      <c r="F501" s="11">
        <f>ROUND(АТС!$F499*$F$41*$F$42/100,2)</f>
        <v>76.819999999999993</v>
      </c>
      <c r="G501" s="11">
        <f>ROUND(АТС!$F499*$G$41*$G$42/100,2)</f>
        <v>44.97</v>
      </c>
    </row>
    <row r="502" spans="1:7" x14ac:dyDescent="0.25">
      <c r="A502" s="263"/>
      <c r="B502" s="137">
        <f t="shared" si="7"/>
        <v>41932.125</v>
      </c>
      <c r="C502" s="138">
        <v>3</v>
      </c>
      <c r="D502" s="11">
        <f>ROUND(АТС!F500*$D$41*$D$42/100,2)</f>
        <v>122.04</v>
      </c>
      <c r="E502" s="11">
        <f>ROUND(АТС!F500*$E$41*$E$42/100,2)</f>
        <v>112.12</v>
      </c>
      <c r="F502" s="11">
        <f>ROUND(АТС!$F500*$F$41*$F$42/100,2)</f>
        <v>76.36</v>
      </c>
      <c r="G502" s="11">
        <f>ROUND(АТС!$F500*$G$41*$G$42/100,2)</f>
        <v>44.7</v>
      </c>
    </row>
    <row r="503" spans="1:7" x14ac:dyDescent="0.25">
      <c r="A503" s="263"/>
      <c r="B503" s="135">
        <f t="shared" si="7"/>
        <v>41932.166669999999</v>
      </c>
      <c r="C503" s="138">
        <v>4</v>
      </c>
      <c r="D503" s="11">
        <f>ROUND(АТС!F501*$D$41*$D$42/100,2)</f>
        <v>122.11</v>
      </c>
      <c r="E503" s="11">
        <f>ROUND(АТС!F501*$E$41*$E$42/100,2)</f>
        <v>112.19</v>
      </c>
      <c r="F503" s="11">
        <f>ROUND(АТС!$F501*$F$41*$F$42/100,2)</f>
        <v>76.400000000000006</v>
      </c>
      <c r="G503" s="11">
        <f>ROUND(АТС!$F501*$G$41*$G$42/100,2)</f>
        <v>44.72</v>
      </c>
    </row>
    <row r="504" spans="1:7" x14ac:dyDescent="0.25">
      <c r="A504" s="263"/>
      <c r="B504" s="137">
        <f t="shared" si="7"/>
        <v>41932.208330000001</v>
      </c>
      <c r="C504" s="138">
        <v>5</v>
      </c>
      <c r="D504" s="11">
        <f>ROUND(АТС!F502*$D$41*$D$42/100,2)</f>
        <v>122.63</v>
      </c>
      <c r="E504" s="11">
        <f>ROUND(АТС!F502*$E$41*$E$42/100,2)</f>
        <v>112.67</v>
      </c>
      <c r="F504" s="11">
        <f>ROUND(АТС!$F502*$F$41*$F$42/100,2)</f>
        <v>76.73</v>
      </c>
      <c r="G504" s="11">
        <f>ROUND(АТС!$F502*$G$41*$G$42/100,2)</f>
        <v>44.91</v>
      </c>
    </row>
    <row r="505" spans="1:7" x14ac:dyDescent="0.25">
      <c r="A505" s="263"/>
      <c r="B505" s="137">
        <f t="shared" si="7"/>
        <v>41932.25</v>
      </c>
      <c r="C505" s="138">
        <v>6</v>
      </c>
      <c r="D505" s="11">
        <f>ROUND(АТС!F503*$D$41*$D$42/100,2)</f>
        <v>126.36</v>
      </c>
      <c r="E505" s="11">
        <f>ROUND(АТС!F503*$E$41*$E$42/100,2)</f>
        <v>116.1</v>
      </c>
      <c r="F505" s="11">
        <f>ROUND(АТС!$F503*$F$41*$F$42/100,2)</f>
        <v>79.06</v>
      </c>
      <c r="G505" s="11">
        <f>ROUND(АТС!$F503*$G$41*$G$42/100,2)</f>
        <v>46.28</v>
      </c>
    </row>
    <row r="506" spans="1:7" x14ac:dyDescent="0.25">
      <c r="A506" s="263"/>
      <c r="B506" s="137">
        <f t="shared" si="7"/>
        <v>41932.291669999999</v>
      </c>
      <c r="C506" s="138">
        <v>7</v>
      </c>
      <c r="D506" s="11">
        <f>ROUND(АТС!F504*$D$41*$D$42/100,2)</f>
        <v>124.38</v>
      </c>
      <c r="E506" s="11">
        <f>ROUND(АТС!F504*$E$41*$E$42/100,2)</f>
        <v>114.28</v>
      </c>
      <c r="F506" s="11">
        <f>ROUND(АТС!$F504*$F$41*$F$42/100,2)</f>
        <v>77.83</v>
      </c>
      <c r="G506" s="11">
        <f>ROUND(АТС!$F504*$G$41*$G$42/100,2)</f>
        <v>45.55</v>
      </c>
    </row>
    <row r="507" spans="1:7" x14ac:dyDescent="0.25">
      <c r="A507" s="263"/>
      <c r="B507" s="135">
        <f t="shared" si="7"/>
        <v>41932.333330000001</v>
      </c>
      <c r="C507" s="138">
        <v>8</v>
      </c>
      <c r="D507" s="11">
        <f>ROUND(АТС!F505*$D$41*$D$42/100,2)</f>
        <v>126.91</v>
      </c>
      <c r="E507" s="11">
        <f>ROUND(АТС!F505*$E$41*$E$42/100,2)</f>
        <v>116.6</v>
      </c>
      <c r="F507" s="11">
        <f>ROUND(АТС!$F505*$F$41*$F$42/100,2)</f>
        <v>79.41</v>
      </c>
      <c r="G507" s="11">
        <f>ROUND(АТС!$F505*$G$41*$G$42/100,2)</f>
        <v>46.48</v>
      </c>
    </row>
    <row r="508" spans="1:7" x14ac:dyDescent="0.25">
      <c r="A508" s="263"/>
      <c r="B508" s="137">
        <f t="shared" si="7"/>
        <v>41932.375</v>
      </c>
      <c r="C508" s="138">
        <v>9</v>
      </c>
      <c r="D508" s="11">
        <f>ROUND(АТС!F506*$D$41*$D$42/100,2)</f>
        <v>126.84</v>
      </c>
      <c r="E508" s="11">
        <f>ROUND(АТС!F506*$E$41*$E$42/100,2)</f>
        <v>116.53</v>
      </c>
      <c r="F508" s="11">
        <f>ROUND(АТС!$F506*$F$41*$F$42/100,2)</f>
        <v>79.36</v>
      </c>
      <c r="G508" s="11">
        <f>ROUND(АТС!$F506*$G$41*$G$42/100,2)</f>
        <v>46.45</v>
      </c>
    </row>
    <row r="509" spans="1:7" x14ac:dyDescent="0.25">
      <c r="A509" s="263"/>
      <c r="B509" s="137">
        <f t="shared" si="7"/>
        <v>41932.416669999999</v>
      </c>
      <c r="C509" s="138">
        <v>10</v>
      </c>
      <c r="D509" s="11">
        <f>ROUND(АТС!F507*$D$41*$D$42/100,2)</f>
        <v>126.83</v>
      </c>
      <c r="E509" s="11">
        <f>ROUND(АТС!F507*$E$41*$E$42/100,2)</f>
        <v>116.53</v>
      </c>
      <c r="F509" s="11">
        <f>ROUND(АТС!$F507*$F$41*$F$42/100,2)</f>
        <v>79.36</v>
      </c>
      <c r="G509" s="11">
        <f>ROUND(АТС!$F507*$G$41*$G$42/100,2)</f>
        <v>46.45</v>
      </c>
    </row>
    <row r="510" spans="1:7" x14ac:dyDescent="0.25">
      <c r="A510" s="263"/>
      <c r="B510" s="137">
        <f t="shared" si="7"/>
        <v>41932.458330000001</v>
      </c>
      <c r="C510" s="138">
        <v>11</v>
      </c>
      <c r="D510" s="11">
        <f>ROUND(АТС!F508*$D$41*$D$42/100,2)</f>
        <v>127.06</v>
      </c>
      <c r="E510" s="11">
        <f>ROUND(АТС!F508*$E$41*$E$42/100,2)</f>
        <v>116.74</v>
      </c>
      <c r="F510" s="11">
        <f>ROUND(АТС!$F508*$F$41*$F$42/100,2)</f>
        <v>79.5</v>
      </c>
      <c r="G510" s="11">
        <f>ROUND(АТС!$F508*$G$41*$G$42/100,2)</f>
        <v>46.53</v>
      </c>
    </row>
    <row r="511" spans="1:7" x14ac:dyDescent="0.25">
      <c r="A511" s="263"/>
      <c r="B511" s="135">
        <f t="shared" si="7"/>
        <v>41932.5</v>
      </c>
      <c r="C511" s="138">
        <v>12</v>
      </c>
      <c r="D511" s="11">
        <f>ROUND(АТС!F509*$D$41*$D$42/100,2)</f>
        <v>132.29</v>
      </c>
      <c r="E511" s="11">
        <f>ROUND(АТС!F509*$E$41*$E$42/100,2)</f>
        <v>121.55</v>
      </c>
      <c r="F511" s="11">
        <f>ROUND(АТС!$F509*$F$41*$F$42/100,2)</f>
        <v>82.78</v>
      </c>
      <c r="G511" s="11">
        <f>ROUND(АТС!$F509*$G$41*$G$42/100,2)</f>
        <v>48.45</v>
      </c>
    </row>
    <row r="512" spans="1:7" x14ac:dyDescent="0.25">
      <c r="A512" s="263"/>
      <c r="B512" s="137">
        <f t="shared" si="7"/>
        <v>41932.541669999999</v>
      </c>
      <c r="C512" s="138">
        <v>13</v>
      </c>
      <c r="D512" s="11">
        <f>ROUND(АТС!F510*$D$41*$D$42/100,2)</f>
        <v>132.37</v>
      </c>
      <c r="E512" s="11">
        <f>ROUND(АТС!F510*$E$41*$E$42/100,2)</f>
        <v>121.62</v>
      </c>
      <c r="F512" s="11">
        <f>ROUND(АТС!$F510*$F$41*$F$42/100,2)</f>
        <v>82.82</v>
      </c>
      <c r="G512" s="11">
        <f>ROUND(АТС!$F510*$G$41*$G$42/100,2)</f>
        <v>48.48</v>
      </c>
    </row>
    <row r="513" spans="1:7" x14ac:dyDescent="0.25">
      <c r="A513" s="263"/>
      <c r="B513" s="137">
        <f t="shared" si="7"/>
        <v>41932.583330000001</v>
      </c>
      <c r="C513" s="138">
        <v>14</v>
      </c>
      <c r="D513" s="11">
        <f>ROUND(АТС!F511*$D$41*$D$42/100,2)</f>
        <v>132.13</v>
      </c>
      <c r="E513" s="11">
        <f>ROUND(АТС!F511*$E$41*$E$42/100,2)</f>
        <v>121.4</v>
      </c>
      <c r="F513" s="11">
        <f>ROUND(АТС!$F511*$F$41*$F$42/100,2)</f>
        <v>82.68</v>
      </c>
      <c r="G513" s="11">
        <f>ROUND(АТС!$F511*$G$41*$G$42/100,2)</f>
        <v>48.39</v>
      </c>
    </row>
    <row r="514" spans="1:7" x14ac:dyDescent="0.25">
      <c r="A514" s="263"/>
      <c r="B514" s="137">
        <f t="shared" si="7"/>
        <v>41932.625</v>
      </c>
      <c r="C514" s="138">
        <v>15</v>
      </c>
      <c r="D514" s="11">
        <f>ROUND(АТС!F512*$D$41*$D$42/100,2)</f>
        <v>131.82</v>
      </c>
      <c r="E514" s="11">
        <f>ROUND(АТС!F512*$E$41*$E$42/100,2)</f>
        <v>121.12</v>
      </c>
      <c r="F514" s="11">
        <f>ROUND(АТС!$F512*$F$41*$F$42/100,2)</f>
        <v>82.48</v>
      </c>
      <c r="G514" s="11">
        <f>ROUND(АТС!$F512*$G$41*$G$42/100,2)</f>
        <v>48.28</v>
      </c>
    </row>
    <row r="515" spans="1:7" x14ac:dyDescent="0.25">
      <c r="A515" s="263"/>
      <c r="B515" s="135">
        <f t="shared" si="7"/>
        <v>41932.666669999999</v>
      </c>
      <c r="C515" s="138">
        <v>16</v>
      </c>
      <c r="D515" s="11">
        <f>ROUND(АТС!F513*$D$41*$D$42/100,2)</f>
        <v>133.82</v>
      </c>
      <c r="E515" s="11">
        <f>ROUND(АТС!F513*$E$41*$E$42/100,2)</f>
        <v>122.95</v>
      </c>
      <c r="F515" s="11">
        <f>ROUND(АТС!$F513*$F$41*$F$42/100,2)</f>
        <v>83.73</v>
      </c>
      <c r="G515" s="11">
        <f>ROUND(АТС!$F513*$G$41*$G$42/100,2)</f>
        <v>49.01</v>
      </c>
    </row>
    <row r="516" spans="1:7" x14ac:dyDescent="0.25">
      <c r="A516" s="263"/>
      <c r="B516" s="137">
        <f t="shared" ref="B516:B579" si="8">B492+1</f>
        <v>41932.708330000001</v>
      </c>
      <c r="C516" s="138">
        <v>17</v>
      </c>
      <c r="D516" s="11">
        <f>ROUND(АТС!F514*$D$41*$D$42/100,2)</f>
        <v>137.9</v>
      </c>
      <c r="E516" s="11">
        <f>ROUND(АТС!F514*$E$41*$E$42/100,2)</f>
        <v>126.7</v>
      </c>
      <c r="F516" s="11">
        <f>ROUND(АТС!$F514*$F$41*$F$42/100,2)</f>
        <v>86.28</v>
      </c>
      <c r="G516" s="11">
        <f>ROUND(АТС!$F514*$G$41*$G$42/100,2)</f>
        <v>50.51</v>
      </c>
    </row>
    <row r="517" spans="1:7" x14ac:dyDescent="0.25">
      <c r="A517" s="263"/>
      <c r="B517" s="137">
        <f t="shared" si="8"/>
        <v>41932.75</v>
      </c>
      <c r="C517" s="138">
        <v>18</v>
      </c>
      <c r="D517" s="11">
        <f>ROUND(АТС!F515*$D$41*$D$42/100,2)</f>
        <v>142.43</v>
      </c>
      <c r="E517" s="11">
        <f>ROUND(АТС!F515*$E$41*$E$42/100,2)</f>
        <v>130.86000000000001</v>
      </c>
      <c r="F517" s="11">
        <f>ROUND(АТС!$F515*$F$41*$F$42/100,2)</f>
        <v>89.12</v>
      </c>
      <c r="G517" s="11">
        <f>ROUND(АТС!$F515*$G$41*$G$42/100,2)</f>
        <v>52.17</v>
      </c>
    </row>
    <row r="518" spans="1:7" x14ac:dyDescent="0.25">
      <c r="A518" s="263"/>
      <c r="B518" s="137">
        <f t="shared" si="8"/>
        <v>41932.791669999999</v>
      </c>
      <c r="C518" s="138">
        <v>19</v>
      </c>
      <c r="D518" s="11">
        <f>ROUND(АТС!F516*$D$41*$D$42/100,2)</f>
        <v>162.01</v>
      </c>
      <c r="E518" s="11">
        <f>ROUND(АТС!F516*$E$41*$E$42/100,2)</f>
        <v>148.85</v>
      </c>
      <c r="F518" s="11">
        <f>ROUND(АТС!$F516*$F$41*$F$42/100,2)</f>
        <v>101.37</v>
      </c>
      <c r="G518" s="11">
        <f>ROUND(АТС!$F516*$G$41*$G$42/100,2)</f>
        <v>59.33</v>
      </c>
    </row>
    <row r="519" spans="1:7" x14ac:dyDescent="0.25">
      <c r="A519" s="263"/>
      <c r="B519" s="135">
        <f t="shared" si="8"/>
        <v>41932.833330000001</v>
      </c>
      <c r="C519" s="138">
        <v>20</v>
      </c>
      <c r="D519" s="11">
        <f>ROUND(АТС!F517*$D$41*$D$42/100,2)</f>
        <v>163.76</v>
      </c>
      <c r="E519" s="11">
        <f>ROUND(АТС!F517*$E$41*$E$42/100,2)</f>
        <v>150.46</v>
      </c>
      <c r="F519" s="11">
        <f>ROUND(АТС!$F517*$F$41*$F$42/100,2)</f>
        <v>102.47</v>
      </c>
      <c r="G519" s="11">
        <f>ROUND(АТС!$F517*$G$41*$G$42/100,2)</f>
        <v>59.98</v>
      </c>
    </row>
    <row r="520" spans="1:7" x14ac:dyDescent="0.25">
      <c r="A520" s="263"/>
      <c r="B520" s="137">
        <f t="shared" si="8"/>
        <v>41932.875</v>
      </c>
      <c r="C520" s="138">
        <v>21</v>
      </c>
      <c r="D520" s="11">
        <f>ROUND(АТС!F518*$D$41*$D$42/100,2)</f>
        <v>172.34</v>
      </c>
      <c r="E520" s="11">
        <f>ROUND(АТС!F518*$E$41*$E$42/100,2)</f>
        <v>158.34</v>
      </c>
      <c r="F520" s="11">
        <f>ROUND(АТС!$F518*$F$41*$F$42/100,2)</f>
        <v>107.83</v>
      </c>
      <c r="G520" s="11">
        <f>ROUND(АТС!$F518*$G$41*$G$42/100,2)</f>
        <v>63.12</v>
      </c>
    </row>
    <row r="521" spans="1:7" x14ac:dyDescent="0.25">
      <c r="A521" s="263"/>
      <c r="B521" s="137">
        <f t="shared" si="8"/>
        <v>41932.916669999999</v>
      </c>
      <c r="C521" s="138">
        <v>22</v>
      </c>
      <c r="D521" s="11">
        <f>ROUND(АТС!F519*$D$41*$D$42/100,2)</f>
        <v>185.39</v>
      </c>
      <c r="E521" s="11">
        <f>ROUND(АТС!F519*$E$41*$E$42/100,2)</f>
        <v>170.33</v>
      </c>
      <c r="F521" s="11">
        <f>ROUND(АТС!$F519*$F$41*$F$42/100,2)</f>
        <v>116</v>
      </c>
      <c r="G521" s="11">
        <f>ROUND(АТС!$F519*$G$41*$G$42/100,2)</f>
        <v>67.900000000000006</v>
      </c>
    </row>
    <row r="522" spans="1:7" x14ac:dyDescent="0.25">
      <c r="A522" s="263"/>
      <c r="B522" s="137">
        <f t="shared" si="8"/>
        <v>41932.958330000001</v>
      </c>
      <c r="C522" s="138">
        <v>23</v>
      </c>
      <c r="D522" s="11">
        <f>ROUND(АТС!F520*$D$41*$D$42/100,2)</f>
        <v>161.07</v>
      </c>
      <c r="E522" s="11">
        <f>ROUND(АТС!F520*$E$41*$E$42/100,2)</f>
        <v>147.99</v>
      </c>
      <c r="F522" s="11">
        <f>ROUND(АТС!$F520*$F$41*$F$42/100,2)</f>
        <v>100.78</v>
      </c>
      <c r="G522" s="11">
        <f>ROUND(АТС!$F520*$G$41*$G$42/100,2)</f>
        <v>58.99</v>
      </c>
    </row>
    <row r="523" spans="1:7" x14ac:dyDescent="0.25">
      <c r="A523" s="263"/>
      <c r="B523" s="135">
        <f t="shared" si="8"/>
        <v>41933</v>
      </c>
      <c r="C523" s="138">
        <v>0</v>
      </c>
      <c r="D523" s="11">
        <f>ROUND(АТС!F521*$D$41*$D$42/100,2)</f>
        <v>124.83</v>
      </c>
      <c r="E523" s="11">
        <f>ROUND(АТС!F521*$E$41*$E$42/100,2)</f>
        <v>114.69</v>
      </c>
      <c r="F523" s="11">
        <f>ROUND(АТС!$F521*$F$41*$F$42/100,2)</f>
        <v>78.11</v>
      </c>
      <c r="G523" s="11">
        <f>ROUND(АТС!$F521*$G$41*$G$42/100,2)</f>
        <v>45.72</v>
      </c>
    </row>
    <row r="524" spans="1:7" x14ac:dyDescent="0.25">
      <c r="A524" s="263"/>
      <c r="B524" s="137">
        <f t="shared" si="8"/>
        <v>41933.041669999999</v>
      </c>
      <c r="C524" s="138">
        <v>1</v>
      </c>
      <c r="D524" s="11">
        <f>ROUND(АТС!F522*$D$41*$D$42/100,2)</f>
        <v>122.41</v>
      </c>
      <c r="E524" s="11">
        <f>ROUND(АТС!F522*$E$41*$E$42/100,2)</f>
        <v>112.47</v>
      </c>
      <c r="F524" s="11">
        <f>ROUND(АТС!$F522*$F$41*$F$42/100,2)</f>
        <v>76.59</v>
      </c>
      <c r="G524" s="11">
        <f>ROUND(АТС!$F522*$G$41*$G$42/100,2)</f>
        <v>44.83</v>
      </c>
    </row>
    <row r="525" spans="1:7" x14ac:dyDescent="0.25">
      <c r="A525" s="263"/>
      <c r="B525" s="137">
        <f t="shared" si="8"/>
        <v>41933.083330000001</v>
      </c>
      <c r="C525" s="138">
        <v>2</v>
      </c>
      <c r="D525" s="11">
        <f>ROUND(АТС!F523*$D$41*$D$42/100,2)</f>
        <v>123.81</v>
      </c>
      <c r="E525" s="11">
        <f>ROUND(АТС!F523*$E$41*$E$42/100,2)</f>
        <v>113.75</v>
      </c>
      <c r="F525" s="11">
        <f>ROUND(АТС!$F523*$F$41*$F$42/100,2)</f>
        <v>77.47</v>
      </c>
      <c r="G525" s="11">
        <f>ROUND(АТС!$F523*$G$41*$G$42/100,2)</f>
        <v>45.34</v>
      </c>
    </row>
    <row r="526" spans="1:7" x14ac:dyDescent="0.25">
      <c r="A526" s="263"/>
      <c r="B526" s="137">
        <f t="shared" si="8"/>
        <v>41933.125</v>
      </c>
      <c r="C526" s="138">
        <v>3</v>
      </c>
      <c r="D526" s="11">
        <f>ROUND(АТС!F524*$D$41*$D$42/100,2)</f>
        <v>123.83</v>
      </c>
      <c r="E526" s="11">
        <f>ROUND(АТС!F524*$E$41*$E$42/100,2)</f>
        <v>113.77</v>
      </c>
      <c r="F526" s="11">
        <f>ROUND(АТС!$F524*$F$41*$F$42/100,2)</f>
        <v>77.48</v>
      </c>
      <c r="G526" s="11">
        <f>ROUND(АТС!$F524*$G$41*$G$42/100,2)</f>
        <v>45.35</v>
      </c>
    </row>
    <row r="527" spans="1:7" x14ac:dyDescent="0.25">
      <c r="A527" s="263"/>
      <c r="B527" s="135">
        <f t="shared" si="8"/>
        <v>41933.166669999999</v>
      </c>
      <c r="C527" s="138">
        <v>4</v>
      </c>
      <c r="D527" s="11">
        <f>ROUND(АТС!F525*$D$41*$D$42/100,2)</f>
        <v>123.83</v>
      </c>
      <c r="E527" s="11">
        <f>ROUND(АТС!F525*$E$41*$E$42/100,2)</f>
        <v>113.77</v>
      </c>
      <c r="F527" s="11">
        <f>ROUND(АТС!$F525*$F$41*$F$42/100,2)</f>
        <v>77.48</v>
      </c>
      <c r="G527" s="11">
        <f>ROUND(АТС!$F525*$G$41*$G$42/100,2)</f>
        <v>45.35</v>
      </c>
    </row>
    <row r="528" spans="1:7" x14ac:dyDescent="0.25">
      <c r="A528" s="263"/>
      <c r="B528" s="137">
        <f t="shared" si="8"/>
        <v>41933.208330000001</v>
      </c>
      <c r="C528" s="138">
        <v>5</v>
      </c>
      <c r="D528" s="11">
        <f>ROUND(АТС!F526*$D$41*$D$42/100,2)</f>
        <v>123.89</v>
      </c>
      <c r="E528" s="11">
        <f>ROUND(АТС!F526*$E$41*$E$42/100,2)</f>
        <v>113.83</v>
      </c>
      <c r="F528" s="11">
        <f>ROUND(АТС!$F526*$F$41*$F$42/100,2)</f>
        <v>77.52</v>
      </c>
      <c r="G528" s="11">
        <f>ROUND(АТС!$F526*$G$41*$G$42/100,2)</f>
        <v>45.38</v>
      </c>
    </row>
    <row r="529" spans="1:7" x14ac:dyDescent="0.25">
      <c r="A529" s="263"/>
      <c r="B529" s="137">
        <f t="shared" si="8"/>
        <v>41933.25</v>
      </c>
      <c r="C529" s="138">
        <v>6</v>
      </c>
      <c r="D529" s="11">
        <f>ROUND(АТС!F527*$D$41*$D$42/100,2)</f>
        <v>122.94</v>
      </c>
      <c r="E529" s="11">
        <f>ROUND(АТС!F527*$E$41*$E$42/100,2)</f>
        <v>112.95</v>
      </c>
      <c r="F529" s="11">
        <f>ROUND(АТС!$F527*$F$41*$F$42/100,2)</f>
        <v>76.92</v>
      </c>
      <c r="G529" s="11">
        <f>ROUND(АТС!$F527*$G$41*$G$42/100,2)</f>
        <v>45.02</v>
      </c>
    </row>
    <row r="530" spans="1:7" x14ac:dyDescent="0.25">
      <c r="A530" s="263"/>
      <c r="B530" s="137">
        <f t="shared" si="8"/>
        <v>41933.291669999999</v>
      </c>
      <c r="C530" s="138">
        <v>7</v>
      </c>
      <c r="D530" s="11">
        <f>ROUND(АТС!F528*$D$41*$D$42/100,2)</f>
        <v>123.61</v>
      </c>
      <c r="E530" s="11">
        <f>ROUND(АТС!F528*$E$41*$E$42/100,2)</f>
        <v>113.57</v>
      </c>
      <c r="F530" s="11">
        <f>ROUND(АТС!$F528*$F$41*$F$42/100,2)</f>
        <v>77.349999999999994</v>
      </c>
      <c r="G530" s="11">
        <f>ROUND(АТС!$F528*$G$41*$G$42/100,2)</f>
        <v>45.27</v>
      </c>
    </row>
    <row r="531" spans="1:7" x14ac:dyDescent="0.25">
      <c r="A531" s="263"/>
      <c r="B531" s="135">
        <f t="shared" si="8"/>
        <v>41933.333330000001</v>
      </c>
      <c r="C531" s="138">
        <v>8</v>
      </c>
      <c r="D531" s="11">
        <f>ROUND(АТС!F529*$D$41*$D$42/100,2)</f>
        <v>126.29</v>
      </c>
      <c r="E531" s="11">
        <f>ROUND(АТС!F529*$E$41*$E$42/100,2)</f>
        <v>116.03</v>
      </c>
      <c r="F531" s="11">
        <f>ROUND(АТС!$F529*$F$41*$F$42/100,2)</f>
        <v>79.02</v>
      </c>
      <c r="G531" s="11">
        <f>ROUND(АТС!$F529*$G$41*$G$42/100,2)</f>
        <v>46.25</v>
      </c>
    </row>
    <row r="532" spans="1:7" x14ac:dyDescent="0.25">
      <c r="A532" s="263"/>
      <c r="B532" s="137">
        <f t="shared" si="8"/>
        <v>41933.375</v>
      </c>
      <c r="C532" s="138">
        <v>9</v>
      </c>
      <c r="D532" s="11">
        <f>ROUND(АТС!F530*$D$41*$D$42/100,2)</f>
        <v>126.16</v>
      </c>
      <c r="E532" s="11">
        <f>ROUND(АТС!F530*$E$41*$E$42/100,2)</f>
        <v>115.91</v>
      </c>
      <c r="F532" s="11">
        <f>ROUND(АТС!$F530*$F$41*$F$42/100,2)</f>
        <v>78.94</v>
      </c>
      <c r="G532" s="11">
        <f>ROUND(АТС!$F530*$G$41*$G$42/100,2)</f>
        <v>46.2</v>
      </c>
    </row>
    <row r="533" spans="1:7" x14ac:dyDescent="0.25">
      <c r="A533" s="263"/>
      <c r="B533" s="137">
        <f t="shared" si="8"/>
        <v>41933.416669999999</v>
      </c>
      <c r="C533" s="138">
        <v>10</v>
      </c>
      <c r="D533" s="11">
        <f>ROUND(АТС!F531*$D$41*$D$42/100,2)</f>
        <v>126.27</v>
      </c>
      <c r="E533" s="11">
        <f>ROUND(АТС!F531*$E$41*$E$42/100,2)</f>
        <v>116.01</v>
      </c>
      <c r="F533" s="11">
        <f>ROUND(АТС!$F531*$F$41*$F$42/100,2)</f>
        <v>79.010000000000005</v>
      </c>
      <c r="G533" s="11">
        <f>ROUND(АТС!$F531*$G$41*$G$42/100,2)</f>
        <v>46.25</v>
      </c>
    </row>
    <row r="534" spans="1:7" x14ac:dyDescent="0.25">
      <c r="A534" s="263"/>
      <c r="B534" s="137">
        <f t="shared" si="8"/>
        <v>41933.458330000001</v>
      </c>
      <c r="C534" s="138">
        <v>11</v>
      </c>
      <c r="D534" s="11">
        <f>ROUND(АТС!F532*$D$41*$D$42/100,2)</f>
        <v>126.57</v>
      </c>
      <c r="E534" s="11">
        <f>ROUND(АТС!F532*$E$41*$E$42/100,2)</f>
        <v>116.29</v>
      </c>
      <c r="F534" s="11">
        <f>ROUND(АТС!$F532*$F$41*$F$42/100,2)</f>
        <v>79.19</v>
      </c>
      <c r="G534" s="11">
        <f>ROUND(АТС!$F532*$G$41*$G$42/100,2)</f>
        <v>46.36</v>
      </c>
    </row>
    <row r="535" spans="1:7" x14ac:dyDescent="0.25">
      <c r="A535" s="263"/>
      <c r="B535" s="135">
        <f t="shared" si="8"/>
        <v>41933.5</v>
      </c>
      <c r="C535" s="138">
        <v>12</v>
      </c>
      <c r="D535" s="11">
        <f>ROUND(АТС!F533*$D$41*$D$42/100,2)</f>
        <v>126.35</v>
      </c>
      <c r="E535" s="11">
        <f>ROUND(АТС!F533*$E$41*$E$42/100,2)</f>
        <v>116.09</v>
      </c>
      <c r="F535" s="11">
        <f>ROUND(АТС!$F533*$F$41*$F$42/100,2)</f>
        <v>79.06</v>
      </c>
      <c r="G535" s="11">
        <f>ROUND(АТС!$F533*$G$41*$G$42/100,2)</f>
        <v>46.28</v>
      </c>
    </row>
    <row r="536" spans="1:7" x14ac:dyDescent="0.25">
      <c r="A536" s="263"/>
      <c r="B536" s="137">
        <f t="shared" si="8"/>
        <v>41933.541669999999</v>
      </c>
      <c r="C536" s="138">
        <v>13</v>
      </c>
      <c r="D536" s="11">
        <f>ROUND(АТС!F534*$D$41*$D$42/100,2)</f>
        <v>126.37</v>
      </c>
      <c r="E536" s="11">
        <f>ROUND(АТС!F534*$E$41*$E$42/100,2)</f>
        <v>116.1</v>
      </c>
      <c r="F536" s="11">
        <f>ROUND(АТС!$F534*$F$41*$F$42/100,2)</f>
        <v>79.069999999999993</v>
      </c>
      <c r="G536" s="11">
        <f>ROUND(АТС!$F534*$G$41*$G$42/100,2)</f>
        <v>46.28</v>
      </c>
    </row>
    <row r="537" spans="1:7" x14ac:dyDescent="0.25">
      <c r="A537" s="263"/>
      <c r="B537" s="137">
        <f t="shared" si="8"/>
        <v>41933.583330000001</v>
      </c>
      <c r="C537" s="138">
        <v>14</v>
      </c>
      <c r="D537" s="11">
        <f>ROUND(АТС!F535*$D$41*$D$42/100,2)</f>
        <v>126.32</v>
      </c>
      <c r="E537" s="11">
        <f>ROUND(АТС!F535*$E$41*$E$42/100,2)</f>
        <v>116.06</v>
      </c>
      <c r="F537" s="11">
        <f>ROUND(АТС!$F535*$F$41*$F$42/100,2)</f>
        <v>79.040000000000006</v>
      </c>
      <c r="G537" s="11">
        <f>ROUND(АТС!$F535*$G$41*$G$42/100,2)</f>
        <v>46.27</v>
      </c>
    </row>
    <row r="538" spans="1:7" x14ac:dyDescent="0.25">
      <c r="A538" s="263"/>
      <c r="B538" s="137">
        <f t="shared" si="8"/>
        <v>41933.625</v>
      </c>
      <c r="C538" s="138">
        <v>15</v>
      </c>
      <c r="D538" s="11">
        <f>ROUND(АТС!F536*$D$41*$D$42/100,2)</f>
        <v>126.34</v>
      </c>
      <c r="E538" s="11">
        <f>ROUND(АТС!F536*$E$41*$E$42/100,2)</f>
        <v>116.08</v>
      </c>
      <c r="F538" s="11">
        <f>ROUND(АТС!$F536*$F$41*$F$42/100,2)</f>
        <v>79.05</v>
      </c>
      <c r="G538" s="11">
        <f>ROUND(АТС!$F536*$G$41*$G$42/100,2)</f>
        <v>46.27</v>
      </c>
    </row>
    <row r="539" spans="1:7" x14ac:dyDescent="0.25">
      <c r="A539" s="263"/>
      <c r="B539" s="135">
        <f t="shared" si="8"/>
        <v>41933.666669999999</v>
      </c>
      <c r="C539" s="138">
        <v>16</v>
      </c>
      <c r="D539" s="11">
        <f>ROUND(АТС!F537*$D$41*$D$42/100,2)</f>
        <v>126.26</v>
      </c>
      <c r="E539" s="11">
        <f>ROUND(АТС!F537*$E$41*$E$42/100,2)</f>
        <v>116.01</v>
      </c>
      <c r="F539" s="11">
        <f>ROUND(АТС!$F537*$F$41*$F$42/100,2)</f>
        <v>79</v>
      </c>
      <c r="G539" s="11">
        <f>ROUND(АТС!$F537*$G$41*$G$42/100,2)</f>
        <v>46.24</v>
      </c>
    </row>
    <row r="540" spans="1:7" x14ac:dyDescent="0.25">
      <c r="A540" s="263"/>
      <c r="B540" s="137">
        <f t="shared" si="8"/>
        <v>41933.708330000001</v>
      </c>
      <c r="C540" s="138">
        <v>17</v>
      </c>
      <c r="D540" s="11">
        <f>ROUND(АТС!F538*$D$41*$D$42/100,2)</f>
        <v>126.01</v>
      </c>
      <c r="E540" s="11">
        <f>ROUND(АТС!F538*$E$41*$E$42/100,2)</f>
        <v>115.77</v>
      </c>
      <c r="F540" s="11">
        <f>ROUND(АТС!$F538*$F$41*$F$42/100,2)</f>
        <v>78.84</v>
      </c>
      <c r="G540" s="11">
        <f>ROUND(АТС!$F538*$G$41*$G$42/100,2)</f>
        <v>46.15</v>
      </c>
    </row>
    <row r="541" spans="1:7" x14ac:dyDescent="0.25">
      <c r="A541" s="263"/>
      <c r="B541" s="137">
        <f t="shared" si="8"/>
        <v>41933.75</v>
      </c>
      <c r="C541" s="138">
        <v>18</v>
      </c>
      <c r="D541" s="11">
        <f>ROUND(АТС!F539*$D$41*$D$42/100,2)</f>
        <v>144.46</v>
      </c>
      <c r="E541" s="11">
        <f>ROUND(АТС!F539*$E$41*$E$42/100,2)</f>
        <v>132.72</v>
      </c>
      <c r="F541" s="11">
        <f>ROUND(АТС!$F539*$F$41*$F$42/100,2)</f>
        <v>90.39</v>
      </c>
      <c r="G541" s="11">
        <f>ROUND(АТС!$F539*$G$41*$G$42/100,2)</f>
        <v>52.91</v>
      </c>
    </row>
    <row r="542" spans="1:7" x14ac:dyDescent="0.25">
      <c r="A542" s="263"/>
      <c r="B542" s="137">
        <f t="shared" si="8"/>
        <v>41933.791669999999</v>
      </c>
      <c r="C542" s="138">
        <v>19</v>
      </c>
      <c r="D542" s="11">
        <f>ROUND(АТС!F540*$D$41*$D$42/100,2)</f>
        <v>152.66</v>
      </c>
      <c r="E542" s="11">
        <f>ROUND(АТС!F540*$E$41*$E$42/100,2)</f>
        <v>140.26</v>
      </c>
      <c r="F542" s="11">
        <f>ROUND(АТС!$F540*$F$41*$F$42/100,2)</f>
        <v>95.52</v>
      </c>
      <c r="G542" s="11">
        <f>ROUND(АТС!$F540*$G$41*$G$42/100,2)</f>
        <v>55.91</v>
      </c>
    </row>
    <row r="543" spans="1:7" x14ac:dyDescent="0.25">
      <c r="A543" s="263"/>
      <c r="B543" s="135">
        <f t="shared" si="8"/>
        <v>41933.833330000001</v>
      </c>
      <c r="C543" s="138">
        <v>20</v>
      </c>
      <c r="D543" s="11">
        <f>ROUND(АТС!F541*$D$41*$D$42/100,2)</f>
        <v>154.21</v>
      </c>
      <c r="E543" s="11">
        <f>ROUND(АТС!F541*$E$41*$E$42/100,2)</f>
        <v>141.68</v>
      </c>
      <c r="F543" s="11">
        <f>ROUND(АТС!$F541*$F$41*$F$42/100,2)</f>
        <v>96.49</v>
      </c>
      <c r="G543" s="11">
        <f>ROUND(АТС!$F541*$G$41*$G$42/100,2)</f>
        <v>56.48</v>
      </c>
    </row>
    <row r="544" spans="1:7" x14ac:dyDescent="0.25">
      <c r="A544" s="263"/>
      <c r="B544" s="137">
        <f t="shared" si="8"/>
        <v>41933.875</v>
      </c>
      <c r="C544" s="138">
        <v>21</v>
      </c>
      <c r="D544" s="11">
        <f>ROUND(АТС!F542*$D$41*$D$42/100,2)</f>
        <v>162.56</v>
      </c>
      <c r="E544" s="11">
        <f>ROUND(АТС!F542*$E$41*$E$42/100,2)</f>
        <v>149.35</v>
      </c>
      <c r="F544" s="11">
        <f>ROUND(АТС!$F542*$F$41*$F$42/100,2)</f>
        <v>101.71</v>
      </c>
      <c r="G544" s="11">
        <f>ROUND(АТС!$F542*$G$41*$G$42/100,2)</f>
        <v>59.54</v>
      </c>
    </row>
    <row r="545" spans="1:7" x14ac:dyDescent="0.25">
      <c r="A545" s="263"/>
      <c r="B545" s="137">
        <f t="shared" si="8"/>
        <v>41933.916669999999</v>
      </c>
      <c r="C545" s="138">
        <v>22</v>
      </c>
      <c r="D545" s="11">
        <f>ROUND(АТС!F543*$D$41*$D$42/100,2)</f>
        <v>172.48</v>
      </c>
      <c r="E545" s="11">
        <f>ROUND(АТС!F543*$E$41*$E$42/100,2)</f>
        <v>158.47</v>
      </c>
      <c r="F545" s="11">
        <f>ROUND(АТС!$F543*$F$41*$F$42/100,2)</f>
        <v>107.92</v>
      </c>
      <c r="G545" s="11">
        <f>ROUND(АТС!$F543*$G$41*$G$42/100,2)</f>
        <v>63.17</v>
      </c>
    </row>
    <row r="546" spans="1:7" x14ac:dyDescent="0.25">
      <c r="A546" s="263"/>
      <c r="B546" s="137">
        <f t="shared" si="8"/>
        <v>41933.958330000001</v>
      </c>
      <c r="C546" s="138">
        <v>23</v>
      </c>
      <c r="D546" s="11">
        <f>ROUND(АТС!F544*$D$41*$D$42/100,2)</f>
        <v>149.4</v>
      </c>
      <c r="E546" s="11">
        <f>ROUND(АТС!F544*$E$41*$E$42/100,2)</f>
        <v>137.26</v>
      </c>
      <c r="F546" s="11">
        <f>ROUND(АТС!$F544*$F$41*$F$42/100,2)</f>
        <v>93.48</v>
      </c>
      <c r="G546" s="11">
        <f>ROUND(АТС!$F544*$G$41*$G$42/100,2)</f>
        <v>54.72</v>
      </c>
    </row>
    <row r="547" spans="1:7" x14ac:dyDescent="0.25">
      <c r="A547" s="263"/>
      <c r="B547" s="135">
        <f t="shared" si="8"/>
        <v>41934</v>
      </c>
      <c r="C547" s="138">
        <v>0</v>
      </c>
      <c r="D547" s="11">
        <f>ROUND(АТС!F545*$D$41*$D$42/100,2)</f>
        <v>124.46</v>
      </c>
      <c r="E547" s="11">
        <f>ROUND(АТС!F545*$E$41*$E$42/100,2)</f>
        <v>114.35</v>
      </c>
      <c r="F547" s="11">
        <f>ROUND(АТС!$F545*$F$41*$F$42/100,2)</f>
        <v>77.88</v>
      </c>
      <c r="G547" s="11">
        <f>ROUND(АТС!$F545*$G$41*$G$42/100,2)</f>
        <v>45.58</v>
      </c>
    </row>
    <row r="548" spans="1:7" x14ac:dyDescent="0.25">
      <c r="A548" s="263"/>
      <c r="B548" s="137">
        <f t="shared" si="8"/>
        <v>41934.041669999999</v>
      </c>
      <c r="C548" s="138">
        <v>1</v>
      </c>
      <c r="D548" s="11">
        <f>ROUND(АТС!F546*$D$41*$D$42/100,2)</f>
        <v>121.15</v>
      </c>
      <c r="E548" s="11">
        <f>ROUND(АТС!F546*$E$41*$E$42/100,2)</f>
        <v>111.3</v>
      </c>
      <c r="F548" s="11">
        <f>ROUND(АТС!$F546*$F$41*$F$42/100,2)</f>
        <v>75.8</v>
      </c>
      <c r="G548" s="11">
        <f>ROUND(АТС!$F546*$G$41*$G$42/100,2)</f>
        <v>44.37</v>
      </c>
    </row>
    <row r="549" spans="1:7" x14ac:dyDescent="0.25">
      <c r="A549" s="263"/>
      <c r="B549" s="137">
        <f t="shared" si="8"/>
        <v>41934.083330000001</v>
      </c>
      <c r="C549" s="138">
        <v>2</v>
      </c>
      <c r="D549" s="11">
        <f>ROUND(АТС!F547*$D$41*$D$42/100,2)</f>
        <v>122.48</v>
      </c>
      <c r="E549" s="11">
        <f>ROUND(АТС!F547*$E$41*$E$42/100,2)</f>
        <v>112.53</v>
      </c>
      <c r="F549" s="11">
        <f>ROUND(АТС!$F547*$F$41*$F$42/100,2)</f>
        <v>76.64</v>
      </c>
      <c r="G549" s="11">
        <f>ROUND(АТС!$F547*$G$41*$G$42/100,2)</f>
        <v>44.86</v>
      </c>
    </row>
    <row r="550" spans="1:7" x14ac:dyDescent="0.25">
      <c r="A550" s="263"/>
      <c r="B550" s="137">
        <f t="shared" si="8"/>
        <v>41934.125</v>
      </c>
      <c r="C550" s="138">
        <v>3</v>
      </c>
      <c r="D550" s="11">
        <f>ROUND(АТС!F548*$D$41*$D$42/100,2)</f>
        <v>123.88</v>
      </c>
      <c r="E550" s="11">
        <f>ROUND(АТС!F548*$E$41*$E$42/100,2)</f>
        <v>113.82</v>
      </c>
      <c r="F550" s="11">
        <f>ROUND(АТС!$F548*$F$41*$F$42/100,2)</f>
        <v>77.510000000000005</v>
      </c>
      <c r="G550" s="11">
        <f>ROUND(АТС!$F548*$G$41*$G$42/100,2)</f>
        <v>45.37</v>
      </c>
    </row>
    <row r="551" spans="1:7" x14ac:dyDescent="0.25">
      <c r="A551" s="263"/>
      <c r="B551" s="135">
        <f t="shared" si="8"/>
        <v>41934.166669999999</v>
      </c>
      <c r="C551" s="138">
        <v>4</v>
      </c>
      <c r="D551" s="11">
        <f>ROUND(АТС!F549*$D$41*$D$42/100,2)</f>
        <v>123.91</v>
      </c>
      <c r="E551" s="11">
        <f>ROUND(АТС!F549*$E$41*$E$42/100,2)</f>
        <v>113.85</v>
      </c>
      <c r="F551" s="11">
        <f>ROUND(АТС!$F549*$F$41*$F$42/100,2)</f>
        <v>77.53</v>
      </c>
      <c r="G551" s="11">
        <f>ROUND(АТС!$F549*$G$41*$G$42/100,2)</f>
        <v>45.38</v>
      </c>
    </row>
    <row r="552" spans="1:7" x14ac:dyDescent="0.25">
      <c r="A552" s="263"/>
      <c r="B552" s="137">
        <f t="shared" si="8"/>
        <v>41934.208330000001</v>
      </c>
      <c r="C552" s="138">
        <v>5</v>
      </c>
      <c r="D552" s="11">
        <f>ROUND(АТС!F550*$D$41*$D$42/100,2)</f>
        <v>121.91</v>
      </c>
      <c r="E552" s="11">
        <f>ROUND(АТС!F550*$E$41*$E$42/100,2)</f>
        <v>112.01</v>
      </c>
      <c r="F552" s="11">
        <f>ROUND(АТС!$F550*$F$41*$F$42/100,2)</f>
        <v>76.28</v>
      </c>
      <c r="G552" s="11">
        <f>ROUND(АТС!$F550*$G$41*$G$42/100,2)</f>
        <v>44.65</v>
      </c>
    </row>
    <row r="553" spans="1:7" x14ac:dyDescent="0.25">
      <c r="A553" s="263"/>
      <c r="B553" s="137">
        <f t="shared" si="8"/>
        <v>41934.25</v>
      </c>
      <c r="C553" s="138">
        <v>6</v>
      </c>
      <c r="D553" s="11">
        <f>ROUND(АТС!F551*$D$41*$D$42/100,2)</f>
        <v>122.92</v>
      </c>
      <c r="E553" s="11">
        <f>ROUND(АТС!F551*$E$41*$E$42/100,2)</f>
        <v>112.94</v>
      </c>
      <c r="F553" s="11">
        <f>ROUND(АТС!$F551*$F$41*$F$42/100,2)</f>
        <v>76.91</v>
      </c>
      <c r="G553" s="11">
        <f>ROUND(АТС!$F551*$G$41*$G$42/100,2)</f>
        <v>45.02</v>
      </c>
    </row>
    <row r="554" spans="1:7" x14ac:dyDescent="0.25">
      <c r="A554" s="263"/>
      <c r="B554" s="137">
        <f t="shared" si="8"/>
        <v>41934.291669999999</v>
      </c>
      <c r="C554" s="138">
        <v>7</v>
      </c>
      <c r="D554" s="11">
        <f>ROUND(АТС!F552*$D$41*$D$42/100,2)</f>
        <v>122.31</v>
      </c>
      <c r="E554" s="11">
        <f>ROUND(АТС!F552*$E$41*$E$42/100,2)</f>
        <v>112.37</v>
      </c>
      <c r="F554" s="11">
        <f>ROUND(АТС!$F552*$F$41*$F$42/100,2)</f>
        <v>76.53</v>
      </c>
      <c r="G554" s="11">
        <f>ROUND(АТС!$F552*$G$41*$G$42/100,2)</f>
        <v>44.79</v>
      </c>
    </row>
    <row r="555" spans="1:7" x14ac:dyDescent="0.25">
      <c r="A555" s="263"/>
      <c r="B555" s="135">
        <f t="shared" si="8"/>
        <v>41934.333330000001</v>
      </c>
      <c r="C555" s="138">
        <v>8</v>
      </c>
      <c r="D555" s="11">
        <f>ROUND(АТС!F553*$D$41*$D$42/100,2)</f>
        <v>126.11</v>
      </c>
      <c r="E555" s="11">
        <f>ROUND(АТС!F553*$E$41*$E$42/100,2)</f>
        <v>115.87</v>
      </c>
      <c r="F555" s="11">
        <f>ROUND(АТС!$F553*$F$41*$F$42/100,2)</f>
        <v>78.91</v>
      </c>
      <c r="G555" s="11">
        <f>ROUND(АТС!$F553*$G$41*$G$42/100,2)</f>
        <v>46.19</v>
      </c>
    </row>
    <row r="556" spans="1:7" x14ac:dyDescent="0.25">
      <c r="A556" s="263"/>
      <c r="B556" s="137">
        <f t="shared" si="8"/>
        <v>41934.375</v>
      </c>
      <c r="C556" s="138">
        <v>9</v>
      </c>
      <c r="D556" s="11">
        <f>ROUND(АТС!F554*$D$41*$D$42/100,2)</f>
        <v>126.35</v>
      </c>
      <c r="E556" s="11">
        <f>ROUND(АТС!F554*$E$41*$E$42/100,2)</f>
        <v>116.09</v>
      </c>
      <c r="F556" s="11">
        <f>ROUND(АТС!$F554*$F$41*$F$42/100,2)</f>
        <v>79.06</v>
      </c>
      <c r="G556" s="11">
        <f>ROUND(АТС!$F554*$G$41*$G$42/100,2)</f>
        <v>46.28</v>
      </c>
    </row>
    <row r="557" spans="1:7" x14ac:dyDescent="0.25">
      <c r="A557" s="263"/>
      <c r="B557" s="137">
        <f t="shared" si="8"/>
        <v>41934.416669999999</v>
      </c>
      <c r="C557" s="138">
        <v>10</v>
      </c>
      <c r="D557" s="11">
        <f>ROUND(АТС!F555*$D$41*$D$42/100,2)</f>
        <v>126.45</v>
      </c>
      <c r="E557" s="11">
        <f>ROUND(АТС!F555*$E$41*$E$42/100,2)</f>
        <v>116.18</v>
      </c>
      <c r="F557" s="11">
        <f>ROUND(АТС!$F555*$F$41*$F$42/100,2)</f>
        <v>79.12</v>
      </c>
      <c r="G557" s="11">
        <f>ROUND(АТС!$F555*$G$41*$G$42/100,2)</f>
        <v>46.31</v>
      </c>
    </row>
    <row r="558" spans="1:7" x14ac:dyDescent="0.25">
      <c r="A558" s="263"/>
      <c r="B558" s="137">
        <f t="shared" si="8"/>
        <v>41934.458330000001</v>
      </c>
      <c r="C558" s="138">
        <v>11</v>
      </c>
      <c r="D558" s="11">
        <f>ROUND(АТС!F556*$D$41*$D$42/100,2)</f>
        <v>126.54</v>
      </c>
      <c r="E558" s="11">
        <f>ROUND(АТС!F556*$E$41*$E$42/100,2)</f>
        <v>116.26</v>
      </c>
      <c r="F558" s="11">
        <f>ROUND(АТС!$F556*$F$41*$F$42/100,2)</f>
        <v>79.17</v>
      </c>
      <c r="G558" s="11">
        <f>ROUND(АТС!$F556*$G$41*$G$42/100,2)</f>
        <v>46.34</v>
      </c>
    </row>
    <row r="559" spans="1:7" x14ac:dyDescent="0.25">
      <c r="A559" s="263"/>
      <c r="B559" s="135">
        <f t="shared" si="8"/>
        <v>41934.5</v>
      </c>
      <c r="C559" s="138">
        <v>12</v>
      </c>
      <c r="D559" s="11">
        <f>ROUND(АТС!F557*$D$41*$D$42/100,2)</f>
        <v>126.53</v>
      </c>
      <c r="E559" s="11">
        <f>ROUND(АТС!F557*$E$41*$E$42/100,2)</f>
        <v>116.25</v>
      </c>
      <c r="F559" s="11">
        <f>ROUND(АТС!$F557*$F$41*$F$42/100,2)</f>
        <v>79.17</v>
      </c>
      <c r="G559" s="11">
        <f>ROUND(АТС!$F557*$G$41*$G$42/100,2)</f>
        <v>46.34</v>
      </c>
    </row>
    <row r="560" spans="1:7" x14ac:dyDescent="0.25">
      <c r="A560" s="263"/>
      <c r="B560" s="137">
        <f t="shared" si="8"/>
        <v>41934.541669999999</v>
      </c>
      <c r="C560" s="138">
        <v>13</v>
      </c>
      <c r="D560" s="11">
        <f>ROUND(АТС!F558*$D$41*$D$42/100,2)</f>
        <v>126.27</v>
      </c>
      <c r="E560" s="11">
        <f>ROUND(АТС!F558*$E$41*$E$42/100,2)</f>
        <v>116.02</v>
      </c>
      <c r="F560" s="11">
        <f>ROUND(АТС!$F558*$F$41*$F$42/100,2)</f>
        <v>79.010000000000005</v>
      </c>
      <c r="G560" s="11">
        <f>ROUND(АТС!$F558*$G$41*$G$42/100,2)</f>
        <v>46.25</v>
      </c>
    </row>
    <row r="561" spans="1:7" x14ac:dyDescent="0.25">
      <c r="A561" s="263"/>
      <c r="B561" s="137">
        <f t="shared" si="8"/>
        <v>41934.583330000001</v>
      </c>
      <c r="C561" s="138">
        <v>14</v>
      </c>
      <c r="D561" s="11">
        <f>ROUND(АТС!F559*$D$41*$D$42/100,2)</f>
        <v>126.16</v>
      </c>
      <c r="E561" s="11">
        <f>ROUND(АТС!F559*$E$41*$E$42/100,2)</f>
        <v>115.91</v>
      </c>
      <c r="F561" s="11">
        <f>ROUND(АТС!$F559*$F$41*$F$42/100,2)</f>
        <v>78.94</v>
      </c>
      <c r="G561" s="11">
        <f>ROUND(АТС!$F559*$G$41*$G$42/100,2)</f>
        <v>46.21</v>
      </c>
    </row>
    <row r="562" spans="1:7" x14ac:dyDescent="0.25">
      <c r="A562" s="263"/>
      <c r="B562" s="137">
        <f t="shared" si="8"/>
        <v>41934.625</v>
      </c>
      <c r="C562" s="138">
        <v>15</v>
      </c>
      <c r="D562" s="11">
        <f>ROUND(АТС!F560*$D$41*$D$42/100,2)</f>
        <v>126.15</v>
      </c>
      <c r="E562" s="11">
        <f>ROUND(АТС!F560*$E$41*$E$42/100,2)</f>
        <v>115.91</v>
      </c>
      <c r="F562" s="11">
        <f>ROUND(АТС!$F560*$F$41*$F$42/100,2)</f>
        <v>78.930000000000007</v>
      </c>
      <c r="G562" s="11">
        <f>ROUND(АТС!$F560*$G$41*$G$42/100,2)</f>
        <v>46.2</v>
      </c>
    </row>
    <row r="563" spans="1:7" x14ac:dyDescent="0.25">
      <c r="A563" s="263"/>
      <c r="B563" s="135">
        <f t="shared" si="8"/>
        <v>41934.666669999999</v>
      </c>
      <c r="C563" s="138">
        <v>16</v>
      </c>
      <c r="D563" s="11">
        <f>ROUND(АТС!F561*$D$41*$D$42/100,2)</f>
        <v>126.19</v>
      </c>
      <c r="E563" s="11">
        <f>ROUND(АТС!F561*$E$41*$E$42/100,2)</f>
        <v>115.94</v>
      </c>
      <c r="F563" s="11">
        <f>ROUND(АТС!$F561*$F$41*$F$42/100,2)</f>
        <v>78.959999999999994</v>
      </c>
      <c r="G563" s="11">
        <f>ROUND(АТС!$F561*$G$41*$G$42/100,2)</f>
        <v>46.22</v>
      </c>
    </row>
    <row r="564" spans="1:7" x14ac:dyDescent="0.25">
      <c r="A564" s="263"/>
      <c r="B564" s="137">
        <f t="shared" si="8"/>
        <v>41934.708330000001</v>
      </c>
      <c r="C564" s="138">
        <v>17</v>
      </c>
      <c r="D564" s="11">
        <f>ROUND(АТС!F562*$D$41*$D$42/100,2)</f>
        <v>125.97</v>
      </c>
      <c r="E564" s="11">
        <f>ROUND(АТС!F562*$E$41*$E$42/100,2)</f>
        <v>115.74</v>
      </c>
      <c r="F564" s="11">
        <f>ROUND(АТС!$F562*$F$41*$F$42/100,2)</f>
        <v>78.819999999999993</v>
      </c>
      <c r="G564" s="11">
        <f>ROUND(АТС!$F562*$G$41*$G$42/100,2)</f>
        <v>46.14</v>
      </c>
    </row>
    <row r="565" spans="1:7" x14ac:dyDescent="0.25">
      <c r="A565" s="263"/>
      <c r="B565" s="137">
        <f t="shared" si="8"/>
        <v>41934.75</v>
      </c>
      <c r="C565" s="138">
        <v>18</v>
      </c>
      <c r="D565" s="11">
        <f>ROUND(АТС!F563*$D$41*$D$42/100,2)</f>
        <v>124.88</v>
      </c>
      <c r="E565" s="11">
        <f>ROUND(АТС!F563*$E$41*$E$42/100,2)</f>
        <v>114.74</v>
      </c>
      <c r="F565" s="11">
        <f>ROUND(АТС!$F563*$F$41*$F$42/100,2)</f>
        <v>78.14</v>
      </c>
      <c r="G565" s="11">
        <f>ROUND(АТС!$F563*$G$41*$G$42/100,2)</f>
        <v>45.74</v>
      </c>
    </row>
    <row r="566" spans="1:7" x14ac:dyDescent="0.25">
      <c r="A566" s="263"/>
      <c r="B566" s="137">
        <f t="shared" si="8"/>
        <v>41934.791669999999</v>
      </c>
      <c r="C566" s="138">
        <v>19</v>
      </c>
      <c r="D566" s="11">
        <f>ROUND(АТС!F564*$D$41*$D$42/100,2)</f>
        <v>139.56</v>
      </c>
      <c r="E566" s="11">
        <f>ROUND(АТС!F564*$E$41*$E$42/100,2)</f>
        <v>128.22999999999999</v>
      </c>
      <c r="F566" s="11">
        <f>ROUND(АТС!$F564*$F$41*$F$42/100,2)</f>
        <v>87.33</v>
      </c>
      <c r="G566" s="11">
        <f>ROUND(АТС!$F564*$G$41*$G$42/100,2)</f>
        <v>51.12</v>
      </c>
    </row>
    <row r="567" spans="1:7" x14ac:dyDescent="0.25">
      <c r="A567" s="263"/>
      <c r="B567" s="135">
        <f t="shared" si="8"/>
        <v>41934.833330000001</v>
      </c>
      <c r="C567" s="138">
        <v>20</v>
      </c>
      <c r="D567" s="11">
        <f>ROUND(АТС!F565*$D$41*$D$42/100,2)</f>
        <v>141.72</v>
      </c>
      <c r="E567" s="11">
        <f>ROUND(АТС!F565*$E$41*$E$42/100,2)</f>
        <v>130.21</v>
      </c>
      <c r="F567" s="11">
        <f>ROUND(АТС!$F565*$F$41*$F$42/100,2)</f>
        <v>88.67</v>
      </c>
      <c r="G567" s="11">
        <f>ROUND(АТС!$F565*$G$41*$G$42/100,2)</f>
        <v>51.9</v>
      </c>
    </row>
    <row r="568" spans="1:7" x14ac:dyDescent="0.25">
      <c r="A568" s="263"/>
      <c r="B568" s="137">
        <f t="shared" si="8"/>
        <v>41934.875</v>
      </c>
      <c r="C568" s="138">
        <v>21</v>
      </c>
      <c r="D568" s="11">
        <f>ROUND(АТС!F566*$D$41*$D$42/100,2)</f>
        <v>157.41999999999999</v>
      </c>
      <c r="E568" s="11">
        <f>ROUND(АТС!F566*$E$41*$E$42/100,2)</f>
        <v>144.63</v>
      </c>
      <c r="F568" s="11">
        <f>ROUND(АТС!$F566*$F$41*$F$42/100,2)</f>
        <v>98.5</v>
      </c>
      <c r="G568" s="11">
        <f>ROUND(АТС!$F566*$G$41*$G$42/100,2)</f>
        <v>57.66</v>
      </c>
    </row>
    <row r="569" spans="1:7" x14ac:dyDescent="0.25">
      <c r="A569" s="263"/>
      <c r="B569" s="137">
        <f t="shared" si="8"/>
        <v>41934.916669999999</v>
      </c>
      <c r="C569" s="138">
        <v>22</v>
      </c>
      <c r="D569" s="11">
        <f>ROUND(АТС!F567*$D$41*$D$42/100,2)</f>
        <v>170.57</v>
      </c>
      <c r="E569" s="11">
        <f>ROUND(АТС!F567*$E$41*$E$42/100,2)</f>
        <v>156.71</v>
      </c>
      <c r="F569" s="11">
        <f>ROUND(АТС!$F567*$F$41*$F$42/100,2)</f>
        <v>106.73</v>
      </c>
      <c r="G569" s="11">
        <f>ROUND(АТС!$F567*$G$41*$G$42/100,2)</f>
        <v>62.47</v>
      </c>
    </row>
    <row r="570" spans="1:7" x14ac:dyDescent="0.25">
      <c r="A570" s="263"/>
      <c r="B570" s="137">
        <f t="shared" si="8"/>
        <v>41934.958330000001</v>
      </c>
      <c r="C570" s="138">
        <v>23</v>
      </c>
      <c r="D570" s="11">
        <f>ROUND(АТС!F568*$D$41*$D$42/100,2)</f>
        <v>149.05000000000001</v>
      </c>
      <c r="E570" s="11">
        <f>ROUND(АТС!F568*$E$41*$E$42/100,2)</f>
        <v>136.94</v>
      </c>
      <c r="F570" s="11">
        <f>ROUND(АТС!$F568*$F$41*$F$42/100,2)</f>
        <v>93.26</v>
      </c>
      <c r="G570" s="11">
        <f>ROUND(АТС!$F568*$G$41*$G$42/100,2)</f>
        <v>54.59</v>
      </c>
    </row>
    <row r="571" spans="1:7" x14ac:dyDescent="0.25">
      <c r="A571" s="263"/>
      <c r="B571" s="135">
        <f t="shared" si="8"/>
        <v>41935</v>
      </c>
      <c r="C571" s="138">
        <v>0</v>
      </c>
      <c r="D571" s="11">
        <f>ROUND(АТС!F569*$D$41*$D$42/100,2)</f>
        <v>124.58</v>
      </c>
      <c r="E571" s="11">
        <f>ROUND(АТС!F569*$E$41*$E$42/100,2)</f>
        <v>114.46</v>
      </c>
      <c r="F571" s="11">
        <f>ROUND(АТС!$F569*$F$41*$F$42/100,2)</f>
        <v>77.95</v>
      </c>
      <c r="G571" s="11">
        <f>ROUND(АТС!$F569*$G$41*$G$42/100,2)</f>
        <v>45.63</v>
      </c>
    </row>
    <row r="572" spans="1:7" x14ac:dyDescent="0.25">
      <c r="A572" s="263"/>
      <c r="B572" s="137">
        <f t="shared" si="8"/>
        <v>41935.041669999999</v>
      </c>
      <c r="C572" s="138">
        <v>1</v>
      </c>
      <c r="D572" s="11">
        <f>ROUND(АТС!F570*$D$41*$D$42/100,2)</f>
        <v>123.26</v>
      </c>
      <c r="E572" s="11">
        <f>ROUND(АТС!F570*$E$41*$E$42/100,2)</f>
        <v>113.25</v>
      </c>
      <c r="F572" s="11">
        <f>ROUND(АТС!$F570*$F$41*$F$42/100,2)</f>
        <v>77.12</v>
      </c>
      <c r="G572" s="11">
        <f>ROUND(АТС!$F570*$G$41*$G$42/100,2)</f>
        <v>45.14</v>
      </c>
    </row>
    <row r="573" spans="1:7" x14ac:dyDescent="0.25">
      <c r="A573" s="263"/>
      <c r="B573" s="137">
        <f t="shared" si="8"/>
        <v>41935.083330000001</v>
      </c>
      <c r="C573" s="138">
        <v>2</v>
      </c>
      <c r="D573" s="11">
        <f>ROUND(АТС!F571*$D$41*$D$42/100,2)</f>
        <v>122.96</v>
      </c>
      <c r="E573" s="11">
        <f>ROUND(АТС!F571*$E$41*$E$42/100,2)</f>
        <v>112.97</v>
      </c>
      <c r="F573" s="11">
        <f>ROUND(АТС!$F571*$F$41*$F$42/100,2)</f>
        <v>76.930000000000007</v>
      </c>
      <c r="G573" s="11">
        <f>ROUND(АТС!$F571*$G$41*$G$42/100,2)</f>
        <v>45.03</v>
      </c>
    </row>
    <row r="574" spans="1:7" x14ac:dyDescent="0.25">
      <c r="A574" s="263"/>
      <c r="B574" s="137">
        <f t="shared" si="8"/>
        <v>41935.125</v>
      </c>
      <c r="C574" s="138">
        <v>3</v>
      </c>
      <c r="D574" s="11">
        <f>ROUND(АТС!F572*$D$41*$D$42/100,2)</f>
        <v>122.51</v>
      </c>
      <c r="E574" s="11">
        <f>ROUND(АТС!F572*$E$41*$E$42/100,2)</f>
        <v>112.56</v>
      </c>
      <c r="F574" s="11">
        <f>ROUND(АТС!$F572*$F$41*$F$42/100,2)</f>
        <v>76.66</v>
      </c>
      <c r="G574" s="11">
        <f>ROUND(АТС!$F572*$G$41*$G$42/100,2)</f>
        <v>44.87</v>
      </c>
    </row>
    <row r="575" spans="1:7" x14ac:dyDescent="0.25">
      <c r="A575" s="263"/>
      <c r="B575" s="135">
        <f t="shared" si="8"/>
        <v>41935.166669999999</v>
      </c>
      <c r="C575" s="138">
        <v>4</v>
      </c>
      <c r="D575" s="11">
        <f>ROUND(АТС!F573*$D$41*$D$42/100,2)</f>
        <v>122.5</v>
      </c>
      <c r="E575" s="11">
        <f>ROUND(АТС!F573*$E$41*$E$42/100,2)</f>
        <v>112.55</v>
      </c>
      <c r="F575" s="11">
        <f>ROUND(АТС!$F573*$F$41*$F$42/100,2)</f>
        <v>76.650000000000006</v>
      </c>
      <c r="G575" s="11">
        <f>ROUND(АТС!$F573*$G$41*$G$42/100,2)</f>
        <v>44.87</v>
      </c>
    </row>
    <row r="576" spans="1:7" x14ac:dyDescent="0.25">
      <c r="A576" s="263"/>
      <c r="B576" s="137">
        <f t="shared" si="8"/>
        <v>41935.208330000001</v>
      </c>
      <c r="C576" s="138">
        <v>5</v>
      </c>
      <c r="D576" s="11">
        <f>ROUND(АТС!F574*$D$41*$D$42/100,2)</f>
        <v>122.94</v>
      </c>
      <c r="E576" s="11">
        <f>ROUND(АТС!F574*$E$41*$E$42/100,2)</f>
        <v>112.96</v>
      </c>
      <c r="F576" s="11">
        <f>ROUND(АТС!$F574*$F$41*$F$42/100,2)</f>
        <v>76.930000000000007</v>
      </c>
      <c r="G576" s="11">
        <f>ROUND(АТС!$F574*$G$41*$G$42/100,2)</f>
        <v>45.03</v>
      </c>
    </row>
    <row r="577" spans="1:7" x14ac:dyDescent="0.25">
      <c r="A577" s="263"/>
      <c r="B577" s="137">
        <f t="shared" si="8"/>
        <v>41935.25</v>
      </c>
      <c r="C577" s="138">
        <v>6</v>
      </c>
      <c r="D577" s="11">
        <f>ROUND(АТС!F575*$D$41*$D$42/100,2)</f>
        <v>122.95</v>
      </c>
      <c r="E577" s="11">
        <f>ROUND(АТС!F575*$E$41*$E$42/100,2)</f>
        <v>112.96</v>
      </c>
      <c r="F577" s="11">
        <f>ROUND(АТС!$F575*$F$41*$F$42/100,2)</f>
        <v>76.930000000000007</v>
      </c>
      <c r="G577" s="11">
        <f>ROUND(АТС!$F575*$G$41*$G$42/100,2)</f>
        <v>45.03</v>
      </c>
    </row>
    <row r="578" spans="1:7" x14ac:dyDescent="0.25">
      <c r="A578" s="263"/>
      <c r="B578" s="137">
        <f t="shared" si="8"/>
        <v>41935.291669999999</v>
      </c>
      <c r="C578" s="138">
        <v>7</v>
      </c>
      <c r="D578" s="11">
        <f>ROUND(АТС!F576*$D$41*$D$42/100,2)</f>
        <v>127.02</v>
      </c>
      <c r="E578" s="11">
        <f>ROUND(АТС!F576*$E$41*$E$42/100,2)</f>
        <v>116.7</v>
      </c>
      <c r="F578" s="11">
        <f>ROUND(АТС!$F576*$F$41*$F$42/100,2)</f>
        <v>79.48</v>
      </c>
      <c r="G578" s="11">
        <f>ROUND(АТС!$F576*$G$41*$G$42/100,2)</f>
        <v>46.52</v>
      </c>
    </row>
    <row r="579" spans="1:7" x14ac:dyDescent="0.25">
      <c r="A579" s="263"/>
      <c r="B579" s="135">
        <f t="shared" si="8"/>
        <v>41935.333330000001</v>
      </c>
      <c r="C579" s="138">
        <v>8</v>
      </c>
      <c r="D579" s="11">
        <f>ROUND(АТС!F577*$D$41*$D$42/100,2)</f>
        <v>125.88</v>
      </c>
      <c r="E579" s="11">
        <f>ROUND(АТС!F577*$E$41*$E$42/100,2)</f>
        <v>115.66</v>
      </c>
      <c r="F579" s="11">
        <f>ROUND(АТС!$F577*$F$41*$F$42/100,2)</f>
        <v>78.760000000000005</v>
      </c>
      <c r="G579" s="11">
        <f>ROUND(АТС!$F577*$G$41*$G$42/100,2)</f>
        <v>46.1</v>
      </c>
    </row>
    <row r="580" spans="1:7" x14ac:dyDescent="0.25">
      <c r="A580" s="263"/>
      <c r="B580" s="137">
        <f t="shared" ref="B580:B643" si="9">B556+1</f>
        <v>41935.375</v>
      </c>
      <c r="C580" s="138">
        <v>9</v>
      </c>
      <c r="D580" s="11">
        <f>ROUND(АТС!F578*$D$41*$D$42/100,2)</f>
        <v>126.25</v>
      </c>
      <c r="E580" s="11">
        <f>ROUND(АТС!F578*$E$41*$E$42/100,2)</f>
        <v>116</v>
      </c>
      <c r="F580" s="11">
        <f>ROUND(АТС!$F578*$F$41*$F$42/100,2)</f>
        <v>79</v>
      </c>
      <c r="G580" s="11">
        <f>ROUND(АТС!$F578*$G$41*$G$42/100,2)</f>
        <v>46.24</v>
      </c>
    </row>
    <row r="581" spans="1:7" x14ac:dyDescent="0.25">
      <c r="A581" s="263"/>
      <c r="B581" s="137">
        <f t="shared" si="9"/>
        <v>41935.416669999999</v>
      </c>
      <c r="C581" s="138">
        <v>10</v>
      </c>
      <c r="D581" s="11">
        <f>ROUND(АТС!F579*$D$41*$D$42/100,2)</f>
        <v>126.53</v>
      </c>
      <c r="E581" s="11">
        <f>ROUND(АТС!F579*$E$41*$E$42/100,2)</f>
        <v>116.25</v>
      </c>
      <c r="F581" s="11">
        <f>ROUND(АТС!$F579*$F$41*$F$42/100,2)</f>
        <v>79.17</v>
      </c>
      <c r="G581" s="11">
        <f>ROUND(АТС!$F579*$G$41*$G$42/100,2)</f>
        <v>46.34</v>
      </c>
    </row>
    <row r="582" spans="1:7" x14ac:dyDescent="0.25">
      <c r="A582" s="263"/>
      <c r="B582" s="137">
        <f t="shared" si="9"/>
        <v>41935.458330000001</v>
      </c>
      <c r="C582" s="138">
        <v>11</v>
      </c>
      <c r="D582" s="11">
        <f>ROUND(АТС!F580*$D$41*$D$42/100,2)</f>
        <v>126.45</v>
      </c>
      <c r="E582" s="11">
        <f>ROUND(АТС!F580*$E$41*$E$42/100,2)</f>
        <v>116.18</v>
      </c>
      <c r="F582" s="11">
        <f>ROUND(АТС!$F580*$F$41*$F$42/100,2)</f>
        <v>79.12</v>
      </c>
      <c r="G582" s="11">
        <f>ROUND(АТС!$F580*$G$41*$G$42/100,2)</f>
        <v>46.31</v>
      </c>
    </row>
    <row r="583" spans="1:7" x14ac:dyDescent="0.25">
      <c r="A583" s="263"/>
      <c r="B583" s="135">
        <f t="shared" si="9"/>
        <v>41935.5</v>
      </c>
      <c r="C583" s="138">
        <v>12</v>
      </c>
      <c r="D583" s="11">
        <f>ROUND(АТС!F581*$D$41*$D$42/100,2)</f>
        <v>126.12</v>
      </c>
      <c r="E583" s="11">
        <f>ROUND(АТС!F581*$E$41*$E$42/100,2)</f>
        <v>115.87</v>
      </c>
      <c r="F583" s="11">
        <f>ROUND(АТС!$F581*$F$41*$F$42/100,2)</f>
        <v>78.91</v>
      </c>
      <c r="G583" s="11">
        <f>ROUND(АТС!$F581*$G$41*$G$42/100,2)</f>
        <v>46.19</v>
      </c>
    </row>
    <row r="584" spans="1:7" x14ac:dyDescent="0.25">
      <c r="A584" s="263"/>
      <c r="B584" s="137">
        <f t="shared" si="9"/>
        <v>41935.541669999999</v>
      </c>
      <c r="C584" s="138">
        <v>13</v>
      </c>
      <c r="D584" s="11">
        <f>ROUND(АТС!F582*$D$41*$D$42/100,2)</f>
        <v>126.19</v>
      </c>
      <c r="E584" s="11">
        <f>ROUND(АТС!F582*$E$41*$E$42/100,2)</f>
        <v>115.94</v>
      </c>
      <c r="F584" s="11">
        <f>ROUND(АТС!$F582*$F$41*$F$42/100,2)</f>
        <v>78.959999999999994</v>
      </c>
      <c r="G584" s="11">
        <f>ROUND(АТС!$F582*$G$41*$G$42/100,2)</f>
        <v>46.22</v>
      </c>
    </row>
    <row r="585" spans="1:7" x14ac:dyDescent="0.25">
      <c r="A585" s="263"/>
      <c r="B585" s="137">
        <f t="shared" si="9"/>
        <v>41935.583330000001</v>
      </c>
      <c r="C585" s="138">
        <v>14</v>
      </c>
      <c r="D585" s="11">
        <f>ROUND(АТС!F583*$D$41*$D$42/100,2)</f>
        <v>126.16</v>
      </c>
      <c r="E585" s="11">
        <f>ROUND(АТС!F583*$E$41*$E$42/100,2)</f>
        <v>115.91</v>
      </c>
      <c r="F585" s="11">
        <f>ROUND(АТС!$F583*$F$41*$F$42/100,2)</f>
        <v>78.94</v>
      </c>
      <c r="G585" s="11">
        <f>ROUND(АТС!$F583*$G$41*$G$42/100,2)</f>
        <v>46.21</v>
      </c>
    </row>
    <row r="586" spans="1:7" x14ac:dyDescent="0.25">
      <c r="A586" s="263"/>
      <c r="B586" s="137">
        <f t="shared" si="9"/>
        <v>41935.625</v>
      </c>
      <c r="C586" s="138">
        <v>15</v>
      </c>
      <c r="D586" s="11">
        <f>ROUND(АТС!F584*$D$41*$D$42/100,2)</f>
        <v>126.19</v>
      </c>
      <c r="E586" s="11">
        <f>ROUND(АТС!F584*$E$41*$E$42/100,2)</f>
        <v>115.94</v>
      </c>
      <c r="F586" s="11">
        <f>ROUND(АТС!$F584*$F$41*$F$42/100,2)</f>
        <v>78.959999999999994</v>
      </c>
      <c r="G586" s="11">
        <f>ROUND(АТС!$F584*$G$41*$G$42/100,2)</f>
        <v>46.22</v>
      </c>
    </row>
    <row r="587" spans="1:7" x14ac:dyDescent="0.25">
      <c r="A587" s="263"/>
      <c r="B587" s="135">
        <f t="shared" si="9"/>
        <v>41935.666669999999</v>
      </c>
      <c r="C587" s="138">
        <v>16</v>
      </c>
      <c r="D587" s="11">
        <f>ROUND(АТС!F585*$D$41*$D$42/100,2)</f>
        <v>126.18</v>
      </c>
      <c r="E587" s="11">
        <f>ROUND(АТС!F585*$E$41*$E$42/100,2)</f>
        <v>115.93</v>
      </c>
      <c r="F587" s="11">
        <f>ROUND(АТС!$F585*$F$41*$F$42/100,2)</f>
        <v>78.95</v>
      </c>
      <c r="G587" s="11">
        <f>ROUND(АТС!$F585*$G$41*$G$42/100,2)</f>
        <v>46.21</v>
      </c>
    </row>
    <row r="588" spans="1:7" x14ac:dyDescent="0.25">
      <c r="A588" s="263"/>
      <c r="B588" s="137">
        <f t="shared" si="9"/>
        <v>41935.708330000001</v>
      </c>
      <c r="C588" s="138">
        <v>17</v>
      </c>
      <c r="D588" s="11">
        <f>ROUND(АТС!F586*$D$41*$D$42/100,2)</f>
        <v>125.86</v>
      </c>
      <c r="E588" s="11">
        <f>ROUND(АТС!F586*$E$41*$E$42/100,2)</f>
        <v>115.64</v>
      </c>
      <c r="F588" s="11">
        <f>ROUND(АТС!$F586*$F$41*$F$42/100,2)</f>
        <v>78.75</v>
      </c>
      <c r="G588" s="11">
        <f>ROUND(АТС!$F586*$G$41*$G$42/100,2)</f>
        <v>46.1</v>
      </c>
    </row>
    <row r="589" spans="1:7" x14ac:dyDescent="0.25">
      <c r="A589" s="263"/>
      <c r="B589" s="137">
        <f t="shared" si="9"/>
        <v>41935.75</v>
      </c>
      <c r="C589" s="138">
        <v>18</v>
      </c>
      <c r="D589" s="11">
        <f>ROUND(АТС!F587*$D$41*$D$42/100,2)</f>
        <v>139.76</v>
      </c>
      <c r="E589" s="11">
        <f>ROUND(АТС!F587*$E$41*$E$42/100,2)</f>
        <v>128.41</v>
      </c>
      <c r="F589" s="11">
        <f>ROUND(АТС!$F587*$F$41*$F$42/100,2)</f>
        <v>87.45</v>
      </c>
      <c r="G589" s="11">
        <f>ROUND(АТС!$F587*$G$41*$G$42/100,2)</f>
        <v>51.19</v>
      </c>
    </row>
    <row r="590" spans="1:7" x14ac:dyDescent="0.25">
      <c r="A590" s="263"/>
      <c r="B590" s="137">
        <f t="shared" si="9"/>
        <v>41935.791669999999</v>
      </c>
      <c r="C590" s="138">
        <v>19</v>
      </c>
      <c r="D590" s="11">
        <f>ROUND(АТС!F588*$D$41*$D$42/100,2)</f>
        <v>159.46</v>
      </c>
      <c r="E590" s="11">
        <f>ROUND(АТС!F588*$E$41*$E$42/100,2)</f>
        <v>146.51</v>
      </c>
      <c r="F590" s="11">
        <f>ROUND(АТС!$F588*$F$41*$F$42/100,2)</f>
        <v>99.77</v>
      </c>
      <c r="G590" s="11">
        <f>ROUND(АТС!$F588*$G$41*$G$42/100,2)</f>
        <v>58.4</v>
      </c>
    </row>
    <row r="591" spans="1:7" x14ac:dyDescent="0.25">
      <c r="A591" s="263"/>
      <c r="B591" s="135">
        <f t="shared" si="9"/>
        <v>41935.833330000001</v>
      </c>
      <c r="C591" s="138">
        <v>20</v>
      </c>
      <c r="D591" s="11">
        <f>ROUND(АТС!F589*$D$41*$D$42/100,2)</f>
        <v>162.13999999999999</v>
      </c>
      <c r="E591" s="11">
        <f>ROUND(АТС!F589*$E$41*$E$42/100,2)</f>
        <v>148.97</v>
      </c>
      <c r="F591" s="11">
        <f>ROUND(АТС!$F589*$F$41*$F$42/100,2)</f>
        <v>101.45</v>
      </c>
      <c r="G591" s="11">
        <f>ROUND(АТС!$F589*$G$41*$G$42/100,2)</f>
        <v>59.38</v>
      </c>
    </row>
    <row r="592" spans="1:7" x14ac:dyDescent="0.25">
      <c r="A592" s="263"/>
      <c r="B592" s="137">
        <f t="shared" si="9"/>
        <v>41935.875</v>
      </c>
      <c r="C592" s="138">
        <v>21</v>
      </c>
      <c r="D592" s="11">
        <f>ROUND(АТС!F590*$D$41*$D$42/100,2)</f>
        <v>169.81</v>
      </c>
      <c r="E592" s="11">
        <f>ROUND(АТС!F590*$E$41*$E$42/100,2)</f>
        <v>156.02000000000001</v>
      </c>
      <c r="F592" s="11">
        <f>ROUND(АТС!$F590*$F$41*$F$42/100,2)</f>
        <v>106.25</v>
      </c>
      <c r="G592" s="11">
        <f>ROUND(АТС!$F590*$G$41*$G$42/100,2)</f>
        <v>62.19</v>
      </c>
    </row>
    <row r="593" spans="1:7" x14ac:dyDescent="0.25">
      <c r="A593" s="263"/>
      <c r="B593" s="137">
        <f t="shared" si="9"/>
        <v>41935.916669999999</v>
      </c>
      <c r="C593" s="138">
        <v>22</v>
      </c>
      <c r="D593" s="11">
        <f>ROUND(АТС!F591*$D$41*$D$42/100,2)</f>
        <v>181.95</v>
      </c>
      <c r="E593" s="11">
        <f>ROUND(АТС!F591*$E$41*$E$42/100,2)</f>
        <v>167.17</v>
      </c>
      <c r="F593" s="11">
        <f>ROUND(АТС!$F591*$F$41*$F$42/100,2)</f>
        <v>113.84</v>
      </c>
      <c r="G593" s="11">
        <f>ROUND(АТС!$F591*$G$41*$G$42/100,2)</f>
        <v>66.64</v>
      </c>
    </row>
    <row r="594" spans="1:7" x14ac:dyDescent="0.25">
      <c r="A594" s="263"/>
      <c r="B594" s="137">
        <f t="shared" si="9"/>
        <v>41935.958330000001</v>
      </c>
      <c r="C594" s="138">
        <v>23</v>
      </c>
      <c r="D594" s="11">
        <f>ROUND(АТС!F592*$D$41*$D$42/100,2)</f>
        <v>158.80000000000001</v>
      </c>
      <c r="E594" s="11">
        <f>ROUND(АТС!F592*$E$41*$E$42/100,2)</f>
        <v>145.9</v>
      </c>
      <c r="F594" s="11">
        <f>ROUND(АТС!$F592*$F$41*$F$42/100,2)</f>
        <v>99.36</v>
      </c>
      <c r="G594" s="11">
        <f>ROUND(АТС!$F592*$G$41*$G$42/100,2)</f>
        <v>58.16</v>
      </c>
    </row>
    <row r="595" spans="1:7" x14ac:dyDescent="0.25">
      <c r="A595" s="263"/>
      <c r="B595" s="135">
        <f t="shared" si="9"/>
        <v>41936</v>
      </c>
      <c r="C595" s="138">
        <v>0</v>
      </c>
      <c r="D595" s="11">
        <f>ROUND(АТС!F593*$D$41*$D$42/100,2)</f>
        <v>125.9</v>
      </c>
      <c r="E595" s="11">
        <f>ROUND(АТС!F593*$E$41*$E$42/100,2)</f>
        <v>115.67</v>
      </c>
      <c r="F595" s="11">
        <f>ROUND(АТС!$F593*$F$41*$F$42/100,2)</f>
        <v>78.78</v>
      </c>
      <c r="G595" s="11">
        <f>ROUND(АТС!$F593*$G$41*$G$42/100,2)</f>
        <v>46.11</v>
      </c>
    </row>
    <row r="596" spans="1:7" x14ac:dyDescent="0.25">
      <c r="A596" s="263"/>
      <c r="B596" s="137">
        <f t="shared" si="9"/>
        <v>41936.041669999999</v>
      </c>
      <c r="C596" s="138">
        <v>1</v>
      </c>
      <c r="D596" s="11">
        <f>ROUND(АТС!F594*$D$41*$D$42/100,2)</f>
        <v>125.87</v>
      </c>
      <c r="E596" s="11">
        <f>ROUND(АТС!F594*$E$41*$E$42/100,2)</f>
        <v>115.65</v>
      </c>
      <c r="F596" s="11">
        <f>ROUND(АТС!$F594*$F$41*$F$42/100,2)</f>
        <v>78.760000000000005</v>
      </c>
      <c r="G596" s="11">
        <f>ROUND(АТС!$F594*$G$41*$G$42/100,2)</f>
        <v>46.1</v>
      </c>
    </row>
    <row r="597" spans="1:7" x14ac:dyDescent="0.25">
      <c r="A597" s="263"/>
      <c r="B597" s="137">
        <f t="shared" si="9"/>
        <v>41936.083330000001</v>
      </c>
      <c r="C597" s="138">
        <v>2</v>
      </c>
      <c r="D597" s="11">
        <f>ROUND(АТС!F595*$D$41*$D$42/100,2)</f>
        <v>123.81</v>
      </c>
      <c r="E597" s="11">
        <f>ROUND(АТС!F595*$E$41*$E$42/100,2)</f>
        <v>113.76</v>
      </c>
      <c r="F597" s="11">
        <f>ROUND(АТС!$F595*$F$41*$F$42/100,2)</f>
        <v>77.47</v>
      </c>
      <c r="G597" s="11">
        <f>ROUND(АТС!$F595*$G$41*$G$42/100,2)</f>
        <v>45.35</v>
      </c>
    </row>
    <row r="598" spans="1:7" x14ac:dyDescent="0.25">
      <c r="A598" s="263"/>
      <c r="B598" s="137">
        <f t="shared" si="9"/>
        <v>41936.125</v>
      </c>
      <c r="C598" s="138">
        <v>3</v>
      </c>
      <c r="D598" s="11">
        <f>ROUND(АТС!F596*$D$41*$D$42/100,2)</f>
        <v>123.84</v>
      </c>
      <c r="E598" s="11">
        <f>ROUND(АТС!F596*$E$41*$E$42/100,2)</f>
        <v>113.78</v>
      </c>
      <c r="F598" s="11">
        <f>ROUND(АТС!$F596*$F$41*$F$42/100,2)</f>
        <v>77.489999999999995</v>
      </c>
      <c r="G598" s="11">
        <f>ROUND(АТС!$F596*$G$41*$G$42/100,2)</f>
        <v>45.36</v>
      </c>
    </row>
    <row r="599" spans="1:7" x14ac:dyDescent="0.25">
      <c r="A599" s="263"/>
      <c r="B599" s="135">
        <f t="shared" si="9"/>
        <v>41936.166669999999</v>
      </c>
      <c r="C599" s="138">
        <v>4</v>
      </c>
      <c r="D599" s="11">
        <f>ROUND(АТС!F597*$D$41*$D$42/100,2)</f>
        <v>123.84</v>
      </c>
      <c r="E599" s="11">
        <f>ROUND(АТС!F597*$E$41*$E$42/100,2)</f>
        <v>113.78</v>
      </c>
      <c r="F599" s="11">
        <f>ROUND(АТС!$F597*$F$41*$F$42/100,2)</f>
        <v>77.489999999999995</v>
      </c>
      <c r="G599" s="11">
        <f>ROUND(АТС!$F597*$G$41*$G$42/100,2)</f>
        <v>45.36</v>
      </c>
    </row>
    <row r="600" spans="1:7" x14ac:dyDescent="0.25">
      <c r="A600" s="263"/>
      <c r="B600" s="137">
        <f t="shared" si="9"/>
        <v>41936.208330000001</v>
      </c>
      <c r="C600" s="138">
        <v>5</v>
      </c>
      <c r="D600" s="11">
        <f>ROUND(АТС!F598*$D$41*$D$42/100,2)</f>
        <v>122.69</v>
      </c>
      <c r="E600" s="11">
        <f>ROUND(АТС!F598*$E$41*$E$42/100,2)</f>
        <v>112.73</v>
      </c>
      <c r="F600" s="11">
        <f>ROUND(АТС!$F598*$F$41*$F$42/100,2)</f>
        <v>76.77</v>
      </c>
      <c r="G600" s="11">
        <f>ROUND(АТС!$F598*$G$41*$G$42/100,2)</f>
        <v>44.94</v>
      </c>
    </row>
    <row r="601" spans="1:7" x14ac:dyDescent="0.25">
      <c r="A601" s="263"/>
      <c r="B601" s="137">
        <f t="shared" si="9"/>
        <v>41936.25</v>
      </c>
      <c r="C601" s="138">
        <v>6</v>
      </c>
      <c r="D601" s="11">
        <f>ROUND(АТС!F599*$D$41*$D$42/100,2)</f>
        <v>123.06</v>
      </c>
      <c r="E601" s="11">
        <f>ROUND(АТС!F599*$E$41*$E$42/100,2)</f>
        <v>113.06</v>
      </c>
      <c r="F601" s="11">
        <f>ROUND(АТС!$F599*$F$41*$F$42/100,2)</f>
        <v>77</v>
      </c>
      <c r="G601" s="11">
        <f>ROUND(АТС!$F599*$G$41*$G$42/100,2)</f>
        <v>45.07</v>
      </c>
    </row>
    <row r="602" spans="1:7" x14ac:dyDescent="0.25">
      <c r="A602" s="263"/>
      <c r="B602" s="137">
        <f t="shared" si="9"/>
        <v>41936.291669999999</v>
      </c>
      <c r="C602" s="138">
        <v>7</v>
      </c>
      <c r="D602" s="11">
        <f>ROUND(АТС!F600*$D$41*$D$42/100,2)</f>
        <v>127.34</v>
      </c>
      <c r="E602" s="11">
        <f>ROUND(АТС!F600*$E$41*$E$42/100,2)</f>
        <v>117</v>
      </c>
      <c r="F602" s="11">
        <f>ROUND(АТС!$F600*$F$41*$F$42/100,2)</f>
        <v>79.680000000000007</v>
      </c>
      <c r="G602" s="11">
        <f>ROUND(АТС!$F600*$G$41*$G$42/100,2)</f>
        <v>46.64</v>
      </c>
    </row>
    <row r="603" spans="1:7" x14ac:dyDescent="0.25">
      <c r="A603" s="263"/>
      <c r="B603" s="135">
        <f t="shared" si="9"/>
        <v>41936.333330000001</v>
      </c>
      <c r="C603" s="138">
        <v>8</v>
      </c>
      <c r="D603" s="11">
        <f>ROUND(АТС!F601*$D$41*$D$42/100,2)</f>
        <v>126.38</v>
      </c>
      <c r="E603" s="11">
        <f>ROUND(АТС!F601*$E$41*$E$42/100,2)</f>
        <v>116.11</v>
      </c>
      <c r="F603" s="11">
        <f>ROUND(АТС!$F601*$F$41*$F$42/100,2)</f>
        <v>79.069999999999993</v>
      </c>
      <c r="G603" s="11">
        <f>ROUND(АТС!$F601*$G$41*$G$42/100,2)</f>
        <v>46.29</v>
      </c>
    </row>
    <row r="604" spans="1:7" x14ac:dyDescent="0.25">
      <c r="A604" s="263"/>
      <c r="B604" s="137">
        <f t="shared" si="9"/>
        <v>41936.375</v>
      </c>
      <c r="C604" s="138">
        <v>9</v>
      </c>
      <c r="D604" s="11">
        <f>ROUND(АТС!F602*$D$41*$D$42/100,2)</f>
        <v>126.56</v>
      </c>
      <c r="E604" s="11">
        <f>ROUND(АТС!F602*$E$41*$E$42/100,2)</f>
        <v>116.28</v>
      </c>
      <c r="F604" s="11">
        <f>ROUND(АТС!$F602*$F$41*$F$42/100,2)</f>
        <v>79.19</v>
      </c>
      <c r="G604" s="11">
        <f>ROUND(АТС!$F602*$G$41*$G$42/100,2)</f>
        <v>46.35</v>
      </c>
    </row>
    <row r="605" spans="1:7" x14ac:dyDescent="0.25">
      <c r="A605" s="263"/>
      <c r="B605" s="137">
        <f t="shared" si="9"/>
        <v>41936.416669999999</v>
      </c>
      <c r="C605" s="138">
        <v>10</v>
      </c>
      <c r="D605" s="11">
        <f>ROUND(АТС!F603*$D$41*$D$42/100,2)</f>
        <v>136.76</v>
      </c>
      <c r="E605" s="11">
        <f>ROUND(АТС!F603*$E$41*$E$42/100,2)</f>
        <v>125.65</v>
      </c>
      <c r="F605" s="11">
        <f>ROUND(АТС!$F603*$F$41*$F$42/100,2)</f>
        <v>85.57</v>
      </c>
      <c r="G605" s="11">
        <f>ROUND(АТС!$F603*$G$41*$G$42/100,2)</f>
        <v>50.09</v>
      </c>
    </row>
    <row r="606" spans="1:7" x14ac:dyDescent="0.25">
      <c r="A606" s="263"/>
      <c r="B606" s="137">
        <f t="shared" si="9"/>
        <v>41936.458330000001</v>
      </c>
      <c r="C606" s="138">
        <v>11</v>
      </c>
      <c r="D606" s="11">
        <f>ROUND(АТС!F604*$D$41*$D$42/100,2)</f>
        <v>134.24</v>
      </c>
      <c r="E606" s="11">
        <f>ROUND(АТС!F604*$E$41*$E$42/100,2)</f>
        <v>123.34</v>
      </c>
      <c r="F606" s="11">
        <f>ROUND(АТС!$F604*$F$41*$F$42/100,2)</f>
        <v>83.99</v>
      </c>
      <c r="G606" s="11">
        <f>ROUND(АТС!$F604*$G$41*$G$42/100,2)</f>
        <v>49.17</v>
      </c>
    </row>
    <row r="607" spans="1:7" x14ac:dyDescent="0.25">
      <c r="A607" s="263"/>
      <c r="B607" s="135">
        <f t="shared" si="9"/>
        <v>41936.5</v>
      </c>
      <c r="C607" s="138">
        <v>12</v>
      </c>
      <c r="D607" s="11">
        <f>ROUND(АТС!F605*$D$41*$D$42/100,2)</f>
        <v>140.13</v>
      </c>
      <c r="E607" s="11">
        <f>ROUND(АТС!F605*$E$41*$E$42/100,2)</f>
        <v>128.74</v>
      </c>
      <c r="F607" s="11">
        <f>ROUND(АТС!$F605*$F$41*$F$42/100,2)</f>
        <v>87.68</v>
      </c>
      <c r="G607" s="11">
        <f>ROUND(АТС!$F605*$G$41*$G$42/100,2)</f>
        <v>51.32</v>
      </c>
    </row>
    <row r="608" spans="1:7" x14ac:dyDescent="0.25">
      <c r="A608" s="263"/>
      <c r="B608" s="137">
        <f t="shared" si="9"/>
        <v>41936.541669999999</v>
      </c>
      <c r="C608" s="138">
        <v>13</v>
      </c>
      <c r="D608" s="11">
        <f>ROUND(АТС!F606*$D$41*$D$42/100,2)</f>
        <v>126.37</v>
      </c>
      <c r="E608" s="11">
        <f>ROUND(АТС!F606*$E$41*$E$42/100,2)</f>
        <v>116.11</v>
      </c>
      <c r="F608" s="11">
        <f>ROUND(АТС!$F606*$F$41*$F$42/100,2)</f>
        <v>79.069999999999993</v>
      </c>
      <c r="G608" s="11">
        <f>ROUND(АТС!$F606*$G$41*$G$42/100,2)</f>
        <v>46.28</v>
      </c>
    </row>
    <row r="609" spans="1:7" x14ac:dyDescent="0.25">
      <c r="A609" s="263"/>
      <c r="B609" s="137">
        <f t="shared" si="9"/>
        <v>41936.583330000001</v>
      </c>
      <c r="C609" s="138">
        <v>14</v>
      </c>
      <c r="D609" s="11">
        <f>ROUND(АТС!F607*$D$41*$D$42/100,2)</f>
        <v>126.27</v>
      </c>
      <c r="E609" s="11">
        <f>ROUND(АТС!F607*$E$41*$E$42/100,2)</f>
        <v>116.01</v>
      </c>
      <c r="F609" s="11">
        <f>ROUND(АТС!$F607*$F$41*$F$42/100,2)</f>
        <v>79.010000000000005</v>
      </c>
      <c r="G609" s="11">
        <f>ROUND(АТС!$F607*$G$41*$G$42/100,2)</f>
        <v>46.25</v>
      </c>
    </row>
    <row r="610" spans="1:7" x14ac:dyDescent="0.25">
      <c r="A610" s="263"/>
      <c r="B610" s="137">
        <f t="shared" si="9"/>
        <v>41936.625</v>
      </c>
      <c r="C610" s="138">
        <v>15</v>
      </c>
      <c r="D610" s="11">
        <f>ROUND(АТС!F608*$D$41*$D$42/100,2)</f>
        <v>126.34</v>
      </c>
      <c r="E610" s="11">
        <f>ROUND(АТС!F608*$E$41*$E$42/100,2)</f>
        <v>116.08</v>
      </c>
      <c r="F610" s="11">
        <f>ROUND(АТС!$F608*$F$41*$F$42/100,2)</f>
        <v>79.05</v>
      </c>
      <c r="G610" s="11">
        <f>ROUND(АТС!$F608*$G$41*$G$42/100,2)</f>
        <v>46.27</v>
      </c>
    </row>
    <row r="611" spans="1:7" x14ac:dyDescent="0.25">
      <c r="A611" s="263"/>
      <c r="B611" s="135">
        <f t="shared" si="9"/>
        <v>41936.666669999999</v>
      </c>
      <c r="C611" s="138">
        <v>16</v>
      </c>
      <c r="D611" s="11">
        <f>ROUND(АТС!F609*$D$41*$D$42/100,2)</f>
        <v>126.23</v>
      </c>
      <c r="E611" s="11">
        <f>ROUND(АТС!F609*$E$41*$E$42/100,2)</f>
        <v>115.98</v>
      </c>
      <c r="F611" s="11">
        <f>ROUND(АТС!$F609*$F$41*$F$42/100,2)</f>
        <v>78.98</v>
      </c>
      <c r="G611" s="11">
        <f>ROUND(АТС!$F609*$G$41*$G$42/100,2)</f>
        <v>46.23</v>
      </c>
    </row>
    <row r="612" spans="1:7" x14ac:dyDescent="0.25">
      <c r="A612" s="263"/>
      <c r="B612" s="137">
        <f t="shared" si="9"/>
        <v>41936.708330000001</v>
      </c>
      <c r="C612" s="138">
        <v>17</v>
      </c>
      <c r="D612" s="11">
        <f>ROUND(АТС!F610*$D$41*$D$42/100,2)</f>
        <v>125.94</v>
      </c>
      <c r="E612" s="11">
        <f>ROUND(АТС!F610*$E$41*$E$42/100,2)</f>
        <v>115.71</v>
      </c>
      <c r="F612" s="11">
        <f>ROUND(АТС!$F610*$F$41*$F$42/100,2)</f>
        <v>78.8</v>
      </c>
      <c r="G612" s="11">
        <f>ROUND(АТС!$F610*$G$41*$G$42/100,2)</f>
        <v>46.13</v>
      </c>
    </row>
    <row r="613" spans="1:7" x14ac:dyDescent="0.25">
      <c r="A613" s="263"/>
      <c r="B613" s="137">
        <f t="shared" si="9"/>
        <v>41936.75</v>
      </c>
      <c r="C613" s="138">
        <v>18</v>
      </c>
      <c r="D613" s="11">
        <f>ROUND(АТС!F611*$D$41*$D$42/100,2)</f>
        <v>140.44999999999999</v>
      </c>
      <c r="E613" s="11">
        <f>ROUND(АТС!F611*$E$41*$E$42/100,2)</f>
        <v>129.04</v>
      </c>
      <c r="F613" s="11">
        <f>ROUND(АТС!$F611*$F$41*$F$42/100,2)</f>
        <v>87.88</v>
      </c>
      <c r="G613" s="11">
        <f>ROUND(АТС!$F611*$G$41*$G$42/100,2)</f>
        <v>51.44</v>
      </c>
    </row>
    <row r="614" spans="1:7" x14ac:dyDescent="0.25">
      <c r="A614" s="263"/>
      <c r="B614" s="137">
        <f t="shared" si="9"/>
        <v>41936.791669999999</v>
      </c>
      <c r="C614" s="138">
        <v>19</v>
      </c>
      <c r="D614" s="11">
        <f>ROUND(АТС!F612*$D$41*$D$42/100,2)</f>
        <v>166.38</v>
      </c>
      <c r="E614" s="11">
        <f>ROUND(АТС!F612*$E$41*$E$42/100,2)</f>
        <v>152.87</v>
      </c>
      <c r="F614" s="11">
        <f>ROUND(АТС!$F612*$F$41*$F$42/100,2)</f>
        <v>104.1</v>
      </c>
      <c r="G614" s="11">
        <f>ROUND(АТС!$F612*$G$41*$G$42/100,2)</f>
        <v>60.94</v>
      </c>
    </row>
    <row r="615" spans="1:7" x14ac:dyDescent="0.25">
      <c r="A615" s="263"/>
      <c r="B615" s="135">
        <f t="shared" si="9"/>
        <v>41936.833330000001</v>
      </c>
      <c r="C615" s="138">
        <v>20</v>
      </c>
      <c r="D615" s="11">
        <f>ROUND(АТС!F613*$D$41*$D$42/100,2)</f>
        <v>165.1</v>
      </c>
      <c r="E615" s="11">
        <f>ROUND(АТС!F613*$E$41*$E$42/100,2)</f>
        <v>151.69</v>
      </c>
      <c r="F615" s="11">
        <f>ROUND(АТС!$F613*$F$41*$F$42/100,2)</f>
        <v>103.31</v>
      </c>
      <c r="G615" s="11">
        <f>ROUND(АТС!$F613*$G$41*$G$42/100,2)</f>
        <v>60.47</v>
      </c>
    </row>
    <row r="616" spans="1:7" x14ac:dyDescent="0.25">
      <c r="A616" s="263"/>
      <c r="B616" s="137">
        <f t="shared" si="9"/>
        <v>41936.875</v>
      </c>
      <c r="C616" s="138">
        <v>21</v>
      </c>
      <c r="D616" s="11">
        <f>ROUND(АТС!F614*$D$41*$D$42/100,2)</f>
        <v>172.97</v>
      </c>
      <c r="E616" s="11">
        <f>ROUND(АТС!F614*$E$41*$E$42/100,2)</f>
        <v>158.91999999999999</v>
      </c>
      <c r="F616" s="11">
        <f>ROUND(АТС!$F614*$F$41*$F$42/100,2)</f>
        <v>108.23</v>
      </c>
      <c r="G616" s="11">
        <f>ROUND(АТС!$F614*$G$41*$G$42/100,2)</f>
        <v>63.35</v>
      </c>
    </row>
    <row r="617" spans="1:7" x14ac:dyDescent="0.25">
      <c r="A617" s="263"/>
      <c r="B617" s="137">
        <f t="shared" si="9"/>
        <v>41936.916669999999</v>
      </c>
      <c r="C617" s="138">
        <v>22</v>
      </c>
      <c r="D617" s="11">
        <f>ROUND(АТС!F615*$D$41*$D$42/100,2)</f>
        <v>185.23</v>
      </c>
      <c r="E617" s="11">
        <f>ROUND(АТС!F615*$E$41*$E$42/100,2)</f>
        <v>170.18</v>
      </c>
      <c r="F617" s="11">
        <f>ROUND(АТС!$F615*$F$41*$F$42/100,2)</f>
        <v>115.9</v>
      </c>
      <c r="G617" s="11">
        <f>ROUND(АТС!$F615*$G$41*$G$42/100,2)</f>
        <v>67.84</v>
      </c>
    </row>
    <row r="618" spans="1:7" x14ac:dyDescent="0.25">
      <c r="A618" s="263"/>
      <c r="B618" s="137">
        <f t="shared" si="9"/>
        <v>41936.958330000001</v>
      </c>
      <c r="C618" s="138">
        <v>23</v>
      </c>
      <c r="D618" s="11">
        <f>ROUND(АТС!F616*$D$41*$D$42/100,2)</f>
        <v>165.4</v>
      </c>
      <c r="E618" s="11">
        <f>ROUND(АТС!F616*$E$41*$E$42/100,2)</f>
        <v>151.96</v>
      </c>
      <c r="F618" s="11">
        <f>ROUND(АТС!$F616*$F$41*$F$42/100,2)</f>
        <v>103.49</v>
      </c>
      <c r="G618" s="11">
        <f>ROUND(АТС!$F616*$G$41*$G$42/100,2)</f>
        <v>60.58</v>
      </c>
    </row>
    <row r="619" spans="1:7" x14ac:dyDescent="0.25">
      <c r="A619" s="263"/>
      <c r="B619" s="135">
        <f t="shared" si="9"/>
        <v>41937</v>
      </c>
      <c r="C619" s="138">
        <v>0</v>
      </c>
      <c r="D619" s="11">
        <f>ROUND(АТС!F617*$D$41*$D$42/100,2)</f>
        <v>130.85</v>
      </c>
      <c r="E619" s="11">
        <f>ROUND(АТС!F617*$E$41*$E$42/100,2)</f>
        <v>120.22</v>
      </c>
      <c r="F619" s="11">
        <f>ROUND(АТС!$F617*$F$41*$F$42/100,2)</f>
        <v>81.87</v>
      </c>
      <c r="G619" s="11">
        <f>ROUND(АТС!$F617*$G$41*$G$42/100,2)</f>
        <v>47.92</v>
      </c>
    </row>
    <row r="620" spans="1:7" x14ac:dyDescent="0.25">
      <c r="A620" s="263"/>
      <c r="B620" s="137">
        <f t="shared" si="9"/>
        <v>41937.041669999999</v>
      </c>
      <c r="C620" s="138">
        <v>1</v>
      </c>
      <c r="D620" s="11">
        <f>ROUND(АТС!F618*$D$41*$D$42/100,2)</f>
        <v>123.69</v>
      </c>
      <c r="E620" s="11">
        <f>ROUND(АТС!F618*$E$41*$E$42/100,2)</f>
        <v>113.64</v>
      </c>
      <c r="F620" s="11">
        <f>ROUND(АТС!$F618*$F$41*$F$42/100,2)</f>
        <v>77.39</v>
      </c>
      <c r="G620" s="11">
        <f>ROUND(АТС!$F618*$G$41*$G$42/100,2)</f>
        <v>45.3</v>
      </c>
    </row>
    <row r="621" spans="1:7" x14ac:dyDescent="0.25">
      <c r="A621" s="263"/>
      <c r="B621" s="137">
        <f t="shared" si="9"/>
        <v>41937.083330000001</v>
      </c>
      <c r="C621" s="138">
        <v>2</v>
      </c>
      <c r="D621" s="11">
        <f>ROUND(АТС!F619*$D$41*$D$42/100,2)</f>
        <v>124.89</v>
      </c>
      <c r="E621" s="11">
        <f>ROUND(АТС!F619*$E$41*$E$42/100,2)</f>
        <v>114.75</v>
      </c>
      <c r="F621" s="11">
        <f>ROUND(АТС!$F619*$F$41*$F$42/100,2)</f>
        <v>78.150000000000006</v>
      </c>
      <c r="G621" s="11">
        <f>ROUND(АТС!$F619*$G$41*$G$42/100,2)</f>
        <v>45.74</v>
      </c>
    </row>
    <row r="622" spans="1:7" x14ac:dyDescent="0.25">
      <c r="A622" s="263"/>
      <c r="B622" s="137">
        <f t="shared" si="9"/>
        <v>41937.125</v>
      </c>
      <c r="C622" s="138">
        <v>3</v>
      </c>
      <c r="D622" s="11">
        <f>ROUND(АТС!F620*$D$41*$D$42/100,2)</f>
        <v>124.9</v>
      </c>
      <c r="E622" s="11">
        <f>ROUND(АТС!F620*$E$41*$E$42/100,2)</f>
        <v>114.76</v>
      </c>
      <c r="F622" s="11">
        <f>ROUND(АТС!$F620*$F$41*$F$42/100,2)</f>
        <v>78.150000000000006</v>
      </c>
      <c r="G622" s="11">
        <f>ROUND(АТС!$F620*$G$41*$G$42/100,2)</f>
        <v>45.74</v>
      </c>
    </row>
    <row r="623" spans="1:7" x14ac:dyDescent="0.25">
      <c r="A623" s="263"/>
      <c r="B623" s="135">
        <f t="shared" si="9"/>
        <v>41937.166669999999</v>
      </c>
      <c r="C623" s="138">
        <v>4</v>
      </c>
      <c r="D623" s="11">
        <f>ROUND(АТС!F621*$D$41*$D$42/100,2)</f>
        <v>125</v>
      </c>
      <c r="E623" s="11">
        <f>ROUND(АТС!F621*$E$41*$E$42/100,2)</f>
        <v>114.85</v>
      </c>
      <c r="F623" s="11">
        <f>ROUND(АТС!$F621*$F$41*$F$42/100,2)</f>
        <v>78.209999999999994</v>
      </c>
      <c r="G623" s="11">
        <f>ROUND(АТС!$F621*$G$41*$G$42/100,2)</f>
        <v>45.78</v>
      </c>
    </row>
    <row r="624" spans="1:7" x14ac:dyDescent="0.25">
      <c r="A624" s="263"/>
      <c r="B624" s="137">
        <f t="shared" si="9"/>
        <v>41937.208330000001</v>
      </c>
      <c r="C624" s="138">
        <v>5</v>
      </c>
      <c r="D624" s="11">
        <f>ROUND(АТС!F622*$D$41*$D$42/100,2)</f>
        <v>123.11</v>
      </c>
      <c r="E624" s="11">
        <f>ROUND(АТС!F622*$E$41*$E$42/100,2)</f>
        <v>113.11</v>
      </c>
      <c r="F624" s="11">
        <f>ROUND(АТС!$F622*$F$41*$F$42/100,2)</f>
        <v>77.03</v>
      </c>
      <c r="G624" s="11">
        <f>ROUND(АТС!$F622*$G$41*$G$42/100,2)</f>
        <v>45.09</v>
      </c>
    </row>
    <row r="625" spans="1:7" x14ac:dyDescent="0.25">
      <c r="A625" s="263"/>
      <c r="B625" s="137">
        <f t="shared" si="9"/>
        <v>41937.25</v>
      </c>
      <c r="C625" s="138">
        <v>6</v>
      </c>
      <c r="D625" s="11">
        <f>ROUND(АТС!F623*$D$41*$D$42/100,2)</f>
        <v>122.22</v>
      </c>
      <c r="E625" s="11">
        <f>ROUND(АТС!F623*$E$41*$E$42/100,2)</f>
        <v>112.29</v>
      </c>
      <c r="F625" s="11">
        <f>ROUND(АТС!$F623*$F$41*$F$42/100,2)</f>
        <v>76.47</v>
      </c>
      <c r="G625" s="11">
        <f>ROUND(АТС!$F623*$G$41*$G$42/100,2)</f>
        <v>44.76</v>
      </c>
    </row>
    <row r="626" spans="1:7" x14ac:dyDescent="0.25">
      <c r="A626" s="263"/>
      <c r="B626" s="137">
        <f t="shared" si="9"/>
        <v>41937.291669999999</v>
      </c>
      <c r="C626" s="138">
        <v>7</v>
      </c>
      <c r="D626" s="11">
        <f>ROUND(АТС!F624*$D$41*$D$42/100,2)</f>
        <v>122.61</v>
      </c>
      <c r="E626" s="11">
        <f>ROUND(АТС!F624*$E$41*$E$42/100,2)</f>
        <v>112.65</v>
      </c>
      <c r="F626" s="11">
        <f>ROUND(АТС!$F624*$F$41*$F$42/100,2)</f>
        <v>76.72</v>
      </c>
      <c r="G626" s="11">
        <f>ROUND(АТС!$F624*$G$41*$G$42/100,2)</f>
        <v>44.91</v>
      </c>
    </row>
    <row r="627" spans="1:7" x14ac:dyDescent="0.25">
      <c r="A627" s="263"/>
      <c r="B627" s="135">
        <f t="shared" si="9"/>
        <v>41937.333330000001</v>
      </c>
      <c r="C627" s="138">
        <v>8</v>
      </c>
      <c r="D627" s="11">
        <f>ROUND(АТС!F625*$D$41*$D$42/100,2)</f>
        <v>126.97</v>
      </c>
      <c r="E627" s="11">
        <f>ROUND(АТС!F625*$E$41*$E$42/100,2)</f>
        <v>116.66</v>
      </c>
      <c r="F627" s="11">
        <f>ROUND(АТС!$F625*$F$41*$F$42/100,2)</f>
        <v>79.45</v>
      </c>
      <c r="G627" s="11">
        <f>ROUND(АТС!$F625*$G$41*$G$42/100,2)</f>
        <v>46.5</v>
      </c>
    </row>
    <row r="628" spans="1:7" x14ac:dyDescent="0.25">
      <c r="A628" s="263"/>
      <c r="B628" s="137">
        <f t="shared" si="9"/>
        <v>41937.375</v>
      </c>
      <c r="C628" s="138">
        <v>9</v>
      </c>
      <c r="D628" s="11">
        <f>ROUND(АТС!F626*$D$41*$D$42/100,2)</f>
        <v>127.12</v>
      </c>
      <c r="E628" s="11">
        <f>ROUND(АТС!F626*$E$41*$E$42/100,2)</f>
        <v>116.79</v>
      </c>
      <c r="F628" s="11">
        <f>ROUND(АТС!$F626*$F$41*$F$42/100,2)</f>
        <v>79.540000000000006</v>
      </c>
      <c r="G628" s="11">
        <f>ROUND(АТС!$F626*$G$41*$G$42/100,2)</f>
        <v>46.56</v>
      </c>
    </row>
    <row r="629" spans="1:7" x14ac:dyDescent="0.25">
      <c r="A629" s="263"/>
      <c r="B629" s="137">
        <f t="shared" si="9"/>
        <v>41937.416669999999</v>
      </c>
      <c r="C629" s="138">
        <v>10</v>
      </c>
      <c r="D629" s="11">
        <f>ROUND(АТС!F627*$D$41*$D$42/100,2)</f>
        <v>126.94</v>
      </c>
      <c r="E629" s="11">
        <f>ROUND(АТС!F627*$E$41*$E$42/100,2)</f>
        <v>116.63</v>
      </c>
      <c r="F629" s="11">
        <f>ROUND(АТС!$F627*$F$41*$F$42/100,2)</f>
        <v>79.430000000000007</v>
      </c>
      <c r="G629" s="11">
        <f>ROUND(АТС!$F627*$G$41*$G$42/100,2)</f>
        <v>46.49</v>
      </c>
    </row>
    <row r="630" spans="1:7" x14ac:dyDescent="0.25">
      <c r="A630" s="263"/>
      <c r="B630" s="137">
        <f t="shared" si="9"/>
        <v>41937.458330000001</v>
      </c>
      <c r="C630" s="138">
        <v>11</v>
      </c>
      <c r="D630" s="11">
        <f>ROUND(АТС!F628*$D$41*$D$42/100,2)</f>
        <v>125.24</v>
      </c>
      <c r="E630" s="11">
        <f>ROUND(АТС!F628*$E$41*$E$42/100,2)</f>
        <v>115.06</v>
      </c>
      <c r="F630" s="11">
        <f>ROUND(АТС!$F628*$F$41*$F$42/100,2)</f>
        <v>78.36</v>
      </c>
      <c r="G630" s="11">
        <f>ROUND(АТС!$F628*$G$41*$G$42/100,2)</f>
        <v>45.87</v>
      </c>
    </row>
    <row r="631" spans="1:7" x14ac:dyDescent="0.25">
      <c r="A631" s="263"/>
      <c r="B631" s="135">
        <f t="shared" si="9"/>
        <v>41937.5</v>
      </c>
      <c r="C631" s="138">
        <v>12</v>
      </c>
      <c r="D631" s="11">
        <f>ROUND(АТС!F629*$D$41*$D$42/100,2)</f>
        <v>125.29</v>
      </c>
      <c r="E631" s="11">
        <f>ROUND(АТС!F629*$E$41*$E$42/100,2)</f>
        <v>115.11</v>
      </c>
      <c r="F631" s="11">
        <f>ROUND(АТС!$F629*$F$41*$F$42/100,2)</f>
        <v>78.39</v>
      </c>
      <c r="G631" s="11">
        <f>ROUND(АТС!$F629*$G$41*$G$42/100,2)</f>
        <v>45.89</v>
      </c>
    </row>
    <row r="632" spans="1:7" x14ac:dyDescent="0.25">
      <c r="A632" s="263"/>
      <c r="B632" s="137">
        <f t="shared" si="9"/>
        <v>41937.541669999999</v>
      </c>
      <c r="C632" s="138">
        <v>13</v>
      </c>
      <c r="D632" s="11">
        <f>ROUND(АТС!F630*$D$41*$D$42/100,2)</f>
        <v>125.07</v>
      </c>
      <c r="E632" s="11">
        <f>ROUND(АТС!F630*$E$41*$E$42/100,2)</f>
        <v>114.91</v>
      </c>
      <c r="F632" s="11">
        <f>ROUND(АТС!$F630*$F$41*$F$42/100,2)</f>
        <v>78.260000000000005</v>
      </c>
      <c r="G632" s="11">
        <f>ROUND(АТС!$F630*$G$41*$G$42/100,2)</f>
        <v>45.81</v>
      </c>
    </row>
    <row r="633" spans="1:7" x14ac:dyDescent="0.25">
      <c r="A633" s="263"/>
      <c r="B633" s="137">
        <f t="shared" si="9"/>
        <v>41937.583330000001</v>
      </c>
      <c r="C633" s="138">
        <v>14</v>
      </c>
      <c r="D633" s="11">
        <f>ROUND(АТС!F631*$D$41*$D$42/100,2)</f>
        <v>125.18</v>
      </c>
      <c r="E633" s="11">
        <f>ROUND(АТС!F631*$E$41*$E$42/100,2)</f>
        <v>115.01</v>
      </c>
      <c r="F633" s="11">
        <f>ROUND(АТС!$F631*$F$41*$F$42/100,2)</f>
        <v>78.319999999999993</v>
      </c>
      <c r="G633" s="11">
        <f>ROUND(АТС!$F631*$G$41*$G$42/100,2)</f>
        <v>45.85</v>
      </c>
    </row>
    <row r="634" spans="1:7" x14ac:dyDescent="0.25">
      <c r="A634" s="263"/>
      <c r="B634" s="137">
        <f t="shared" si="9"/>
        <v>41937.625</v>
      </c>
      <c r="C634" s="138">
        <v>15</v>
      </c>
      <c r="D634" s="11">
        <f>ROUND(АТС!F632*$D$41*$D$42/100,2)</f>
        <v>125.04</v>
      </c>
      <c r="E634" s="11">
        <f>ROUND(АТС!F632*$E$41*$E$42/100,2)</f>
        <v>114.88</v>
      </c>
      <c r="F634" s="11">
        <f>ROUND(АТС!$F632*$F$41*$F$42/100,2)</f>
        <v>78.239999999999995</v>
      </c>
      <c r="G634" s="11">
        <f>ROUND(АТС!$F632*$G$41*$G$42/100,2)</f>
        <v>45.8</v>
      </c>
    </row>
    <row r="635" spans="1:7" x14ac:dyDescent="0.25">
      <c r="A635" s="263"/>
      <c r="B635" s="135">
        <f t="shared" si="9"/>
        <v>41937.666669999999</v>
      </c>
      <c r="C635" s="138">
        <v>16</v>
      </c>
      <c r="D635" s="11">
        <f>ROUND(АТС!F633*$D$41*$D$42/100,2)</f>
        <v>124.77</v>
      </c>
      <c r="E635" s="11">
        <f>ROUND(АТС!F633*$E$41*$E$42/100,2)</f>
        <v>114.64</v>
      </c>
      <c r="F635" s="11">
        <f>ROUND(АТС!$F633*$F$41*$F$42/100,2)</f>
        <v>78.069999999999993</v>
      </c>
      <c r="G635" s="11">
        <f>ROUND(АТС!$F633*$G$41*$G$42/100,2)</f>
        <v>45.7</v>
      </c>
    </row>
    <row r="636" spans="1:7" x14ac:dyDescent="0.25">
      <c r="A636" s="263"/>
      <c r="B636" s="137">
        <f t="shared" si="9"/>
        <v>41937.708330000001</v>
      </c>
      <c r="C636" s="138">
        <v>17</v>
      </c>
      <c r="D636" s="11">
        <f>ROUND(АТС!F634*$D$41*$D$42/100,2)</f>
        <v>124.91</v>
      </c>
      <c r="E636" s="11">
        <f>ROUND(АТС!F634*$E$41*$E$42/100,2)</f>
        <v>114.76</v>
      </c>
      <c r="F636" s="11">
        <f>ROUND(АТС!$F634*$F$41*$F$42/100,2)</f>
        <v>78.16</v>
      </c>
      <c r="G636" s="11">
        <f>ROUND(АТС!$F634*$G$41*$G$42/100,2)</f>
        <v>45.75</v>
      </c>
    </row>
    <row r="637" spans="1:7" x14ac:dyDescent="0.25">
      <c r="A637" s="263"/>
      <c r="B637" s="137">
        <f t="shared" si="9"/>
        <v>41937.75</v>
      </c>
      <c r="C637" s="138">
        <v>18</v>
      </c>
      <c r="D637" s="11">
        <f>ROUND(АТС!F635*$D$41*$D$42/100,2)</f>
        <v>167.29</v>
      </c>
      <c r="E637" s="11">
        <f>ROUND(АТС!F635*$E$41*$E$42/100,2)</f>
        <v>153.69999999999999</v>
      </c>
      <c r="F637" s="11">
        <f>ROUND(АТС!$F635*$F$41*$F$42/100,2)</f>
        <v>104.67</v>
      </c>
      <c r="G637" s="11">
        <f>ROUND(АТС!$F635*$G$41*$G$42/100,2)</f>
        <v>61.27</v>
      </c>
    </row>
    <row r="638" spans="1:7" x14ac:dyDescent="0.25">
      <c r="A638" s="263"/>
      <c r="B638" s="137">
        <f t="shared" si="9"/>
        <v>41937.791669999999</v>
      </c>
      <c r="C638" s="138">
        <v>19</v>
      </c>
      <c r="D638" s="11">
        <f>ROUND(АТС!F636*$D$41*$D$42/100,2)</f>
        <v>176.97</v>
      </c>
      <c r="E638" s="11">
        <f>ROUND(АТС!F636*$E$41*$E$42/100,2)</f>
        <v>162.59</v>
      </c>
      <c r="F638" s="11">
        <f>ROUND(АТС!$F636*$F$41*$F$42/100,2)</f>
        <v>110.73</v>
      </c>
      <c r="G638" s="11">
        <f>ROUND(АТС!$F636*$G$41*$G$42/100,2)</f>
        <v>64.81</v>
      </c>
    </row>
    <row r="639" spans="1:7" x14ac:dyDescent="0.25">
      <c r="A639" s="263"/>
      <c r="B639" s="135">
        <f t="shared" si="9"/>
        <v>41937.833330000001</v>
      </c>
      <c r="C639" s="138">
        <v>20</v>
      </c>
      <c r="D639" s="11">
        <f>ROUND(АТС!F637*$D$41*$D$42/100,2)</f>
        <v>173.4</v>
      </c>
      <c r="E639" s="11">
        <f>ROUND(АТС!F637*$E$41*$E$42/100,2)</f>
        <v>159.32</v>
      </c>
      <c r="F639" s="11">
        <f>ROUND(АТС!$F637*$F$41*$F$42/100,2)</f>
        <v>108.5</v>
      </c>
      <c r="G639" s="11">
        <f>ROUND(АТС!$F637*$G$41*$G$42/100,2)</f>
        <v>63.51</v>
      </c>
    </row>
    <row r="640" spans="1:7" x14ac:dyDescent="0.25">
      <c r="A640" s="263"/>
      <c r="B640" s="137">
        <f t="shared" si="9"/>
        <v>41937.875</v>
      </c>
      <c r="C640" s="138">
        <v>21</v>
      </c>
      <c r="D640" s="11">
        <f>ROUND(АТС!F638*$D$41*$D$42/100,2)</f>
        <v>167.94</v>
      </c>
      <c r="E640" s="11">
        <f>ROUND(АТС!F638*$E$41*$E$42/100,2)</f>
        <v>154.29</v>
      </c>
      <c r="F640" s="11">
        <f>ROUND(АТС!$F638*$F$41*$F$42/100,2)</f>
        <v>105.08</v>
      </c>
      <c r="G640" s="11">
        <f>ROUND(АТС!$F638*$G$41*$G$42/100,2)</f>
        <v>61.51</v>
      </c>
    </row>
    <row r="641" spans="1:7" x14ac:dyDescent="0.25">
      <c r="A641" s="263"/>
      <c r="B641" s="137">
        <f t="shared" si="9"/>
        <v>41937.916669999999</v>
      </c>
      <c r="C641" s="138">
        <v>22</v>
      </c>
      <c r="D641" s="11">
        <f>ROUND(АТС!F639*$D$41*$D$42/100,2)</f>
        <v>155.35</v>
      </c>
      <c r="E641" s="11">
        <f>ROUND(АТС!F639*$E$41*$E$42/100,2)</f>
        <v>142.72999999999999</v>
      </c>
      <c r="F641" s="11">
        <f>ROUND(АТС!$F639*$F$41*$F$42/100,2)</f>
        <v>97.2</v>
      </c>
      <c r="G641" s="11">
        <f>ROUND(АТС!$F639*$G$41*$G$42/100,2)</f>
        <v>56.9</v>
      </c>
    </row>
    <row r="642" spans="1:7" x14ac:dyDescent="0.25">
      <c r="A642" s="263"/>
      <c r="B642" s="137">
        <f t="shared" si="9"/>
        <v>41937.958330000001</v>
      </c>
      <c r="C642" s="138">
        <v>23</v>
      </c>
      <c r="D642" s="11">
        <f>ROUND(АТС!F640*$D$41*$D$42/100,2)</f>
        <v>176.73</v>
      </c>
      <c r="E642" s="11">
        <f>ROUND(АТС!F640*$E$41*$E$42/100,2)</f>
        <v>162.38</v>
      </c>
      <c r="F642" s="11">
        <f>ROUND(АТС!$F640*$F$41*$F$42/100,2)</f>
        <v>110.58</v>
      </c>
      <c r="G642" s="11">
        <f>ROUND(АТС!$F640*$G$41*$G$42/100,2)</f>
        <v>64.73</v>
      </c>
    </row>
    <row r="643" spans="1:7" x14ac:dyDescent="0.25">
      <c r="A643" s="263"/>
      <c r="B643" s="135">
        <f t="shared" si="9"/>
        <v>41938</v>
      </c>
      <c r="C643" s="138">
        <v>0</v>
      </c>
      <c r="D643" s="11">
        <f>ROUND(АТС!F641*$D$41*$D$42/100,2)</f>
        <v>135.83000000000001</v>
      </c>
      <c r="E643" s="11">
        <f>ROUND(АТС!F641*$E$41*$E$42/100,2)</f>
        <v>124.8</v>
      </c>
      <c r="F643" s="11">
        <f>ROUND(АТС!$F641*$F$41*$F$42/100,2)</f>
        <v>84.99</v>
      </c>
      <c r="G643" s="11">
        <f>ROUND(АТС!$F641*$G$41*$G$42/100,2)</f>
        <v>49.75</v>
      </c>
    </row>
    <row r="644" spans="1:7" x14ac:dyDescent="0.25">
      <c r="A644" s="263"/>
      <c r="B644" s="137">
        <f t="shared" ref="B644:B708" si="10">B620+1</f>
        <v>41938.041669999999</v>
      </c>
      <c r="C644" s="138">
        <v>1</v>
      </c>
      <c r="D644" s="11">
        <f>ROUND(АТС!F642*$D$41*$D$42/100,2)</f>
        <v>124.69</v>
      </c>
      <c r="E644" s="11">
        <f>ROUND(АТС!F642*$E$41*$E$42/100,2)</f>
        <v>114.56</v>
      </c>
      <c r="F644" s="11">
        <f>ROUND(АТС!$F642*$F$41*$F$42/100,2)</f>
        <v>78.02</v>
      </c>
      <c r="G644" s="11">
        <f>ROUND(АТС!$F642*$G$41*$G$42/100,2)</f>
        <v>45.67</v>
      </c>
    </row>
    <row r="645" spans="1:7" x14ac:dyDescent="0.25">
      <c r="A645" s="263"/>
      <c r="B645" s="137">
        <f t="shared" si="10"/>
        <v>41938.083330000001</v>
      </c>
      <c r="C645" s="138">
        <v>2</v>
      </c>
      <c r="D645" s="11">
        <f>ROUND(АТС!F643*$D$41*$D$42/100,2)</f>
        <v>123.63</v>
      </c>
      <c r="E645" s="11">
        <f>ROUND(АТС!F643*$E$41*$E$42/100,2)</f>
        <v>113.59</v>
      </c>
      <c r="F645" s="11">
        <f>ROUND(АТС!$F643*$F$41*$F$42/100,2)</f>
        <v>77.36</v>
      </c>
      <c r="G645" s="11">
        <f>ROUND(АТС!$F643*$G$41*$G$42/100,2)</f>
        <v>45.28</v>
      </c>
    </row>
    <row r="646" spans="1:7" x14ac:dyDescent="0.25">
      <c r="A646" s="263"/>
      <c r="B646" s="137">
        <f t="shared" si="10"/>
        <v>41938.125</v>
      </c>
      <c r="C646" s="138">
        <v>3</v>
      </c>
      <c r="D646" s="11">
        <f>ROUND(АТС!F644*$D$41*$D$42/100,2)</f>
        <v>125.19</v>
      </c>
      <c r="E646" s="11">
        <f>ROUND(АТС!F644*$E$41*$E$42/100,2)</f>
        <v>115.02</v>
      </c>
      <c r="F646" s="11">
        <f>ROUND(АТС!$F644*$F$41*$F$42/100,2)</f>
        <v>78.33</v>
      </c>
      <c r="G646" s="11">
        <f>ROUND(АТС!$F644*$G$41*$G$42/100,2)</f>
        <v>45.85</v>
      </c>
    </row>
    <row r="647" spans="1:7" x14ac:dyDescent="0.25">
      <c r="A647" s="263"/>
      <c r="B647" s="135">
        <f t="shared" si="10"/>
        <v>41938.166669999999</v>
      </c>
      <c r="C647" s="138">
        <v>4</v>
      </c>
      <c r="D647" s="11">
        <f>ROUND(АТС!F645*$D$41*$D$42/100,2)</f>
        <v>126.87</v>
      </c>
      <c r="E647" s="11">
        <f>ROUND(АТС!F645*$E$41*$E$42/100,2)</f>
        <v>116.56</v>
      </c>
      <c r="F647" s="11">
        <f>ROUND(АТС!$F645*$F$41*$F$42/100,2)</f>
        <v>79.38</v>
      </c>
      <c r="G647" s="11">
        <f>ROUND(АТС!$F645*$G$41*$G$42/100,2)</f>
        <v>46.46</v>
      </c>
    </row>
    <row r="648" spans="1:7" x14ac:dyDescent="0.25">
      <c r="A648" s="263"/>
      <c r="B648" s="137">
        <f t="shared" si="10"/>
        <v>41938.208330000001</v>
      </c>
      <c r="C648" s="138">
        <v>5</v>
      </c>
      <c r="D648" s="11">
        <f>ROUND(АТС!F646*$D$41*$D$42/100,2)</f>
        <v>126.99</v>
      </c>
      <c r="E648" s="11">
        <f>ROUND(АТС!F646*$E$41*$E$42/100,2)</f>
        <v>116.68</v>
      </c>
      <c r="F648" s="11">
        <f>ROUND(АТС!$F646*$F$41*$F$42/100,2)</f>
        <v>79.459999999999994</v>
      </c>
      <c r="G648" s="11">
        <f>ROUND(АТС!$F646*$G$41*$G$42/100,2)</f>
        <v>46.51</v>
      </c>
    </row>
    <row r="649" spans="1:7" x14ac:dyDescent="0.25">
      <c r="A649" s="263"/>
      <c r="B649" s="137">
        <f t="shared" si="10"/>
        <v>41938.25</v>
      </c>
      <c r="C649" s="138">
        <v>6</v>
      </c>
      <c r="D649" s="11">
        <f>ROUND(АТС!F647*$D$41*$D$42/100,2)</f>
        <v>125.41</v>
      </c>
      <c r="E649" s="11">
        <f>ROUND(АТС!F647*$E$41*$E$42/100,2)</f>
        <v>115.22</v>
      </c>
      <c r="F649" s="11">
        <f>ROUND(АТС!$F647*$F$41*$F$42/100,2)</f>
        <v>78.47</v>
      </c>
      <c r="G649" s="11">
        <f>ROUND(АТС!$F647*$G$41*$G$42/100,2)</f>
        <v>45.93</v>
      </c>
    </row>
    <row r="650" spans="1:7" x14ac:dyDescent="0.25">
      <c r="A650" s="263"/>
      <c r="B650" s="137">
        <f t="shared" si="10"/>
        <v>41938.291669999999</v>
      </c>
      <c r="C650" s="138">
        <v>7</v>
      </c>
      <c r="D650" s="11">
        <f>ROUND(АТС!F648*$D$41*$D$42/100,2)</f>
        <v>122.42</v>
      </c>
      <c r="E650" s="11">
        <f>ROUND(АТС!F648*$E$41*$E$42/100,2)</f>
        <v>112.48</v>
      </c>
      <c r="F650" s="11">
        <f>ROUND(АТС!$F648*$F$41*$F$42/100,2)</f>
        <v>76.599999999999994</v>
      </c>
      <c r="G650" s="11">
        <f>ROUND(АТС!$F648*$G$41*$G$42/100,2)</f>
        <v>44.84</v>
      </c>
    </row>
    <row r="651" spans="1:7" x14ac:dyDescent="0.25">
      <c r="A651" s="263"/>
      <c r="B651" s="135">
        <f t="shared" si="10"/>
        <v>41938.333330000001</v>
      </c>
      <c r="C651" s="138">
        <v>8</v>
      </c>
      <c r="D651" s="11">
        <f>ROUND(АТС!F649*$D$41*$D$42/100,2)</f>
        <v>142.07</v>
      </c>
      <c r="E651" s="11">
        <f>ROUND(АТС!F649*$E$41*$E$42/100,2)</f>
        <v>130.53</v>
      </c>
      <c r="F651" s="11">
        <f>ROUND(АТС!$F649*$F$41*$F$42/100,2)</f>
        <v>88.89</v>
      </c>
      <c r="G651" s="11">
        <f>ROUND(АТС!$F649*$G$41*$G$42/100,2)</f>
        <v>52.03</v>
      </c>
    </row>
    <row r="652" spans="1:7" x14ac:dyDescent="0.25">
      <c r="A652" s="263"/>
      <c r="B652" s="137">
        <f t="shared" si="10"/>
        <v>41938.375</v>
      </c>
      <c r="C652" s="138">
        <v>9</v>
      </c>
      <c r="D652" s="11">
        <f>ROUND(АТС!F650*$D$41*$D$42/100,2)</f>
        <v>129.88</v>
      </c>
      <c r="E652" s="11">
        <f>ROUND(АТС!F650*$E$41*$E$42/100,2)</f>
        <v>119.33</v>
      </c>
      <c r="F652" s="11">
        <f>ROUND(АТС!$F650*$F$41*$F$42/100,2)</f>
        <v>81.260000000000005</v>
      </c>
      <c r="G652" s="11">
        <f>ROUND(АТС!$F650*$G$41*$G$42/100,2)</f>
        <v>47.57</v>
      </c>
    </row>
    <row r="653" spans="1:7" x14ac:dyDescent="0.25">
      <c r="A653" s="263"/>
      <c r="B653" s="137">
        <f t="shared" si="10"/>
        <v>41938.416669999999</v>
      </c>
      <c r="C653" s="138">
        <v>10</v>
      </c>
      <c r="D653" s="11">
        <f>ROUND(АТС!F651*$D$41*$D$42/100,2)</f>
        <v>124.2</v>
      </c>
      <c r="E653" s="11">
        <f>ROUND(АТС!F651*$E$41*$E$42/100,2)</f>
        <v>114.11</v>
      </c>
      <c r="F653" s="11">
        <f>ROUND(АТС!$F651*$F$41*$F$42/100,2)</f>
        <v>77.709999999999994</v>
      </c>
      <c r="G653" s="11">
        <f>ROUND(АТС!$F651*$G$41*$G$42/100,2)</f>
        <v>45.49</v>
      </c>
    </row>
    <row r="654" spans="1:7" x14ac:dyDescent="0.25">
      <c r="A654" s="263"/>
      <c r="B654" s="137">
        <f t="shared" si="10"/>
        <v>41938.458330000001</v>
      </c>
      <c r="C654" s="138">
        <v>11</v>
      </c>
      <c r="D654" s="11">
        <f>ROUND(АТС!F652*$D$41*$D$42/100,2)</f>
        <v>122.81</v>
      </c>
      <c r="E654" s="11">
        <f>ROUND(АТС!F652*$E$41*$E$42/100,2)</f>
        <v>112.83</v>
      </c>
      <c r="F654" s="11">
        <f>ROUND(АТС!$F652*$F$41*$F$42/100,2)</f>
        <v>76.84</v>
      </c>
      <c r="G654" s="11">
        <f>ROUND(АТС!$F652*$G$41*$G$42/100,2)</f>
        <v>44.98</v>
      </c>
    </row>
    <row r="655" spans="1:7" x14ac:dyDescent="0.25">
      <c r="A655" s="263"/>
      <c r="B655" s="135">
        <f t="shared" si="10"/>
        <v>41938.5</v>
      </c>
      <c r="C655" s="138">
        <v>12</v>
      </c>
      <c r="D655" s="11">
        <f>ROUND(АТС!F653*$D$41*$D$42/100,2)</f>
        <v>121.28</v>
      </c>
      <c r="E655" s="11">
        <f>ROUND(АТС!F653*$E$41*$E$42/100,2)</f>
        <v>111.43</v>
      </c>
      <c r="F655" s="11">
        <f>ROUND(АТС!$F653*$F$41*$F$42/100,2)</f>
        <v>75.88</v>
      </c>
      <c r="G655" s="11">
        <f>ROUND(АТС!$F653*$G$41*$G$42/100,2)</f>
        <v>44.42</v>
      </c>
    </row>
    <row r="656" spans="1:7" x14ac:dyDescent="0.25">
      <c r="A656" s="263"/>
      <c r="B656" s="137">
        <f t="shared" si="10"/>
        <v>41938.541669999999</v>
      </c>
      <c r="C656" s="138">
        <v>13</v>
      </c>
      <c r="D656" s="11">
        <f>ROUND(АТС!F654*$D$41*$D$42/100,2)</f>
        <v>121.26</v>
      </c>
      <c r="E656" s="11">
        <f>ROUND(АТС!F654*$E$41*$E$42/100,2)</f>
        <v>111.41</v>
      </c>
      <c r="F656" s="11">
        <f>ROUND(АТС!$F654*$F$41*$F$42/100,2)</f>
        <v>75.87</v>
      </c>
      <c r="G656" s="11">
        <f>ROUND(АТС!$F654*$G$41*$G$42/100,2)</f>
        <v>44.41</v>
      </c>
    </row>
    <row r="657" spans="1:7" x14ac:dyDescent="0.25">
      <c r="A657" s="263"/>
      <c r="B657" s="137">
        <f t="shared" si="10"/>
        <v>41938.583330000001</v>
      </c>
      <c r="C657" s="138">
        <v>14</v>
      </c>
      <c r="D657" s="11">
        <f>ROUND(АТС!F655*$D$41*$D$42/100,2)</f>
        <v>122.03</v>
      </c>
      <c r="E657" s="11">
        <f>ROUND(АТС!F655*$E$41*$E$42/100,2)</f>
        <v>112.12</v>
      </c>
      <c r="F657" s="11">
        <f>ROUND(АТС!$F655*$F$41*$F$42/100,2)</f>
        <v>76.349999999999994</v>
      </c>
      <c r="G657" s="11">
        <f>ROUND(АТС!$F655*$G$41*$G$42/100,2)</f>
        <v>44.69</v>
      </c>
    </row>
    <row r="658" spans="1:7" x14ac:dyDescent="0.25">
      <c r="A658" s="263"/>
      <c r="B658" s="137">
        <f t="shared" si="10"/>
        <v>41938.625</v>
      </c>
      <c r="C658" s="138">
        <v>15</v>
      </c>
      <c r="D658" s="11">
        <f>ROUND(АТС!F656*$D$41*$D$42/100,2)</f>
        <v>122.7</v>
      </c>
      <c r="E658" s="11">
        <f>ROUND(АТС!F656*$E$41*$E$42/100,2)</f>
        <v>112.73</v>
      </c>
      <c r="F658" s="11">
        <f>ROUND(АТС!$F656*$F$41*$F$42/100,2)</f>
        <v>76.77</v>
      </c>
      <c r="G658" s="11">
        <f>ROUND(АТС!$F656*$G$41*$G$42/100,2)</f>
        <v>44.94</v>
      </c>
    </row>
    <row r="659" spans="1:7" x14ac:dyDescent="0.25">
      <c r="A659" s="263"/>
      <c r="B659" s="135">
        <f t="shared" si="10"/>
        <v>41938.666669999999</v>
      </c>
      <c r="C659" s="138">
        <v>16</v>
      </c>
      <c r="D659" s="11">
        <f>ROUND(АТС!F657*$D$41*$D$42/100,2)</f>
        <v>123.67</v>
      </c>
      <c r="E659" s="11">
        <f>ROUND(АТС!F657*$E$41*$E$42/100,2)</f>
        <v>113.63</v>
      </c>
      <c r="F659" s="11">
        <f>ROUND(АТС!$F657*$F$41*$F$42/100,2)</f>
        <v>77.38</v>
      </c>
      <c r="G659" s="11">
        <f>ROUND(АТС!$F657*$G$41*$G$42/100,2)</f>
        <v>45.29</v>
      </c>
    </row>
    <row r="660" spans="1:7" x14ac:dyDescent="0.25">
      <c r="A660" s="263"/>
      <c r="B660" s="137">
        <f t="shared" si="10"/>
        <v>41938.708330000001</v>
      </c>
      <c r="C660" s="138">
        <v>17</v>
      </c>
      <c r="D660" s="11">
        <f>ROUND(АТС!F658*$D$41*$D$42/100,2)</f>
        <v>144.59</v>
      </c>
      <c r="E660" s="11">
        <f>ROUND(АТС!F658*$E$41*$E$42/100,2)</f>
        <v>132.84</v>
      </c>
      <c r="F660" s="11">
        <f>ROUND(АТС!$F658*$F$41*$F$42/100,2)</f>
        <v>90.47</v>
      </c>
      <c r="G660" s="11">
        <f>ROUND(АТС!$F658*$G$41*$G$42/100,2)</f>
        <v>52.95</v>
      </c>
    </row>
    <row r="661" spans="1:7" x14ac:dyDescent="0.25">
      <c r="A661" s="263"/>
      <c r="B661" s="137">
        <f t="shared" si="10"/>
        <v>41938.75</v>
      </c>
      <c r="C661" s="138">
        <v>18</v>
      </c>
      <c r="D661" s="11">
        <f>ROUND(АТС!F659*$D$41*$D$42/100,2)</f>
        <v>169.76</v>
      </c>
      <c r="E661" s="11">
        <f>ROUND(АТС!F659*$E$41*$E$42/100,2)</f>
        <v>155.97</v>
      </c>
      <c r="F661" s="11">
        <f>ROUND(АТС!$F659*$F$41*$F$42/100,2)</f>
        <v>106.22</v>
      </c>
      <c r="G661" s="11">
        <f>ROUND(АТС!$F659*$G$41*$G$42/100,2)</f>
        <v>62.17</v>
      </c>
    </row>
    <row r="662" spans="1:7" x14ac:dyDescent="0.25">
      <c r="A662" s="263"/>
      <c r="B662" s="137">
        <f t="shared" si="10"/>
        <v>41938.791669999999</v>
      </c>
      <c r="C662" s="138">
        <v>19</v>
      </c>
      <c r="D662" s="11">
        <f>ROUND(АТС!F660*$D$41*$D$42/100,2)</f>
        <v>179.7</v>
      </c>
      <c r="E662" s="11">
        <f>ROUND(АТС!F660*$E$41*$E$42/100,2)</f>
        <v>165.1</v>
      </c>
      <c r="F662" s="11">
        <f>ROUND(АТС!$F660*$F$41*$F$42/100,2)</f>
        <v>112.44</v>
      </c>
      <c r="G662" s="11">
        <f>ROUND(АТС!$F660*$G$41*$G$42/100,2)</f>
        <v>65.81</v>
      </c>
    </row>
    <row r="663" spans="1:7" x14ac:dyDescent="0.25">
      <c r="A663" s="263"/>
      <c r="B663" s="135">
        <f t="shared" si="10"/>
        <v>41938.833330000001</v>
      </c>
      <c r="C663" s="138">
        <v>20</v>
      </c>
      <c r="D663" s="11">
        <f>ROUND(АТС!F661*$D$41*$D$42/100,2)</f>
        <v>177.06</v>
      </c>
      <c r="E663" s="11">
        <f>ROUND(АТС!F661*$E$41*$E$42/100,2)</f>
        <v>162.68</v>
      </c>
      <c r="F663" s="11">
        <f>ROUND(АТС!$F661*$F$41*$F$42/100,2)</f>
        <v>110.79</v>
      </c>
      <c r="G663" s="11">
        <f>ROUND(АТС!$F661*$G$41*$G$42/100,2)</f>
        <v>64.849999999999994</v>
      </c>
    </row>
    <row r="664" spans="1:7" x14ac:dyDescent="0.25">
      <c r="A664" s="263"/>
      <c r="B664" s="137">
        <f t="shared" si="10"/>
        <v>41938.875</v>
      </c>
      <c r="C664" s="138">
        <v>21</v>
      </c>
      <c r="D664" s="11">
        <f>ROUND(АТС!F662*$D$41*$D$42/100,2)</f>
        <v>168.9</v>
      </c>
      <c r="E664" s="11">
        <f>ROUND(АТС!F662*$E$41*$E$42/100,2)</f>
        <v>155.18</v>
      </c>
      <c r="F664" s="11">
        <f>ROUND(АТС!$F662*$F$41*$F$42/100,2)</f>
        <v>105.68</v>
      </c>
      <c r="G664" s="11">
        <f>ROUND(АТС!$F662*$G$41*$G$42/100,2)</f>
        <v>61.86</v>
      </c>
    </row>
    <row r="665" spans="1:7" x14ac:dyDescent="0.25">
      <c r="A665" s="263"/>
      <c r="B665" s="137">
        <f t="shared" si="10"/>
        <v>41938.916669999999</v>
      </c>
      <c r="C665" s="138">
        <v>22</v>
      </c>
      <c r="D665" s="11">
        <f>ROUND(АТС!F663*$D$41*$D$42/100,2)</f>
        <v>154.6</v>
      </c>
      <c r="E665" s="11">
        <f>ROUND(АТС!F663*$E$41*$E$42/100,2)</f>
        <v>142.04</v>
      </c>
      <c r="F665" s="11">
        <f>ROUND(АТС!$F663*$F$41*$F$42/100,2)</f>
        <v>96.73</v>
      </c>
      <c r="G665" s="11">
        <f>ROUND(АТС!$F663*$G$41*$G$42/100,2)</f>
        <v>56.62</v>
      </c>
    </row>
    <row r="666" spans="1:7" x14ac:dyDescent="0.25">
      <c r="A666" s="263"/>
      <c r="B666" s="137">
        <f t="shared" si="10"/>
        <v>41938.958330000001</v>
      </c>
      <c r="C666" s="138">
        <v>23</v>
      </c>
      <c r="D666" s="11">
        <f>ROUND(АТС!F664*$D$41*$D$42/100,2)</f>
        <v>175.24</v>
      </c>
      <c r="E666" s="11">
        <f>ROUND(АТС!F664*$E$41*$E$42/100,2)</f>
        <v>161.01</v>
      </c>
      <c r="F666" s="11">
        <f>ROUND(АТС!$F664*$F$41*$F$42/100,2)</f>
        <v>109.65</v>
      </c>
      <c r="G666" s="11">
        <f>ROUND(АТС!$F664*$G$41*$G$42/100,2)</f>
        <v>64.180000000000007</v>
      </c>
    </row>
    <row r="667" spans="1:7" x14ac:dyDescent="0.25">
      <c r="A667" s="263"/>
      <c r="B667" s="137">
        <v>41938.958330000001</v>
      </c>
      <c r="C667" s="138">
        <v>24</v>
      </c>
      <c r="D667" s="39">
        <f>ROUND(АТС!F665*$D$41*$D$42/100,2)</f>
        <v>332.46</v>
      </c>
      <c r="E667" s="39">
        <f>ROUND(АТС!F665*$E$41*$E$42/100,2)</f>
        <v>305.45</v>
      </c>
      <c r="F667" s="39">
        <f>ROUND(АТС!$F665*$F$41*$F$42/100,2)</f>
        <v>208.02</v>
      </c>
      <c r="G667" s="39">
        <f>ROUND(АТС!$F665*$G$41*$G$42/100,2)</f>
        <v>121.76</v>
      </c>
    </row>
    <row r="668" spans="1:7" x14ac:dyDescent="0.25">
      <c r="A668" s="263"/>
      <c r="B668" s="135">
        <f t="shared" ref="B668:B691" si="11">B643+1</f>
        <v>41939</v>
      </c>
      <c r="C668" s="138">
        <v>0</v>
      </c>
      <c r="D668" s="39">
        <f>ROUND(АТС!F666*$D$41*$D$42/100,2)</f>
        <v>132.44</v>
      </c>
      <c r="E668" s="39">
        <f>ROUND(АТС!F666*$E$41*$E$42/100,2)</f>
        <v>121.69</v>
      </c>
      <c r="F668" s="39">
        <f>ROUND(АТС!$F666*$F$41*$F$42/100,2)</f>
        <v>82.87</v>
      </c>
      <c r="G668" s="39">
        <f>ROUND(АТС!$F666*$G$41*$G$42/100,2)</f>
        <v>48.51</v>
      </c>
    </row>
    <row r="669" spans="1:7" x14ac:dyDescent="0.25">
      <c r="A669" s="263"/>
      <c r="B669" s="137">
        <f t="shared" si="11"/>
        <v>41939.041669999999</v>
      </c>
      <c r="C669" s="138">
        <v>1</v>
      </c>
      <c r="D669" s="39">
        <f>ROUND(АТС!F667*$D$41*$D$42/100,2)</f>
        <v>124.41</v>
      </c>
      <c r="E669" s="39">
        <f>ROUND(АТС!F667*$E$41*$E$42/100,2)</f>
        <v>114.3</v>
      </c>
      <c r="F669" s="39">
        <f>ROUND(АТС!$F667*$F$41*$F$42/100,2)</f>
        <v>77.84</v>
      </c>
      <c r="G669" s="39">
        <f>ROUND(АТС!$F667*$G$41*$G$42/100,2)</f>
        <v>45.56</v>
      </c>
    </row>
    <row r="670" spans="1:7" x14ac:dyDescent="0.25">
      <c r="A670" s="263"/>
      <c r="B670" s="137">
        <f t="shared" si="11"/>
        <v>41939.083330000001</v>
      </c>
      <c r="C670" s="138">
        <v>2</v>
      </c>
      <c r="D670" s="39">
        <f>ROUND(АТС!F668*$D$41*$D$42/100,2)</f>
        <v>121.87</v>
      </c>
      <c r="E670" s="39">
        <f>ROUND(АТС!F668*$E$41*$E$42/100,2)</f>
        <v>111.97</v>
      </c>
      <c r="F670" s="39">
        <f>ROUND(АТС!$F668*$F$41*$F$42/100,2)</f>
        <v>76.25</v>
      </c>
      <c r="G670" s="39">
        <f>ROUND(АТС!$F668*$G$41*$G$42/100,2)</f>
        <v>44.63</v>
      </c>
    </row>
    <row r="671" spans="1:7" x14ac:dyDescent="0.25">
      <c r="A671" s="263"/>
      <c r="B671" s="137">
        <f t="shared" si="11"/>
        <v>41939.125</v>
      </c>
      <c r="C671" s="138">
        <v>3</v>
      </c>
      <c r="D671" s="39">
        <f>ROUND(АТС!F669*$D$41*$D$42/100,2)</f>
        <v>123.91</v>
      </c>
      <c r="E671" s="39">
        <f>ROUND(АТС!F669*$E$41*$E$42/100,2)</f>
        <v>113.85</v>
      </c>
      <c r="F671" s="39">
        <f>ROUND(АТС!$F669*$F$41*$F$42/100,2)</f>
        <v>77.53</v>
      </c>
      <c r="G671" s="39">
        <f>ROUND(АТС!$F669*$G$41*$G$42/100,2)</f>
        <v>45.38</v>
      </c>
    </row>
    <row r="672" spans="1:7" x14ac:dyDescent="0.25">
      <c r="A672" s="263"/>
      <c r="B672" s="135">
        <f t="shared" si="11"/>
        <v>41939.166669999999</v>
      </c>
      <c r="C672" s="138">
        <v>4</v>
      </c>
      <c r="D672" s="39">
        <f>ROUND(АТС!F670*$D$41*$D$42/100,2)</f>
        <v>123.96</v>
      </c>
      <c r="E672" s="39">
        <f>ROUND(АТС!F670*$E$41*$E$42/100,2)</f>
        <v>113.89</v>
      </c>
      <c r="F672" s="39">
        <f>ROUND(АТС!$F670*$F$41*$F$42/100,2)</f>
        <v>77.56</v>
      </c>
      <c r="G672" s="39">
        <f>ROUND(АТС!$F670*$G$41*$G$42/100,2)</f>
        <v>45.4</v>
      </c>
    </row>
    <row r="673" spans="1:7" x14ac:dyDescent="0.25">
      <c r="A673" s="263"/>
      <c r="B673" s="137">
        <f t="shared" si="11"/>
        <v>41939.208330000001</v>
      </c>
      <c r="C673" s="138">
        <v>5</v>
      </c>
      <c r="D673" s="39">
        <f>ROUND(АТС!F671*$D$41*$D$42/100,2)</f>
        <v>122.13</v>
      </c>
      <c r="E673" s="39">
        <f>ROUND(АТС!F671*$E$41*$E$42/100,2)</f>
        <v>112.21</v>
      </c>
      <c r="F673" s="39">
        <f>ROUND(АТС!$F671*$F$41*$F$42/100,2)</f>
        <v>76.41</v>
      </c>
      <c r="G673" s="39">
        <f>ROUND(АТС!$F671*$G$41*$G$42/100,2)</f>
        <v>44.73</v>
      </c>
    </row>
    <row r="674" spans="1:7" x14ac:dyDescent="0.25">
      <c r="A674" s="263"/>
      <c r="B674" s="137">
        <f t="shared" si="11"/>
        <v>41939.25</v>
      </c>
      <c r="C674" s="138">
        <v>6</v>
      </c>
      <c r="D674" s="39">
        <f>ROUND(АТС!F672*$D$41*$D$42/100,2)</f>
        <v>131.03</v>
      </c>
      <c r="E674" s="39">
        <f>ROUND(АТС!F672*$E$41*$E$42/100,2)</f>
        <v>120.39</v>
      </c>
      <c r="F674" s="39">
        <f>ROUND(АТС!$F672*$F$41*$F$42/100,2)</f>
        <v>81.99</v>
      </c>
      <c r="G674" s="39">
        <f>ROUND(АТС!$F672*$G$41*$G$42/100,2)</f>
        <v>47.99</v>
      </c>
    </row>
    <row r="675" spans="1:7" x14ac:dyDescent="0.25">
      <c r="A675" s="263"/>
      <c r="B675" s="137">
        <f t="shared" si="11"/>
        <v>41939.291669999999</v>
      </c>
      <c r="C675" s="138">
        <v>7</v>
      </c>
      <c r="D675" s="39">
        <f>ROUND(АТС!F673*$D$41*$D$42/100,2)</f>
        <v>121.26</v>
      </c>
      <c r="E675" s="39">
        <f>ROUND(АТС!F673*$E$41*$E$42/100,2)</f>
        <v>111.41</v>
      </c>
      <c r="F675" s="39">
        <f>ROUND(АТС!$F673*$F$41*$F$42/100,2)</f>
        <v>75.88</v>
      </c>
      <c r="G675" s="39">
        <f>ROUND(АТС!$F673*$G$41*$G$42/100,2)</f>
        <v>44.41</v>
      </c>
    </row>
    <row r="676" spans="1:7" x14ac:dyDescent="0.25">
      <c r="A676" s="263"/>
      <c r="B676" s="135">
        <f t="shared" si="11"/>
        <v>41939.333330000001</v>
      </c>
      <c r="C676" s="138">
        <v>8</v>
      </c>
      <c r="D676" s="39">
        <f>ROUND(АТС!F674*$D$41*$D$42/100,2)</f>
        <v>121.52</v>
      </c>
      <c r="E676" s="39">
        <f>ROUND(АТС!F674*$E$41*$E$42/100,2)</f>
        <v>111.65</v>
      </c>
      <c r="F676" s="39">
        <f>ROUND(АТС!$F674*$F$41*$F$42/100,2)</f>
        <v>76.03</v>
      </c>
      <c r="G676" s="39">
        <f>ROUND(АТС!$F674*$G$41*$G$42/100,2)</f>
        <v>44.51</v>
      </c>
    </row>
    <row r="677" spans="1:7" x14ac:dyDescent="0.25">
      <c r="A677" s="263"/>
      <c r="B677" s="137">
        <f t="shared" si="11"/>
        <v>41939.375</v>
      </c>
      <c r="C677" s="138">
        <v>9</v>
      </c>
      <c r="D677" s="39">
        <f>ROUND(АТС!F675*$D$41*$D$42/100,2)</f>
        <v>134.38999999999999</v>
      </c>
      <c r="E677" s="39">
        <f>ROUND(АТС!F675*$E$41*$E$42/100,2)</f>
        <v>123.47</v>
      </c>
      <c r="F677" s="39">
        <f>ROUND(АТС!$F675*$F$41*$F$42/100,2)</f>
        <v>84.09</v>
      </c>
      <c r="G677" s="39">
        <f>ROUND(АТС!$F675*$G$41*$G$42/100,2)</f>
        <v>49.22</v>
      </c>
    </row>
    <row r="678" spans="1:7" x14ac:dyDescent="0.25">
      <c r="A678" s="263"/>
      <c r="B678" s="137">
        <f t="shared" si="11"/>
        <v>41939.416669999999</v>
      </c>
      <c r="C678" s="138">
        <v>10</v>
      </c>
      <c r="D678" s="39">
        <f>ROUND(АТС!F676*$D$41*$D$42/100,2)</f>
        <v>140.69</v>
      </c>
      <c r="E678" s="39">
        <f>ROUND(АТС!F676*$E$41*$E$42/100,2)</f>
        <v>129.27000000000001</v>
      </c>
      <c r="F678" s="39">
        <f>ROUND(АТС!$F676*$F$41*$F$42/100,2)</f>
        <v>88.03</v>
      </c>
      <c r="G678" s="39">
        <f>ROUND(АТС!$F676*$G$41*$G$42/100,2)</f>
        <v>51.53</v>
      </c>
    </row>
    <row r="679" spans="1:7" x14ac:dyDescent="0.25">
      <c r="A679" s="263"/>
      <c r="B679" s="137">
        <f t="shared" si="11"/>
        <v>41939.458330000001</v>
      </c>
      <c r="C679" s="138">
        <v>11</v>
      </c>
      <c r="D679" s="39">
        <f>ROUND(АТС!F677*$D$41*$D$42/100,2)</f>
        <v>137.82</v>
      </c>
      <c r="E679" s="39">
        <f>ROUND(АТС!F677*$E$41*$E$42/100,2)</f>
        <v>126.63</v>
      </c>
      <c r="F679" s="39">
        <f>ROUND(АТС!$F677*$F$41*$F$42/100,2)</f>
        <v>86.24</v>
      </c>
      <c r="G679" s="39">
        <f>ROUND(АТС!$F677*$G$41*$G$42/100,2)</f>
        <v>50.48</v>
      </c>
    </row>
    <row r="680" spans="1:7" x14ac:dyDescent="0.25">
      <c r="A680" s="263"/>
      <c r="B680" s="135">
        <f t="shared" si="11"/>
        <v>41939.5</v>
      </c>
      <c r="C680" s="138">
        <v>12</v>
      </c>
      <c r="D680" s="39">
        <f>ROUND(АТС!F678*$D$41*$D$42/100,2)</f>
        <v>153.53</v>
      </c>
      <c r="E680" s="39">
        <f>ROUND(АТС!F678*$E$41*$E$42/100,2)</f>
        <v>141.05000000000001</v>
      </c>
      <c r="F680" s="39">
        <f>ROUND(АТС!$F678*$F$41*$F$42/100,2)</f>
        <v>96.06</v>
      </c>
      <c r="G680" s="39">
        <f>ROUND(АТС!$F678*$G$41*$G$42/100,2)</f>
        <v>56.23</v>
      </c>
    </row>
    <row r="681" spans="1:7" x14ac:dyDescent="0.25">
      <c r="A681" s="263"/>
      <c r="B681" s="137">
        <f t="shared" si="11"/>
        <v>41939.541669999999</v>
      </c>
      <c r="C681" s="138">
        <v>13</v>
      </c>
      <c r="D681" s="39">
        <f>ROUND(АТС!F679*$D$41*$D$42/100,2)</f>
        <v>149.91999999999999</v>
      </c>
      <c r="E681" s="39">
        <f>ROUND(АТС!F679*$E$41*$E$42/100,2)</f>
        <v>137.74</v>
      </c>
      <c r="F681" s="39">
        <f>ROUND(АТС!$F679*$F$41*$F$42/100,2)</f>
        <v>93.81</v>
      </c>
      <c r="G681" s="39">
        <f>ROUND(АТС!$F679*$G$41*$G$42/100,2)</f>
        <v>54.91</v>
      </c>
    </row>
    <row r="682" spans="1:7" x14ac:dyDescent="0.25">
      <c r="A682" s="263"/>
      <c r="B682" s="137">
        <f t="shared" si="11"/>
        <v>41939.583330000001</v>
      </c>
      <c r="C682" s="138">
        <v>14</v>
      </c>
      <c r="D682" s="39">
        <f>ROUND(АТС!F680*$D$41*$D$42/100,2)</f>
        <v>146.52000000000001</v>
      </c>
      <c r="E682" s="39">
        <f>ROUND(АТС!F680*$E$41*$E$42/100,2)</f>
        <v>134.62</v>
      </c>
      <c r="F682" s="39">
        <f>ROUND(АТС!$F680*$F$41*$F$42/100,2)</f>
        <v>91.68</v>
      </c>
      <c r="G682" s="39">
        <f>ROUND(АТС!$F680*$G$41*$G$42/100,2)</f>
        <v>53.66</v>
      </c>
    </row>
    <row r="683" spans="1:7" x14ac:dyDescent="0.25">
      <c r="A683" s="263"/>
      <c r="B683" s="137">
        <f t="shared" si="11"/>
        <v>41939.625</v>
      </c>
      <c r="C683" s="138">
        <v>15</v>
      </c>
      <c r="D683" s="39">
        <f>ROUND(АТС!F681*$D$41*$D$42/100,2)</f>
        <v>144.88999999999999</v>
      </c>
      <c r="E683" s="39">
        <f>ROUND(АТС!F681*$E$41*$E$42/100,2)</f>
        <v>133.12</v>
      </c>
      <c r="F683" s="39">
        <f>ROUND(АТС!$F681*$F$41*$F$42/100,2)</f>
        <v>90.66</v>
      </c>
      <c r="G683" s="39">
        <f>ROUND(АТС!$F681*$G$41*$G$42/100,2)</f>
        <v>53.07</v>
      </c>
    </row>
    <row r="684" spans="1:7" x14ac:dyDescent="0.25">
      <c r="A684" s="263"/>
      <c r="B684" s="135">
        <f t="shared" si="11"/>
        <v>41939.666669999999</v>
      </c>
      <c r="C684" s="138">
        <v>16</v>
      </c>
      <c r="D684" s="39">
        <f>ROUND(АТС!F682*$D$41*$D$42/100,2)</f>
        <v>143.66999999999999</v>
      </c>
      <c r="E684" s="39">
        <f>ROUND(АТС!F682*$E$41*$E$42/100,2)</f>
        <v>132</v>
      </c>
      <c r="F684" s="39">
        <f>ROUND(АТС!$F682*$F$41*$F$42/100,2)</f>
        <v>89.89</v>
      </c>
      <c r="G684" s="39">
        <f>ROUND(АТС!$F682*$G$41*$G$42/100,2)</f>
        <v>52.62</v>
      </c>
    </row>
    <row r="685" spans="1:7" x14ac:dyDescent="0.25">
      <c r="A685" s="263"/>
      <c r="B685" s="137">
        <f t="shared" si="11"/>
        <v>41939.708330000001</v>
      </c>
      <c r="C685" s="138">
        <v>17</v>
      </c>
      <c r="D685" s="39">
        <f>ROUND(АТС!F683*$D$41*$D$42/100,2)</f>
        <v>144.5</v>
      </c>
      <c r="E685" s="39">
        <f>ROUND(АТС!F683*$E$41*$E$42/100,2)</f>
        <v>132.77000000000001</v>
      </c>
      <c r="F685" s="39">
        <f>ROUND(АТС!$F683*$F$41*$F$42/100,2)</f>
        <v>90.42</v>
      </c>
      <c r="G685" s="39">
        <f>ROUND(АТС!$F683*$G$41*$G$42/100,2)</f>
        <v>52.92</v>
      </c>
    </row>
    <row r="686" spans="1:7" x14ac:dyDescent="0.25">
      <c r="A686" s="263"/>
      <c r="B686" s="137">
        <f t="shared" si="11"/>
        <v>41939.75</v>
      </c>
      <c r="C686" s="138">
        <v>18</v>
      </c>
      <c r="D686" s="39">
        <f>ROUND(АТС!F684*$D$41*$D$42/100,2)</f>
        <v>154.37</v>
      </c>
      <c r="E686" s="39">
        <f>ROUND(АТС!F684*$E$41*$E$42/100,2)</f>
        <v>141.83000000000001</v>
      </c>
      <c r="F686" s="39">
        <f>ROUND(АТС!$F684*$F$41*$F$42/100,2)</f>
        <v>96.59</v>
      </c>
      <c r="G686" s="39">
        <f>ROUND(АТС!$F684*$G$41*$G$42/100,2)</f>
        <v>56.54</v>
      </c>
    </row>
    <row r="687" spans="1:7" x14ac:dyDescent="0.25">
      <c r="A687" s="263"/>
      <c r="B687" s="137">
        <f t="shared" si="11"/>
        <v>41939.791669999999</v>
      </c>
      <c r="C687" s="138">
        <v>19</v>
      </c>
      <c r="D687" s="39">
        <f>ROUND(АТС!F685*$D$41*$D$42/100,2)</f>
        <v>169.29</v>
      </c>
      <c r="E687" s="39">
        <f>ROUND(АТС!F685*$E$41*$E$42/100,2)</f>
        <v>155.54</v>
      </c>
      <c r="F687" s="39">
        <f>ROUND(АТС!$F685*$F$41*$F$42/100,2)</f>
        <v>105.93</v>
      </c>
      <c r="G687" s="39">
        <f>ROUND(АТС!$F685*$G$41*$G$42/100,2)</f>
        <v>62</v>
      </c>
    </row>
    <row r="688" spans="1:7" x14ac:dyDescent="0.25">
      <c r="A688" s="263"/>
      <c r="B688" s="135">
        <f t="shared" si="11"/>
        <v>41939.833330000001</v>
      </c>
      <c r="C688" s="138">
        <v>20</v>
      </c>
      <c r="D688" s="39">
        <f>ROUND(АТС!F686*$D$41*$D$42/100,2)</f>
        <v>165.25</v>
      </c>
      <c r="E688" s="39">
        <f>ROUND(АТС!F686*$E$41*$E$42/100,2)</f>
        <v>151.83000000000001</v>
      </c>
      <c r="F688" s="39">
        <f>ROUND(АТС!$F686*$F$41*$F$42/100,2)</f>
        <v>103.4</v>
      </c>
      <c r="G688" s="39">
        <f>ROUND(АТС!$F686*$G$41*$G$42/100,2)</f>
        <v>60.52</v>
      </c>
    </row>
    <row r="689" spans="1:7" x14ac:dyDescent="0.25">
      <c r="A689" s="263"/>
      <c r="B689" s="137">
        <f t="shared" si="11"/>
        <v>41939.875</v>
      </c>
      <c r="C689" s="138">
        <v>21</v>
      </c>
      <c r="D689" s="39">
        <f>ROUND(АТС!F687*$D$41*$D$42/100,2)</f>
        <v>170.2</v>
      </c>
      <c r="E689" s="39">
        <f>ROUND(АТС!F687*$E$41*$E$42/100,2)</f>
        <v>156.37</v>
      </c>
      <c r="F689" s="39">
        <f>ROUND(АТС!$F687*$F$41*$F$42/100,2)</f>
        <v>106.49</v>
      </c>
      <c r="G689" s="39">
        <f>ROUND(АТС!$F687*$G$41*$G$42/100,2)</f>
        <v>62.33</v>
      </c>
    </row>
    <row r="690" spans="1:7" x14ac:dyDescent="0.25">
      <c r="A690" s="263"/>
      <c r="B690" s="137">
        <f t="shared" si="11"/>
        <v>41939.916669999999</v>
      </c>
      <c r="C690" s="138">
        <v>22</v>
      </c>
      <c r="D690" s="39">
        <f>ROUND(АТС!F688*$D$41*$D$42/100,2)</f>
        <v>177.54</v>
      </c>
      <c r="E690" s="39">
        <f>ROUND(АТС!F688*$E$41*$E$42/100,2)</f>
        <v>163.12</v>
      </c>
      <c r="F690" s="39">
        <f>ROUND(АТС!$F688*$F$41*$F$42/100,2)</f>
        <v>111.09</v>
      </c>
      <c r="G690" s="39">
        <f>ROUND(АТС!$F688*$G$41*$G$42/100,2)</f>
        <v>65.02</v>
      </c>
    </row>
    <row r="691" spans="1:7" x14ac:dyDescent="0.25">
      <c r="A691" s="263"/>
      <c r="B691" s="137">
        <f t="shared" si="11"/>
        <v>41939.958330000001</v>
      </c>
      <c r="C691" s="138">
        <v>23</v>
      </c>
      <c r="D691" s="39">
        <f>ROUND(АТС!F689*$D$41*$D$42/100,2)</f>
        <v>161.27000000000001</v>
      </c>
      <c r="E691" s="39">
        <f>ROUND(АТС!F689*$E$41*$E$42/100,2)</f>
        <v>148.16999999999999</v>
      </c>
      <c r="F691" s="39">
        <f>ROUND(АТС!$F689*$F$41*$F$42/100,2)</f>
        <v>100.9</v>
      </c>
      <c r="G691" s="39">
        <f>ROUND(АТС!$F689*$G$41*$G$42/100,2)</f>
        <v>59.06</v>
      </c>
    </row>
    <row r="692" spans="1:7" x14ac:dyDescent="0.25">
      <c r="A692" s="263"/>
      <c r="B692" s="135">
        <f t="shared" si="10"/>
        <v>41940</v>
      </c>
      <c r="C692" s="138">
        <v>0</v>
      </c>
      <c r="D692" s="39">
        <f>ROUND(АТС!F690*$D$41*$D$42/100,2)</f>
        <v>133.19</v>
      </c>
      <c r="E692" s="39">
        <f>ROUND(АТС!F690*$E$41*$E$42/100,2)</f>
        <v>122.37</v>
      </c>
      <c r="F692" s="39">
        <f>ROUND(АТС!$F690*$F$41*$F$42/100,2)</f>
        <v>83.34</v>
      </c>
      <c r="G692" s="39">
        <f>ROUND(АТС!$F690*$G$41*$G$42/100,2)</f>
        <v>48.78</v>
      </c>
    </row>
    <row r="693" spans="1:7" x14ac:dyDescent="0.25">
      <c r="A693" s="263"/>
      <c r="B693" s="137">
        <f t="shared" si="10"/>
        <v>41940.041669999999</v>
      </c>
      <c r="C693" s="138">
        <v>1</v>
      </c>
      <c r="D693" s="39">
        <f>ROUND(АТС!F691*$D$41*$D$42/100,2)</f>
        <v>124.31</v>
      </c>
      <c r="E693" s="39">
        <f>ROUND(АТС!F691*$E$41*$E$42/100,2)</f>
        <v>114.21</v>
      </c>
      <c r="F693" s="39">
        <f>ROUND(АТС!$F691*$F$41*$F$42/100,2)</f>
        <v>77.78</v>
      </c>
      <c r="G693" s="39">
        <f>ROUND(АТС!$F691*$G$41*$G$42/100,2)</f>
        <v>45.53</v>
      </c>
    </row>
    <row r="694" spans="1:7" x14ac:dyDescent="0.25">
      <c r="A694" s="263"/>
      <c r="B694" s="137">
        <f t="shared" si="10"/>
        <v>41940.083330000001</v>
      </c>
      <c r="C694" s="138">
        <v>2</v>
      </c>
      <c r="D694" s="39">
        <f>ROUND(АТС!F692*$D$41*$D$42/100,2)</f>
        <v>122.01</v>
      </c>
      <c r="E694" s="39">
        <f>ROUND(АТС!F692*$E$41*$E$42/100,2)</f>
        <v>112.1</v>
      </c>
      <c r="F694" s="39">
        <f>ROUND(АТС!$F692*$F$41*$F$42/100,2)</f>
        <v>76.34</v>
      </c>
      <c r="G694" s="39">
        <f>ROUND(АТС!$F692*$G$41*$G$42/100,2)</f>
        <v>44.69</v>
      </c>
    </row>
    <row r="695" spans="1:7" x14ac:dyDescent="0.25">
      <c r="A695" s="263"/>
      <c r="B695" s="137">
        <f t="shared" si="10"/>
        <v>41940.125</v>
      </c>
      <c r="C695" s="138">
        <v>3</v>
      </c>
      <c r="D695" s="39">
        <f>ROUND(АТС!F693*$D$41*$D$42/100,2)</f>
        <v>124.14</v>
      </c>
      <c r="E695" s="39">
        <f>ROUND(АТС!F693*$E$41*$E$42/100,2)</f>
        <v>114.05</v>
      </c>
      <c r="F695" s="39">
        <f>ROUND(АТС!$F693*$F$41*$F$42/100,2)</f>
        <v>77.67</v>
      </c>
      <c r="G695" s="39">
        <f>ROUND(АТС!$F693*$G$41*$G$42/100,2)</f>
        <v>45.46</v>
      </c>
    </row>
    <row r="696" spans="1:7" x14ac:dyDescent="0.25">
      <c r="A696" s="263"/>
      <c r="B696" s="137">
        <f t="shared" si="10"/>
        <v>41940.166669999999</v>
      </c>
      <c r="C696" s="138">
        <v>4</v>
      </c>
      <c r="D696" s="39">
        <f>ROUND(АТС!F694*$D$41*$D$42/100,2)</f>
        <v>124.18</v>
      </c>
      <c r="E696" s="39">
        <f>ROUND(АТС!F694*$E$41*$E$42/100,2)</f>
        <v>114.09</v>
      </c>
      <c r="F696" s="39">
        <f>ROUND(АТС!$F694*$F$41*$F$42/100,2)</f>
        <v>77.7</v>
      </c>
      <c r="G696" s="39">
        <f>ROUND(АТС!$F694*$G$41*$G$42/100,2)</f>
        <v>45.48</v>
      </c>
    </row>
    <row r="697" spans="1:7" x14ac:dyDescent="0.25">
      <c r="A697" s="263"/>
      <c r="B697" s="137">
        <f t="shared" si="10"/>
        <v>41940.208330000001</v>
      </c>
      <c r="C697" s="138">
        <v>5</v>
      </c>
      <c r="D697" s="39">
        <f>ROUND(АТС!F695*$D$41*$D$42/100,2)</f>
        <v>122.82</v>
      </c>
      <c r="E697" s="39">
        <f>ROUND(АТС!F695*$E$41*$E$42/100,2)</f>
        <v>112.84</v>
      </c>
      <c r="F697" s="39">
        <f>ROUND(АТС!$F695*$F$41*$F$42/100,2)</f>
        <v>76.849999999999994</v>
      </c>
      <c r="G697" s="39">
        <f>ROUND(АТС!$F695*$G$41*$G$42/100,2)</f>
        <v>44.98</v>
      </c>
    </row>
    <row r="698" spans="1:7" x14ac:dyDescent="0.25">
      <c r="A698" s="263"/>
      <c r="B698" s="137">
        <f t="shared" si="10"/>
        <v>41940.25</v>
      </c>
      <c r="C698" s="138">
        <v>6</v>
      </c>
      <c r="D698" s="39">
        <f>ROUND(АТС!F696*$D$41*$D$42/100,2)</f>
        <v>126.36</v>
      </c>
      <c r="E698" s="39">
        <f>ROUND(АТС!F696*$E$41*$E$42/100,2)</f>
        <v>116.1</v>
      </c>
      <c r="F698" s="39">
        <f>ROUND(АТС!$F696*$F$41*$F$42/100,2)</f>
        <v>79.069999999999993</v>
      </c>
      <c r="G698" s="39">
        <f>ROUND(АТС!$F696*$G$41*$G$42/100,2)</f>
        <v>46.28</v>
      </c>
    </row>
    <row r="699" spans="1:7" x14ac:dyDescent="0.25">
      <c r="A699" s="263"/>
      <c r="B699" s="137">
        <f t="shared" si="10"/>
        <v>41940.291669999999</v>
      </c>
      <c r="C699" s="138">
        <v>7</v>
      </c>
      <c r="D699" s="39">
        <f>ROUND(АТС!F697*$D$41*$D$42/100,2)</f>
        <v>122.02</v>
      </c>
      <c r="E699" s="39">
        <f>ROUND(АТС!F697*$E$41*$E$42/100,2)</f>
        <v>112.11</v>
      </c>
      <c r="F699" s="39">
        <f>ROUND(АТС!$F697*$F$41*$F$42/100,2)</f>
        <v>76.349999999999994</v>
      </c>
      <c r="G699" s="39">
        <f>ROUND(АТС!$F697*$G$41*$G$42/100,2)</f>
        <v>44.69</v>
      </c>
    </row>
    <row r="700" spans="1:7" x14ac:dyDescent="0.25">
      <c r="A700" s="263"/>
      <c r="B700" s="137">
        <f t="shared" si="10"/>
        <v>41940.333330000001</v>
      </c>
      <c r="C700" s="138">
        <v>8</v>
      </c>
      <c r="D700" s="39">
        <f>ROUND(АТС!F698*$D$41*$D$42/100,2)</f>
        <v>122.23</v>
      </c>
      <c r="E700" s="39">
        <f>ROUND(АТС!F698*$E$41*$E$42/100,2)</f>
        <v>112.31</v>
      </c>
      <c r="F700" s="39">
        <f>ROUND(АТС!$F698*$F$41*$F$42/100,2)</f>
        <v>76.48</v>
      </c>
      <c r="G700" s="39">
        <f>ROUND(АТС!$F698*$G$41*$G$42/100,2)</f>
        <v>44.77</v>
      </c>
    </row>
    <row r="701" spans="1:7" x14ac:dyDescent="0.25">
      <c r="A701" s="263"/>
      <c r="B701" s="137">
        <f t="shared" si="10"/>
        <v>41940.375</v>
      </c>
      <c r="C701" s="138">
        <v>9</v>
      </c>
      <c r="D701" s="39">
        <f>ROUND(АТС!F699*$D$41*$D$42/100,2)</f>
        <v>132.79</v>
      </c>
      <c r="E701" s="39">
        <f>ROUND(АТС!F699*$E$41*$E$42/100,2)</f>
        <v>122</v>
      </c>
      <c r="F701" s="39">
        <f>ROUND(АТС!$F699*$F$41*$F$42/100,2)</f>
        <v>83.09</v>
      </c>
      <c r="G701" s="39">
        <f>ROUND(АТС!$F699*$G$41*$G$42/100,2)</f>
        <v>48.63</v>
      </c>
    </row>
    <row r="702" spans="1:7" x14ac:dyDescent="0.25">
      <c r="A702" s="263"/>
      <c r="B702" s="137">
        <f t="shared" si="10"/>
        <v>41940.416669999999</v>
      </c>
      <c r="C702" s="138">
        <v>10</v>
      </c>
      <c r="D702" s="39">
        <f>ROUND(АТС!F700*$D$41*$D$42/100,2)</f>
        <v>139.22</v>
      </c>
      <c r="E702" s="39">
        <f>ROUND(АТС!F700*$E$41*$E$42/100,2)</f>
        <v>127.91</v>
      </c>
      <c r="F702" s="39">
        <f>ROUND(АТС!$F700*$F$41*$F$42/100,2)</f>
        <v>87.11</v>
      </c>
      <c r="G702" s="39">
        <f>ROUND(АТС!$F700*$G$41*$G$42/100,2)</f>
        <v>50.99</v>
      </c>
    </row>
    <row r="703" spans="1:7" x14ac:dyDescent="0.25">
      <c r="A703" s="263"/>
      <c r="B703" s="137">
        <f t="shared" si="10"/>
        <v>41940.458330000001</v>
      </c>
      <c r="C703" s="138">
        <v>11</v>
      </c>
      <c r="D703" s="39">
        <f>ROUND(АТС!F701*$D$41*$D$42/100,2)</f>
        <v>136.9</v>
      </c>
      <c r="E703" s="39">
        <f>ROUND(АТС!F701*$E$41*$E$42/100,2)</f>
        <v>125.78</v>
      </c>
      <c r="F703" s="39">
        <f>ROUND(АТС!$F701*$F$41*$F$42/100,2)</f>
        <v>85.66</v>
      </c>
      <c r="G703" s="39">
        <f>ROUND(АТС!$F701*$G$41*$G$42/100,2)</f>
        <v>50.14</v>
      </c>
    </row>
    <row r="704" spans="1:7" x14ac:dyDescent="0.25">
      <c r="A704" s="263"/>
      <c r="B704" s="137">
        <f t="shared" si="10"/>
        <v>41940.5</v>
      </c>
      <c r="C704" s="138">
        <v>12</v>
      </c>
      <c r="D704" s="39">
        <f>ROUND(АТС!F702*$D$41*$D$42/100,2)</f>
        <v>152.87</v>
      </c>
      <c r="E704" s="39">
        <f>ROUND(АТС!F702*$E$41*$E$42/100,2)</f>
        <v>140.44999999999999</v>
      </c>
      <c r="F704" s="39">
        <f>ROUND(АТС!$F702*$F$41*$F$42/100,2)</f>
        <v>95.65</v>
      </c>
      <c r="G704" s="39">
        <f>ROUND(АТС!$F702*$G$41*$G$42/100,2)</f>
        <v>55.99</v>
      </c>
    </row>
    <row r="705" spans="1:7" x14ac:dyDescent="0.25">
      <c r="A705" s="263"/>
      <c r="B705" s="137">
        <f t="shared" si="10"/>
        <v>41940.541669999999</v>
      </c>
      <c r="C705" s="138">
        <v>13</v>
      </c>
      <c r="D705" s="39">
        <f>ROUND(АТС!F703*$D$41*$D$42/100,2)</f>
        <v>150.4</v>
      </c>
      <c r="E705" s="39">
        <f>ROUND(АТС!F703*$E$41*$E$42/100,2)</f>
        <v>138.18</v>
      </c>
      <c r="F705" s="39">
        <f>ROUND(АТС!$F703*$F$41*$F$42/100,2)</f>
        <v>94.11</v>
      </c>
      <c r="G705" s="39">
        <f>ROUND(АТС!$F703*$G$41*$G$42/100,2)</f>
        <v>55.08</v>
      </c>
    </row>
    <row r="706" spans="1:7" x14ac:dyDescent="0.25">
      <c r="A706" s="263"/>
      <c r="B706" s="137">
        <f t="shared" si="10"/>
        <v>41940.583330000001</v>
      </c>
      <c r="C706" s="138">
        <v>14</v>
      </c>
      <c r="D706" s="39">
        <f>ROUND(АТС!F704*$D$41*$D$42/100,2)</f>
        <v>146.57</v>
      </c>
      <c r="E706" s="39">
        <f>ROUND(АТС!F704*$E$41*$E$42/100,2)</f>
        <v>134.66999999999999</v>
      </c>
      <c r="F706" s="39">
        <f>ROUND(АТС!$F704*$F$41*$F$42/100,2)</f>
        <v>91.71</v>
      </c>
      <c r="G706" s="39">
        <f>ROUND(АТС!$F704*$G$41*$G$42/100,2)</f>
        <v>53.68</v>
      </c>
    </row>
    <row r="707" spans="1:7" x14ac:dyDescent="0.25">
      <c r="A707" s="263"/>
      <c r="B707" s="137">
        <f t="shared" si="10"/>
        <v>41940.625</v>
      </c>
      <c r="C707" s="138">
        <v>15</v>
      </c>
      <c r="D707" s="39">
        <f>ROUND(АТС!F705*$D$41*$D$42/100,2)</f>
        <v>144.33000000000001</v>
      </c>
      <c r="E707" s="39">
        <f>ROUND(АТС!F705*$E$41*$E$42/100,2)</f>
        <v>132.61000000000001</v>
      </c>
      <c r="F707" s="39">
        <f>ROUND(АТС!$F705*$F$41*$F$42/100,2)</f>
        <v>90.31</v>
      </c>
      <c r="G707" s="39">
        <f>ROUND(АТС!$F705*$G$41*$G$42/100,2)</f>
        <v>52.86</v>
      </c>
    </row>
    <row r="708" spans="1:7" x14ac:dyDescent="0.25">
      <c r="A708" s="263"/>
      <c r="B708" s="137">
        <f t="shared" si="10"/>
        <v>41940.666669999999</v>
      </c>
      <c r="C708" s="138">
        <v>16</v>
      </c>
      <c r="D708" s="39">
        <f>ROUND(АТС!F706*$D$41*$D$42/100,2)</f>
        <v>143.74</v>
      </c>
      <c r="E708" s="39">
        <f>ROUND(АТС!F706*$E$41*$E$42/100,2)</f>
        <v>132.06</v>
      </c>
      <c r="F708" s="39">
        <f>ROUND(АТС!$F706*$F$41*$F$42/100,2)</f>
        <v>89.94</v>
      </c>
      <c r="G708" s="39">
        <f>ROUND(АТС!$F706*$G$41*$G$42/100,2)</f>
        <v>52.64</v>
      </c>
    </row>
    <row r="709" spans="1:7" x14ac:dyDescent="0.25">
      <c r="A709" s="263"/>
      <c r="B709" s="137">
        <f t="shared" ref="B709:B787" si="12">B685+1</f>
        <v>41940.708330000001</v>
      </c>
      <c r="C709" s="138">
        <v>17</v>
      </c>
      <c r="D709" s="39">
        <f>ROUND(АТС!F707*$D$41*$D$42/100,2)</f>
        <v>148.22</v>
      </c>
      <c r="E709" s="39">
        <f>ROUND(АТС!F707*$E$41*$E$42/100,2)</f>
        <v>136.18</v>
      </c>
      <c r="F709" s="39">
        <f>ROUND(АТС!$F707*$F$41*$F$42/100,2)</f>
        <v>92.74</v>
      </c>
      <c r="G709" s="39">
        <f>ROUND(АТС!$F707*$G$41*$G$42/100,2)</f>
        <v>54.28</v>
      </c>
    </row>
    <row r="710" spans="1:7" x14ac:dyDescent="0.25">
      <c r="A710" s="263"/>
      <c r="B710" s="137">
        <f t="shared" si="12"/>
        <v>41940.75</v>
      </c>
      <c r="C710" s="138">
        <v>18</v>
      </c>
      <c r="D710" s="39">
        <f>ROUND(АТС!F708*$D$41*$D$42/100,2)</f>
        <v>155.65</v>
      </c>
      <c r="E710" s="39">
        <f>ROUND(АТС!F708*$E$41*$E$42/100,2)</f>
        <v>143</v>
      </c>
      <c r="F710" s="39">
        <f>ROUND(АТС!$F708*$F$41*$F$42/100,2)</f>
        <v>97.39</v>
      </c>
      <c r="G710" s="39">
        <f>ROUND(АТС!$F708*$G$41*$G$42/100,2)</f>
        <v>57.01</v>
      </c>
    </row>
    <row r="711" spans="1:7" x14ac:dyDescent="0.25">
      <c r="A711" s="263"/>
      <c r="B711" s="137">
        <f t="shared" si="12"/>
        <v>41940.791669999999</v>
      </c>
      <c r="C711" s="138">
        <v>19</v>
      </c>
      <c r="D711" s="39">
        <f>ROUND(АТС!F709*$D$41*$D$42/100,2)</f>
        <v>170.06</v>
      </c>
      <c r="E711" s="39">
        <f>ROUND(АТС!F709*$E$41*$E$42/100,2)</f>
        <v>156.25</v>
      </c>
      <c r="F711" s="39">
        <f>ROUND(АТС!$F709*$F$41*$F$42/100,2)</f>
        <v>106.41</v>
      </c>
      <c r="G711" s="39">
        <f>ROUND(АТС!$F709*$G$41*$G$42/100,2)</f>
        <v>62.29</v>
      </c>
    </row>
    <row r="712" spans="1:7" x14ac:dyDescent="0.25">
      <c r="A712" s="263"/>
      <c r="B712" s="137">
        <f t="shared" si="12"/>
        <v>41940.833330000001</v>
      </c>
      <c r="C712" s="138">
        <v>20</v>
      </c>
      <c r="D712" s="39">
        <f>ROUND(АТС!F710*$D$41*$D$42/100,2)</f>
        <v>165.23</v>
      </c>
      <c r="E712" s="39">
        <f>ROUND(АТС!F710*$E$41*$E$42/100,2)</f>
        <v>151.80000000000001</v>
      </c>
      <c r="F712" s="39">
        <f>ROUND(АТС!$F710*$F$41*$F$42/100,2)</f>
        <v>103.38</v>
      </c>
      <c r="G712" s="39">
        <f>ROUND(АТС!$F710*$G$41*$G$42/100,2)</f>
        <v>60.51</v>
      </c>
    </row>
    <row r="713" spans="1:7" x14ac:dyDescent="0.25">
      <c r="A713" s="263"/>
      <c r="B713" s="137">
        <f t="shared" si="12"/>
        <v>41940.875</v>
      </c>
      <c r="C713" s="138">
        <v>21</v>
      </c>
      <c r="D713" s="39">
        <f>ROUND(АТС!F711*$D$41*$D$42/100,2)</f>
        <v>171.26</v>
      </c>
      <c r="E713" s="39">
        <f>ROUND(АТС!F711*$E$41*$E$42/100,2)</f>
        <v>157.35</v>
      </c>
      <c r="F713" s="39">
        <f>ROUND(АТС!$F711*$F$41*$F$42/100,2)</f>
        <v>107.16</v>
      </c>
      <c r="G713" s="39">
        <f>ROUND(АТС!$F711*$G$41*$G$42/100,2)</f>
        <v>62.72</v>
      </c>
    </row>
    <row r="714" spans="1:7" x14ac:dyDescent="0.25">
      <c r="A714" s="263"/>
      <c r="B714" s="137">
        <f t="shared" si="12"/>
        <v>41940.916669999999</v>
      </c>
      <c r="C714" s="138">
        <v>22</v>
      </c>
      <c r="D714" s="39">
        <f>ROUND(АТС!F712*$D$41*$D$42/100,2)</f>
        <v>183.65</v>
      </c>
      <c r="E714" s="39">
        <f>ROUND(АТС!F712*$E$41*$E$42/100,2)</f>
        <v>168.74</v>
      </c>
      <c r="F714" s="39">
        <f>ROUND(АТС!$F712*$F$41*$F$42/100,2)</f>
        <v>114.91</v>
      </c>
      <c r="G714" s="39">
        <f>ROUND(АТС!$F712*$G$41*$G$42/100,2)</f>
        <v>67.260000000000005</v>
      </c>
    </row>
    <row r="715" spans="1:7" x14ac:dyDescent="0.25">
      <c r="A715" s="263"/>
      <c r="B715" s="137">
        <f t="shared" si="12"/>
        <v>41940.958330000001</v>
      </c>
      <c r="C715" s="138">
        <v>23</v>
      </c>
      <c r="D715" s="39">
        <f>ROUND(АТС!F713*$D$41*$D$42/100,2)</f>
        <v>162.12</v>
      </c>
      <c r="E715" s="39">
        <f>ROUND(АТС!F713*$E$41*$E$42/100,2)</f>
        <v>148.94999999999999</v>
      </c>
      <c r="F715" s="39">
        <f>ROUND(АТС!$F713*$F$41*$F$42/100,2)</f>
        <v>101.44</v>
      </c>
      <c r="G715" s="39">
        <f>ROUND(АТС!$F713*$G$41*$G$42/100,2)</f>
        <v>59.38</v>
      </c>
    </row>
    <row r="716" spans="1:7" x14ac:dyDescent="0.25">
      <c r="A716" s="263"/>
      <c r="B716" s="137">
        <f t="shared" si="12"/>
        <v>41941</v>
      </c>
      <c r="C716" s="138">
        <v>0</v>
      </c>
      <c r="D716" s="39">
        <f>ROUND(АТС!F714*$D$41*$D$42/100,2)</f>
        <v>138.91</v>
      </c>
      <c r="E716" s="39">
        <f>ROUND(АТС!F714*$E$41*$E$42/100,2)</f>
        <v>127.63</v>
      </c>
      <c r="F716" s="39">
        <f>ROUND(АТС!$F714*$F$41*$F$42/100,2)</f>
        <v>86.92</v>
      </c>
      <c r="G716" s="39">
        <f>ROUND(АТС!$F714*$G$41*$G$42/100,2)</f>
        <v>50.88</v>
      </c>
    </row>
    <row r="717" spans="1:7" x14ac:dyDescent="0.25">
      <c r="A717" s="263"/>
      <c r="B717" s="137">
        <f t="shared" si="12"/>
        <v>41941.041669999999</v>
      </c>
      <c r="C717" s="138">
        <v>1</v>
      </c>
      <c r="D717" s="39">
        <f>ROUND(АТС!F715*$D$41*$D$42/100,2)</f>
        <v>125.71</v>
      </c>
      <c r="E717" s="39">
        <f>ROUND(АТС!F715*$E$41*$E$42/100,2)</f>
        <v>115.5</v>
      </c>
      <c r="F717" s="39">
        <f>ROUND(АТС!$F715*$F$41*$F$42/100,2)</f>
        <v>78.66</v>
      </c>
      <c r="G717" s="39">
        <f>ROUND(АТС!$F715*$G$41*$G$42/100,2)</f>
        <v>46.04</v>
      </c>
    </row>
    <row r="718" spans="1:7" x14ac:dyDescent="0.25">
      <c r="A718" s="263"/>
      <c r="B718" s="137">
        <f t="shared" si="12"/>
        <v>41941.083330000001</v>
      </c>
      <c r="C718" s="138">
        <v>2</v>
      </c>
      <c r="D718" s="39">
        <f>ROUND(АТС!F716*$D$41*$D$42/100,2)</f>
        <v>125.69</v>
      </c>
      <c r="E718" s="39">
        <f>ROUND(АТС!F716*$E$41*$E$42/100,2)</f>
        <v>115.48</v>
      </c>
      <c r="F718" s="39">
        <f>ROUND(АТС!$F716*$F$41*$F$42/100,2)</f>
        <v>78.64</v>
      </c>
      <c r="G718" s="39">
        <f>ROUND(АТС!$F716*$G$41*$G$42/100,2)</f>
        <v>46.03</v>
      </c>
    </row>
    <row r="719" spans="1:7" x14ac:dyDescent="0.25">
      <c r="A719" s="263"/>
      <c r="B719" s="137">
        <f t="shared" si="12"/>
        <v>41941.125</v>
      </c>
      <c r="C719" s="138">
        <v>3</v>
      </c>
      <c r="D719" s="39">
        <f>ROUND(АТС!F717*$D$41*$D$42/100,2)</f>
        <v>125.3</v>
      </c>
      <c r="E719" s="39">
        <f>ROUND(АТС!F717*$E$41*$E$42/100,2)</f>
        <v>115.13</v>
      </c>
      <c r="F719" s="39">
        <f>ROUND(АТС!$F717*$F$41*$F$42/100,2)</f>
        <v>78.400000000000006</v>
      </c>
      <c r="G719" s="39">
        <f>ROUND(АТС!$F717*$G$41*$G$42/100,2)</f>
        <v>45.89</v>
      </c>
    </row>
    <row r="720" spans="1:7" x14ac:dyDescent="0.25">
      <c r="A720" s="263"/>
      <c r="B720" s="137">
        <f t="shared" si="12"/>
        <v>41941.166669999999</v>
      </c>
      <c r="C720" s="138">
        <v>4</v>
      </c>
      <c r="D720" s="39">
        <f>ROUND(АТС!F718*$D$41*$D$42/100,2)</f>
        <v>123.27</v>
      </c>
      <c r="E720" s="39">
        <f>ROUND(АТС!F718*$E$41*$E$42/100,2)</f>
        <v>113.26</v>
      </c>
      <c r="F720" s="39">
        <f>ROUND(АТС!$F718*$F$41*$F$42/100,2)</f>
        <v>77.13</v>
      </c>
      <c r="G720" s="39">
        <f>ROUND(АТС!$F718*$G$41*$G$42/100,2)</f>
        <v>45.15</v>
      </c>
    </row>
    <row r="721" spans="1:7" x14ac:dyDescent="0.25">
      <c r="A721" s="263"/>
      <c r="B721" s="137">
        <f t="shared" si="12"/>
        <v>41941.208330000001</v>
      </c>
      <c r="C721" s="138">
        <v>5</v>
      </c>
      <c r="D721" s="39">
        <f>ROUND(АТС!F719*$D$41*$D$42/100,2)</f>
        <v>123.6</v>
      </c>
      <c r="E721" s="39">
        <f>ROUND(АТС!F719*$E$41*$E$42/100,2)</f>
        <v>113.56</v>
      </c>
      <c r="F721" s="39">
        <f>ROUND(АТС!$F719*$F$41*$F$42/100,2)</f>
        <v>77.34</v>
      </c>
      <c r="G721" s="39">
        <f>ROUND(АТС!$F719*$G$41*$G$42/100,2)</f>
        <v>45.27</v>
      </c>
    </row>
    <row r="722" spans="1:7" x14ac:dyDescent="0.25">
      <c r="A722" s="263"/>
      <c r="B722" s="137">
        <f t="shared" si="12"/>
        <v>41941.25</v>
      </c>
      <c r="C722" s="138">
        <v>6</v>
      </c>
      <c r="D722" s="39">
        <f>ROUND(АТС!F720*$D$41*$D$42/100,2)</f>
        <v>130.97</v>
      </c>
      <c r="E722" s="39">
        <f>ROUND(АТС!F720*$E$41*$E$42/100,2)</f>
        <v>120.33</v>
      </c>
      <c r="F722" s="39">
        <f>ROUND(АТС!$F720*$F$41*$F$42/100,2)</f>
        <v>81.95</v>
      </c>
      <c r="G722" s="39">
        <f>ROUND(АТС!$F720*$G$41*$G$42/100,2)</f>
        <v>47.97</v>
      </c>
    </row>
    <row r="723" spans="1:7" x14ac:dyDescent="0.25">
      <c r="A723" s="263"/>
      <c r="B723" s="137">
        <f t="shared" si="12"/>
        <v>41941.291669999999</v>
      </c>
      <c r="C723" s="138">
        <v>7</v>
      </c>
      <c r="D723" s="39">
        <f>ROUND(АТС!F721*$D$41*$D$42/100,2)</f>
        <v>124.57</v>
      </c>
      <c r="E723" s="39">
        <f>ROUND(АТС!F721*$E$41*$E$42/100,2)</f>
        <v>114.45</v>
      </c>
      <c r="F723" s="39">
        <f>ROUND(АТС!$F721*$F$41*$F$42/100,2)</f>
        <v>77.94</v>
      </c>
      <c r="G723" s="39">
        <f>ROUND(АТС!$F721*$G$41*$G$42/100,2)</f>
        <v>45.62</v>
      </c>
    </row>
    <row r="724" spans="1:7" x14ac:dyDescent="0.25">
      <c r="A724" s="263"/>
      <c r="B724" s="137">
        <f t="shared" si="12"/>
        <v>41941.333330000001</v>
      </c>
      <c r="C724" s="138">
        <v>8</v>
      </c>
      <c r="D724" s="39">
        <f>ROUND(АТС!F722*$D$41*$D$42/100,2)</f>
        <v>125.69</v>
      </c>
      <c r="E724" s="39">
        <f>ROUND(АТС!F722*$E$41*$E$42/100,2)</f>
        <v>115.48</v>
      </c>
      <c r="F724" s="39">
        <f>ROUND(АТС!$F722*$F$41*$F$42/100,2)</f>
        <v>78.650000000000006</v>
      </c>
      <c r="G724" s="39">
        <f>ROUND(АТС!$F722*$G$41*$G$42/100,2)</f>
        <v>46.04</v>
      </c>
    </row>
    <row r="725" spans="1:7" x14ac:dyDescent="0.25">
      <c r="A725" s="263"/>
      <c r="B725" s="137">
        <f t="shared" si="12"/>
        <v>41941.375</v>
      </c>
      <c r="C725" s="138">
        <v>9</v>
      </c>
      <c r="D725" s="39">
        <f>ROUND(АТС!F723*$D$41*$D$42/100,2)</f>
        <v>133.62</v>
      </c>
      <c r="E725" s="39">
        <f>ROUND(АТС!F723*$E$41*$E$42/100,2)</f>
        <v>122.77</v>
      </c>
      <c r="F725" s="39">
        <f>ROUND(АТС!$F723*$F$41*$F$42/100,2)</f>
        <v>83.61</v>
      </c>
      <c r="G725" s="39">
        <f>ROUND(АТС!$F723*$G$41*$G$42/100,2)</f>
        <v>48.94</v>
      </c>
    </row>
    <row r="726" spans="1:7" x14ac:dyDescent="0.25">
      <c r="A726" s="263"/>
      <c r="B726" s="137">
        <f t="shared" si="12"/>
        <v>41941.416669999999</v>
      </c>
      <c r="C726" s="138">
        <v>10</v>
      </c>
      <c r="D726" s="39">
        <f>ROUND(АТС!F724*$D$41*$D$42/100,2)</f>
        <v>144.33000000000001</v>
      </c>
      <c r="E726" s="39">
        <f>ROUND(АТС!F724*$E$41*$E$42/100,2)</f>
        <v>132.61000000000001</v>
      </c>
      <c r="F726" s="39">
        <f>ROUND(АТС!$F724*$F$41*$F$42/100,2)</f>
        <v>90.31</v>
      </c>
      <c r="G726" s="39">
        <f>ROUND(АТС!$F724*$G$41*$G$42/100,2)</f>
        <v>52.86</v>
      </c>
    </row>
    <row r="727" spans="1:7" x14ac:dyDescent="0.25">
      <c r="A727" s="263"/>
      <c r="B727" s="137">
        <f t="shared" si="12"/>
        <v>41941.458330000001</v>
      </c>
      <c r="C727" s="138">
        <v>11</v>
      </c>
      <c r="D727" s="39">
        <f>ROUND(АТС!F725*$D$41*$D$42/100,2)</f>
        <v>144.68</v>
      </c>
      <c r="E727" s="39">
        <f>ROUND(АТС!F725*$E$41*$E$42/100,2)</f>
        <v>132.91999999999999</v>
      </c>
      <c r="F727" s="39">
        <f>ROUND(АТС!$F725*$F$41*$F$42/100,2)</f>
        <v>90.52</v>
      </c>
      <c r="G727" s="39">
        <f>ROUND(АТС!$F725*$G$41*$G$42/100,2)</f>
        <v>52.99</v>
      </c>
    </row>
    <row r="728" spans="1:7" x14ac:dyDescent="0.25">
      <c r="A728" s="263"/>
      <c r="B728" s="137">
        <f t="shared" si="12"/>
        <v>41941.5</v>
      </c>
      <c r="C728" s="138">
        <v>12</v>
      </c>
      <c r="D728" s="39">
        <f>ROUND(АТС!F726*$D$41*$D$42/100,2)</f>
        <v>161.44</v>
      </c>
      <c r="E728" s="39">
        <f>ROUND(АТС!F726*$E$41*$E$42/100,2)</f>
        <v>148.33000000000001</v>
      </c>
      <c r="F728" s="39">
        <f>ROUND(АТС!$F726*$F$41*$F$42/100,2)</f>
        <v>101.01</v>
      </c>
      <c r="G728" s="39">
        <f>ROUND(АТС!$F726*$G$41*$G$42/100,2)</f>
        <v>59.13</v>
      </c>
    </row>
    <row r="729" spans="1:7" x14ac:dyDescent="0.25">
      <c r="A729" s="263"/>
      <c r="B729" s="137">
        <f t="shared" si="12"/>
        <v>41941.541669999999</v>
      </c>
      <c r="C729" s="138">
        <v>13</v>
      </c>
      <c r="D729" s="39">
        <f>ROUND(АТС!F727*$D$41*$D$42/100,2)</f>
        <v>153.6</v>
      </c>
      <c r="E729" s="39">
        <f>ROUND(АТС!F727*$E$41*$E$42/100,2)</f>
        <v>141.12</v>
      </c>
      <c r="F729" s="39">
        <f>ROUND(АТС!$F727*$F$41*$F$42/100,2)</f>
        <v>96.11</v>
      </c>
      <c r="G729" s="39">
        <f>ROUND(АТС!$F727*$G$41*$G$42/100,2)</f>
        <v>56.26</v>
      </c>
    </row>
    <row r="730" spans="1:7" x14ac:dyDescent="0.25">
      <c r="A730" s="263"/>
      <c r="B730" s="137">
        <f t="shared" si="12"/>
        <v>41941.583330000001</v>
      </c>
      <c r="C730" s="138">
        <v>14</v>
      </c>
      <c r="D730" s="39">
        <f>ROUND(АТС!F728*$D$41*$D$42/100,2)</f>
        <v>153.31</v>
      </c>
      <c r="E730" s="39">
        <f>ROUND(АТС!F728*$E$41*$E$42/100,2)</f>
        <v>140.86000000000001</v>
      </c>
      <c r="F730" s="39">
        <f>ROUND(АТС!$F728*$F$41*$F$42/100,2)</f>
        <v>95.93</v>
      </c>
      <c r="G730" s="39">
        <f>ROUND(АТС!$F728*$G$41*$G$42/100,2)</f>
        <v>56.15</v>
      </c>
    </row>
    <row r="731" spans="1:7" x14ac:dyDescent="0.25">
      <c r="A731" s="263"/>
      <c r="B731" s="137">
        <f t="shared" si="12"/>
        <v>41941.625</v>
      </c>
      <c r="C731" s="138">
        <v>15</v>
      </c>
      <c r="D731" s="39">
        <f>ROUND(АТС!F729*$D$41*$D$42/100,2)</f>
        <v>151.12</v>
      </c>
      <c r="E731" s="39">
        <f>ROUND(АТС!F729*$E$41*$E$42/100,2)</f>
        <v>138.84</v>
      </c>
      <c r="F731" s="39">
        <f>ROUND(АТС!$F729*$F$41*$F$42/100,2)</f>
        <v>94.55</v>
      </c>
      <c r="G731" s="39">
        <f>ROUND(АТС!$F729*$G$41*$G$42/100,2)</f>
        <v>55.35</v>
      </c>
    </row>
    <row r="732" spans="1:7" x14ac:dyDescent="0.25">
      <c r="A732" s="263"/>
      <c r="B732" s="137">
        <f t="shared" si="12"/>
        <v>41941.666669999999</v>
      </c>
      <c r="C732" s="138">
        <v>16</v>
      </c>
      <c r="D732" s="39">
        <f>ROUND(АТС!F730*$D$41*$D$42/100,2)</f>
        <v>162.34</v>
      </c>
      <c r="E732" s="39">
        <f>ROUND(АТС!F730*$E$41*$E$42/100,2)</f>
        <v>149.16</v>
      </c>
      <c r="F732" s="39">
        <f>ROUND(АТС!$F730*$F$41*$F$42/100,2)</f>
        <v>101.58</v>
      </c>
      <c r="G732" s="39">
        <f>ROUND(АТС!$F730*$G$41*$G$42/100,2)</f>
        <v>59.46</v>
      </c>
    </row>
    <row r="733" spans="1:7" x14ac:dyDescent="0.25">
      <c r="A733" s="263"/>
      <c r="B733" s="137">
        <f t="shared" si="12"/>
        <v>41941.708330000001</v>
      </c>
      <c r="C733" s="138">
        <v>17</v>
      </c>
      <c r="D733" s="39">
        <f>ROUND(АТС!F731*$D$41*$D$42/100,2)</f>
        <v>178.66</v>
      </c>
      <c r="E733" s="39">
        <f>ROUND(АТС!F731*$E$41*$E$42/100,2)</f>
        <v>164.14</v>
      </c>
      <c r="F733" s="39">
        <f>ROUND(АТС!$F731*$F$41*$F$42/100,2)</f>
        <v>111.78</v>
      </c>
      <c r="G733" s="39">
        <f>ROUND(АТС!$F731*$G$41*$G$42/100,2)</f>
        <v>65.430000000000007</v>
      </c>
    </row>
    <row r="734" spans="1:7" x14ac:dyDescent="0.25">
      <c r="A734" s="263"/>
      <c r="B734" s="137">
        <f t="shared" si="12"/>
        <v>41941.75</v>
      </c>
      <c r="C734" s="138">
        <v>18</v>
      </c>
      <c r="D734" s="39">
        <f>ROUND(АТС!F732*$D$41*$D$42/100,2)</f>
        <v>178.71</v>
      </c>
      <c r="E734" s="39">
        <f>ROUND(АТС!F732*$E$41*$E$42/100,2)</f>
        <v>164.19</v>
      </c>
      <c r="F734" s="39">
        <f>ROUND(АТС!$F732*$F$41*$F$42/100,2)</f>
        <v>111.82</v>
      </c>
      <c r="G734" s="39">
        <f>ROUND(АТС!$F732*$G$41*$G$42/100,2)</f>
        <v>65.45</v>
      </c>
    </row>
    <row r="735" spans="1:7" x14ac:dyDescent="0.25">
      <c r="A735" s="263"/>
      <c r="B735" s="137">
        <f t="shared" si="12"/>
        <v>41941.791669999999</v>
      </c>
      <c r="C735" s="138">
        <v>19</v>
      </c>
      <c r="D735" s="39">
        <f>ROUND(АТС!F733*$D$41*$D$42/100,2)</f>
        <v>175.56</v>
      </c>
      <c r="E735" s="39">
        <f>ROUND(АТС!F733*$E$41*$E$42/100,2)</f>
        <v>161.30000000000001</v>
      </c>
      <c r="F735" s="39">
        <f>ROUND(АТС!$F733*$F$41*$F$42/100,2)</f>
        <v>109.85</v>
      </c>
      <c r="G735" s="39">
        <f>ROUND(АТС!$F733*$G$41*$G$42/100,2)</f>
        <v>64.3</v>
      </c>
    </row>
    <row r="736" spans="1:7" x14ac:dyDescent="0.25">
      <c r="A736" s="263"/>
      <c r="B736" s="137">
        <f t="shared" si="12"/>
        <v>41941.833330000001</v>
      </c>
      <c r="C736" s="138">
        <v>20</v>
      </c>
      <c r="D736" s="39">
        <f>ROUND(АТС!F734*$D$41*$D$42/100,2)</f>
        <v>172.14</v>
      </c>
      <c r="E736" s="39">
        <f>ROUND(АТС!F734*$E$41*$E$42/100,2)</f>
        <v>158.15</v>
      </c>
      <c r="F736" s="39">
        <f>ROUND(АТС!$F734*$F$41*$F$42/100,2)</f>
        <v>107.71</v>
      </c>
      <c r="G736" s="39">
        <f>ROUND(АТС!$F734*$G$41*$G$42/100,2)</f>
        <v>63.04</v>
      </c>
    </row>
    <row r="737" spans="1:7" x14ac:dyDescent="0.25">
      <c r="A737" s="263"/>
      <c r="B737" s="137">
        <f t="shared" si="12"/>
        <v>41941.875</v>
      </c>
      <c r="C737" s="138">
        <v>21</v>
      </c>
      <c r="D737" s="39">
        <f>ROUND(АТС!F735*$D$41*$D$42/100,2)</f>
        <v>174.55</v>
      </c>
      <c r="E737" s="39">
        <f>ROUND(АТС!F735*$E$41*$E$42/100,2)</f>
        <v>160.37</v>
      </c>
      <c r="F737" s="39">
        <f>ROUND(АТС!$F735*$F$41*$F$42/100,2)</f>
        <v>109.22</v>
      </c>
      <c r="G737" s="39">
        <f>ROUND(АТС!$F735*$G$41*$G$42/100,2)</f>
        <v>63.93</v>
      </c>
    </row>
    <row r="738" spans="1:7" x14ac:dyDescent="0.25">
      <c r="A738" s="263"/>
      <c r="B738" s="137">
        <f t="shared" si="12"/>
        <v>41941.916669999999</v>
      </c>
      <c r="C738" s="138">
        <v>22</v>
      </c>
      <c r="D738" s="39">
        <f>ROUND(АТС!F736*$D$41*$D$42/100,2)</f>
        <v>185.58</v>
      </c>
      <c r="E738" s="39">
        <f>ROUND(АТС!F736*$E$41*$E$42/100,2)</f>
        <v>170.51</v>
      </c>
      <c r="F738" s="39">
        <f>ROUND(АТС!$F736*$F$41*$F$42/100,2)</f>
        <v>116.12</v>
      </c>
      <c r="G738" s="39">
        <f>ROUND(АТС!$F736*$G$41*$G$42/100,2)</f>
        <v>67.97</v>
      </c>
    </row>
    <row r="739" spans="1:7" x14ac:dyDescent="0.25">
      <c r="A739" s="263"/>
      <c r="B739" s="137">
        <f t="shared" si="12"/>
        <v>41941.958330000001</v>
      </c>
      <c r="C739" s="138">
        <v>23</v>
      </c>
      <c r="D739" s="39">
        <f>ROUND(АТС!F737*$D$41*$D$42/100,2)</f>
        <v>165.65</v>
      </c>
      <c r="E739" s="39">
        <f>ROUND(АТС!F737*$E$41*$E$42/100,2)</f>
        <v>152.19</v>
      </c>
      <c r="F739" s="39">
        <f>ROUND(АТС!$F737*$F$41*$F$42/100,2)</f>
        <v>103.65</v>
      </c>
      <c r="G739" s="39">
        <f>ROUND(АТС!$F737*$G$41*$G$42/100,2)</f>
        <v>60.67</v>
      </c>
    </row>
    <row r="740" spans="1:7" x14ac:dyDescent="0.25">
      <c r="A740" s="263"/>
      <c r="B740" s="137">
        <f t="shared" si="12"/>
        <v>41942</v>
      </c>
      <c r="C740" s="138">
        <v>0</v>
      </c>
      <c r="D740" s="39">
        <f>ROUND(АТС!F738*$D$41*$D$42/100,2)</f>
        <v>147.01</v>
      </c>
      <c r="E740" s="39">
        <f>ROUND(АТС!F738*$E$41*$E$42/100,2)</f>
        <v>135.07</v>
      </c>
      <c r="F740" s="39">
        <f>ROUND(АТС!$F738*$F$41*$F$42/100,2)</f>
        <v>91.99</v>
      </c>
      <c r="G740" s="39">
        <f>ROUND(АТС!$F738*$G$41*$G$42/100,2)</f>
        <v>53.84</v>
      </c>
    </row>
    <row r="741" spans="1:7" x14ac:dyDescent="0.25">
      <c r="A741" s="263"/>
      <c r="B741" s="137">
        <f t="shared" si="12"/>
        <v>41942.041669999999</v>
      </c>
      <c r="C741" s="138">
        <v>1</v>
      </c>
      <c r="D741" s="39">
        <f>ROUND(АТС!F739*$D$41*$D$42/100,2)</f>
        <v>138.74</v>
      </c>
      <c r="E741" s="39">
        <f>ROUND(АТС!F739*$E$41*$E$42/100,2)</f>
        <v>127.47</v>
      </c>
      <c r="F741" s="39">
        <f>ROUND(АТС!$F739*$F$41*$F$42/100,2)</f>
        <v>86.81</v>
      </c>
      <c r="G741" s="39">
        <f>ROUND(АТС!$F739*$G$41*$G$42/100,2)</f>
        <v>50.81</v>
      </c>
    </row>
    <row r="742" spans="1:7" x14ac:dyDescent="0.25">
      <c r="A742" s="263"/>
      <c r="B742" s="137">
        <f t="shared" si="12"/>
        <v>41942.083330000001</v>
      </c>
      <c r="C742" s="138">
        <v>2</v>
      </c>
      <c r="D742" s="39">
        <f>ROUND(АТС!F740*$D$41*$D$42/100,2)</f>
        <v>138.4</v>
      </c>
      <c r="E742" s="39">
        <f>ROUND(АТС!F740*$E$41*$E$42/100,2)</f>
        <v>127.16</v>
      </c>
      <c r="F742" s="39">
        <f>ROUND(АТС!$F740*$F$41*$F$42/100,2)</f>
        <v>86.6</v>
      </c>
      <c r="G742" s="39">
        <f>ROUND(АТС!$F740*$G$41*$G$42/100,2)</f>
        <v>50.69</v>
      </c>
    </row>
    <row r="743" spans="1:7" x14ac:dyDescent="0.25">
      <c r="A743" s="263"/>
      <c r="B743" s="137">
        <f t="shared" si="12"/>
        <v>41942.125</v>
      </c>
      <c r="C743" s="138">
        <v>3</v>
      </c>
      <c r="D743" s="39">
        <f>ROUND(АТС!F741*$D$41*$D$42/100,2)</f>
        <v>133.28</v>
      </c>
      <c r="E743" s="39">
        <f>ROUND(АТС!F741*$E$41*$E$42/100,2)</f>
        <v>122.45</v>
      </c>
      <c r="F743" s="39">
        <f>ROUND(АТС!$F741*$F$41*$F$42/100,2)</f>
        <v>83.39</v>
      </c>
      <c r="G743" s="39">
        <f>ROUND(АТС!$F741*$G$41*$G$42/100,2)</f>
        <v>48.81</v>
      </c>
    </row>
    <row r="744" spans="1:7" x14ac:dyDescent="0.25">
      <c r="A744" s="263"/>
      <c r="B744" s="137">
        <f t="shared" si="12"/>
        <v>41942.166669999999</v>
      </c>
      <c r="C744" s="138">
        <v>4</v>
      </c>
      <c r="D744" s="39">
        <f>ROUND(АТС!F742*$D$41*$D$42/100,2)</f>
        <v>133.35</v>
      </c>
      <c r="E744" s="39">
        <f>ROUND(АТС!F742*$E$41*$E$42/100,2)</f>
        <v>122.52</v>
      </c>
      <c r="F744" s="39">
        <f>ROUND(АТС!$F742*$F$41*$F$42/100,2)</f>
        <v>83.44</v>
      </c>
      <c r="G744" s="39">
        <f>ROUND(АТС!$F742*$G$41*$G$42/100,2)</f>
        <v>48.84</v>
      </c>
    </row>
    <row r="745" spans="1:7" x14ac:dyDescent="0.25">
      <c r="A745" s="263"/>
      <c r="B745" s="137">
        <f t="shared" si="12"/>
        <v>41942.208330000001</v>
      </c>
      <c r="C745" s="138">
        <v>5</v>
      </c>
      <c r="D745" s="39">
        <f>ROUND(АТС!F743*$D$41*$D$42/100,2)</f>
        <v>128.55000000000001</v>
      </c>
      <c r="E745" s="39">
        <f>ROUND(АТС!F743*$E$41*$E$42/100,2)</f>
        <v>118.11</v>
      </c>
      <c r="F745" s="39">
        <f>ROUND(АТС!$F743*$F$41*$F$42/100,2)</f>
        <v>80.430000000000007</v>
      </c>
      <c r="G745" s="39">
        <f>ROUND(АТС!$F743*$G$41*$G$42/100,2)</f>
        <v>47.08</v>
      </c>
    </row>
    <row r="746" spans="1:7" x14ac:dyDescent="0.25">
      <c r="A746" s="263"/>
      <c r="B746" s="137">
        <f t="shared" si="12"/>
        <v>41942.25</v>
      </c>
      <c r="C746" s="138">
        <v>6</v>
      </c>
      <c r="D746" s="39">
        <f>ROUND(АТС!F744*$D$41*$D$42/100,2)</f>
        <v>150.08000000000001</v>
      </c>
      <c r="E746" s="39">
        <f>ROUND(АТС!F744*$E$41*$E$42/100,2)</f>
        <v>137.88999999999999</v>
      </c>
      <c r="F746" s="39">
        <f>ROUND(АТС!$F744*$F$41*$F$42/100,2)</f>
        <v>93.9</v>
      </c>
      <c r="G746" s="39">
        <f>ROUND(АТС!$F744*$G$41*$G$42/100,2)</f>
        <v>54.97</v>
      </c>
    </row>
    <row r="747" spans="1:7" x14ac:dyDescent="0.25">
      <c r="A747" s="263"/>
      <c r="B747" s="137">
        <f t="shared" si="12"/>
        <v>41942.291669999999</v>
      </c>
      <c r="C747" s="138">
        <v>7</v>
      </c>
      <c r="D747" s="39">
        <f>ROUND(АТС!F745*$D$41*$D$42/100,2)</f>
        <v>150.19999999999999</v>
      </c>
      <c r="E747" s="39">
        <f>ROUND(АТС!F745*$E$41*$E$42/100,2)</f>
        <v>138</v>
      </c>
      <c r="F747" s="39">
        <f>ROUND(АТС!$F745*$F$41*$F$42/100,2)</f>
        <v>93.98</v>
      </c>
      <c r="G747" s="39">
        <f>ROUND(АТС!$F745*$G$41*$G$42/100,2)</f>
        <v>55.01</v>
      </c>
    </row>
    <row r="748" spans="1:7" x14ac:dyDescent="0.25">
      <c r="A748" s="263"/>
      <c r="B748" s="137">
        <f t="shared" si="12"/>
        <v>41942.333330000001</v>
      </c>
      <c r="C748" s="138">
        <v>8</v>
      </c>
      <c r="D748" s="39">
        <f>ROUND(АТС!F746*$D$41*$D$42/100,2)</f>
        <v>132.83000000000001</v>
      </c>
      <c r="E748" s="39">
        <f>ROUND(АТС!F746*$E$41*$E$42/100,2)</f>
        <v>122.04</v>
      </c>
      <c r="F748" s="39">
        <f>ROUND(АТС!$F746*$F$41*$F$42/100,2)</f>
        <v>83.11</v>
      </c>
      <c r="G748" s="39">
        <f>ROUND(АТС!$F746*$G$41*$G$42/100,2)</f>
        <v>48.65</v>
      </c>
    </row>
    <row r="749" spans="1:7" x14ac:dyDescent="0.25">
      <c r="A749" s="263"/>
      <c r="B749" s="137">
        <f t="shared" si="12"/>
        <v>41942.375</v>
      </c>
      <c r="C749" s="138">
        <v>9</v>
      </c>
      <c r="D749" s="39">
        <f>ROUND(АТС!F747*$D$41*$D$42/100,2)</f>
        <v>167.12</v>
      </c>
      <c r="E749" s="39">
        <f>ROUND(АТС!F747*$E$41*$E$42/100,2)</f>
        <v>153.54</v>
      </c>
      <c r="F749" s="39">
        <f>ROUND(АТС!$F747*$F$41*$F$42/100,2)</f>
        <v>104.57</v>
      </c>
      <c r="G749" s="39">
        <f>ROUND(АТС!$F747*$G$41*$G$42/100,2)</f>
        <v>61.21</v>
      </c>
    </row>
    <row r="750" spans="1:7" x14ac:dyDescent="0.25">
      <c r="A750" s="263"/>
      <c r="B750" s="137">
        <f t="shared" si="12"/>
        <v>41942.416669999999</v>
      </c>
      <c r="C750" s="138">
        <v>10</v>
      </c>
      <c r="D750" s="39">
        <f>ROUND(АТС!F748*$D$41*$D$42/100,2)</f>
        <v>166.96</v>
      </c>
      <c r="E750" s="39">
        <f>ROUND(АТС!F748*$E$41*$E$42/100,2)</f>
        <v>153.4</v>
      </c>
      <c r="F750" s="39">
        <f>ROUND(АТС!$F748*$F$41*$F$42/100,2)</f>
        <v>104.47</v>
      </c>
      <c r="G750" s="39">
        <f>ROUND(АТС!$F748*$G$41*$G$42/100,2)</f>
        <v>61.15</v>
      </c>
    </row>
    <row r="751" spans="1:7" x14ac:dyDescent="0.25">
      <c r="A751" s="263"/>
      <c r="B751" s="137">
        <f t="shared" si="12"/>
        <v>41942.458330000001</v>
      </c>
      <c r="C751" s="138">
        <v>11</v>
      </c>
      <c r="D751" s="39">
        <f>ROUND(АТС!F749*$D$41*$D$42/100,2)</f>
        <v>166.89</v>
      </c>
      <c r="E751" s="39">
        <f>ROUND(АТС!F749*$E$41*$E$42/100,2)</f>
        <v>153.34</v>
      </c>
      <c r="F751" s="39">
        <f>ROUND(АТС!$F749*$F$41*$F$42/100,2)</f>
        <v>104.43</v>
      </c>
      <c r="G751" s="39">
        <f>ROUND(АТС!$F749*$G$41*$G$42/100,2)</f>
        <v>61.12</v>
      </c>
    </row>
    <row r="752" spans="1:7" x14ac:dyDescent="0.25">
      <c r="A752" s="263"/>
      <c r="B752" s="137">
        <f t="shared" si="12"/>
        <v>41942.5</v>
      </c>
      <c r="C752" s="138">
        <v>12</v>
      </c>
      <c r="D752" s="39">
        <f>ROUND(АТС!F750*$D$41*$D$42/100,2)</f>
        <v>186.99</v>
      </c>
      <c r="E752" s="39">
        <f>ROUND(АТС!F750*$E$41*$E$42/100,2)</f>
        <v>171.8</v>
      </c>
      <c r="F752" s="39">
        <f>ROUND(АТС!$F750*$F$41*$F$42/100,2)</f>
        <v>117</v>
      </c>
      <c r="G752" s="39">
        <f>ROUND(АТС!$F750*$G$41*$G$42/100,2)</f>
        <v>68.489999999999995</v>
      </c>
    </row>
    <row r="753" spans="1:7" x14ac:dyDescent="0.25">
      <c r="A753" s="263"/>
      <c r="B753" s="137">
        <f t="shared" si="12"/>
        <v>41942.541669999999</v>
      </c>
      <c r="C753" s="138">
        <v>13</v>
      </c>
      <c r="D753" s="39">
        <f>ROUND(АТС!F751*$D$41*$D$42/100,2)</f>
        <v>179.19</v>
      </c>
      <c r="E753" s="39">
        <f>ROUND(АТС!F751*$E$41*$E$42/100,2)</f>
        <v>164.63</v>
      </c>
      <c r="F753" s="39">
        <f>ROUND(АТС!$F751*$F$41*$F$42/100,2)</f>
        <v>112.12</v>
      </c>
      <c r="G753" s="39">
        <f>ROUND(АТС!$F751*$G$41*$G$42/100,2)</f>
        <v>65.63</v>
      </c>
    </row>
    <row r="754" spans="1:7" x14ac:dyDescent="0.25">
      <c r="A754" s="263"/>
      <c r="B754" s="137">
        <f t="shared" si="12"/>
        <v>41942.583330000001</v>
      </c>
      <c r="C754" s="138">
        <v>14</v>
      </c>
      <c r="D754" s="39">
        <f>ROUND(АТС!F752*$D$41*$D$42/100,2)</f>
        <v>171.09</v>
      </c>
      <c r="E754" s="39">
        <f>ROUND(АТС!F752*$E$41*$E$42/100,2)</f>
        <v>157.19</v>
      </c>
      <c r="F754" s="39">
        <f>ROUND(АТС!$F752*$F$41*$F$42/100,2)</f>
        <v>107.05</v>
      </c>
      <c r="G754" s="39">
        <f>ROUND(АТС!$F752*$G$41*$G$42/100,2)</f>
        <v>62.66</v>
      </c>
    </row>
    <row r="755" spans="1:7" x14ac:dyDescent="0.25">
      <c r="A755" s="263"/>
      <c r="B755" s="137">
        <f t="shared" si="12"/>
        <v>41942.625</v>
      </c>
      <c r="C755" s="138">
        <v>15</v>
      </c>
      <c r="D755" s="39">
        <f>ROUND(АТС!F753*$D$41*$D$42/100,2)</f>
        <v>170.79</v>
      </c>
      <c r="E755" s="39">
        <f>ROUND(АТС!F753*$E$41*$E$42/100,2)</f>
        <v>156.91</v>
      </c>
      <c r="F755" s="39">
        <f>ROUND(АТС!$F753*$F$41*$F$42/100,2)</f>
        <v>106.86</v>
      </c>
      <c r="G755" s="39">
        <f>ROUND(АТС!$F753*$G$41*$G$42/100,2)</f>
        <v>62.55</v>
      </c>
    </row>
    <row r="756" spans="1:7" x14ac:dyDescent="0.25">
      <c r="A756" s="263"/>
      <c r="B756" s="137">
        <f t="shared" si="12"/>
        <v>41942.666669999999</v>
      </c>
      <c r="C756" s="138">
        <v>16</v>
      </c>
      <c r="D756" s="39">
        <f>ROUND(АТС!F754*$D$41*$D$42/100,2)</f>
        <v>178.28</v>
      </c>
      <c r="E756" s="39">
        <f>ROUND(АТС!F754*$E$41*$E$42/100,2)</f>
        <v>163.80000000000001</v>
      </c>
      <c r="F756" s="39">
        <f>ROUND(АТС!$F754*$F$41*$F$42/100,2)</f>
        <v>111.55</v>
      </c>
      <c r="G756" s="39">
        <f>ROUND(АТС!$F754*$G$41*$G$42/100,2)</f>
        <v>65.290000000000006</v>
      </c>
    </row>
    <row r="757" spans="1:7" x14ac:dyDescent="0.25">
      <c r="A757" s="263"/>
      <c r="B757" s="137">
        <f t="shared" si="12"/>
        <v>41942.708330000001</v>
      </c>
      <c r="C757" s="138">
        <v>17</v>
      </c>
      <c r="D757" s="39">
        <f>ROUND(АТС!F755*$D$41*$D$42/100,2)</f>
        <v>188.03</v>
      </c>
      <c r="E757" s="39">
        <f>ROUND(АТС!F755*$E$41*$E$42/100,2)</f>
        <v>172.76</v>
      </c>
      <c r="F757" s="39">
        <f>ROUND(АТС!$F755*$F$41*$F$42/100,2)</f>
        <v>117.65</v>
      </c>
      <c r="G757" s="39">
        <f>ROUND(АТС!$F755*$G$41*$G$42/100,2)</f>
        <v>68.87</v>
      </c>
    </row>
    <row r="758" spans="1:7" x14ac:dyDescent="0.25">
      <c r="A758" s="263"/>
      <c r="B758" s="137">
        <f t="shared" si="12"/>
        <v>41942.75</v>
      </c>
      <c r="C758" s="138">
        <v>18</v>
      </c>
      <c r="D758" s="39">
        <f>ROUND(АТС!F756*$D$41*$D$42/100,2)</f>
        <v>192.34</v>
      </c>
      <c r="E758" s="39">
        <f>ROUND(АТС!F756*$E$41*$E$42/100,2)</f>
        <v>176.71</v>
      </c>
      <c r="F758" s="39">
        <f>ROUND(АТС!$F756*$F$41*$F$42/100,2)</f>
        <v>120.35</v>
      </c>
      <c r="G758" s="39">
        <f>ROUND(АТС!$F756*$G$41*$G$42/100,2)</f>
        <v>70.44</v>
      </c>
    </row>
    <row r="759" spans="1:7" x14ac:dyDescent="0.25">
      <c r="A759" s="263"/>
      <c r="B759" s="137">
        <f t="shared" si="12"/>
        <v>41942.791669999999</v>
      </c>
      <c r="C759" s="138">
        <v>19</v>
      </c>
      <c r="D759" s="39">
        <f>ROUND(АТС!F757*$D$41*$D$42/100,2)</f>
        <v>195.73</v>
      </c>
      <c r="E759" s="39">
        <f>ROUND(АТС!F757*$E$41*$E$42/100,2)</f>
        <v>179.83</v>
      </c>
      <c r="F759" s="39">
        <f>ROUND(АТС!$F757*$F$41*$F$42/100,2)</f>
        <v>122.47</v>
      </c>
      <c r="G759" s="39">
        <f>ROUND(АТС!$F757*$G$41*$G$42/100,2)</f>
        <v>71.69</v>
      </c>
    </row>
    <row r="760" spans="1:7" x14ac:dyDescent="0.25">
      <c r="A760" s="263"/>
      <c r="B760" s="137">
        <f t="shared" si="12"/>
        <v>41942.833330000001</v>
      </c>
      <c r="C760" s="138">
        <v>20</v>
      </c>
      <c r="D760" s="39">
        <f>ROUND(АТС!F758*$D$41*$D$42/100,2)</f>
        <v>188.62</v>
      </c>
      <c r="E760" s="39">
        <f>ROUND(АТС!F758*$E$41*$E$42/100,2)</f>
        <v>173.3</v>
      </c>
      <c r="F760" s="39">
        <f>ROUND(АТС!$F758*$F$41*$F$42/100,2)</f>
        <v>118.02</v>
      </c>
      <c r="G760" s="39">
        <f>ROUND(АТС!$F758*$G$41*$G$42/100,2)</f>
        <v>69.08</v>
      </c>
    </row>
    <row r="761" spans="1:7" x14ac:dyDescent="0.25">
      <c r="A761" s="263"/>
      <c r="B761" s="137">
        <f t="shared" si="12"/>
        <v>41942.875</v>
      </c>
      <c r="C761" s="138">
        <v>21</v>
      </c>
      <c r="D761" s="39">
        <f>ROUND(АТС!F759*$D$41*$D$42/100,2)</f>
        <v>187.4</v>
      </c>
      <c r="E761" s="39">
        <f>ROUND(АТС!F759*$E$41*$E$42/100,2)</f>
        <v>172.17</v>
      </c>
      <c r="F761" s="39">
        <f>ROUND(АТС!$F759*$F$41*$F$42/100,2)</f>
        <v>117.25</v>
      </c>
      <c r="G761" s="39">
        <f>ROUND(АТС!$F759*$G$41*$G$42/100,2)</f>
        <v>68.63</v>
      </c>
    </row>
    <row r="762" spans="1:7" x14ac:dyDescent="0.25">
      <c r="A762" s="263"/>
      <c r="B762" s="137">
        <f t="shared" si="12"/>
        <v>41942.916669999999</v>
      </c>
      <c r="C762" s="138">
        <v>22</v>
      </c>
      <c r="D762" s="39">
        <f>ROUND(АТС!F760*$D$41*$D$42/100,2)</f>
        <v>194.62</v>
      </c>
      <c r="E762" s="39">
        <f>ROUND(АТС!F760*$E$41*$E$42/100,2)</f>
        <v>178.81</v>
      </c>
      <c r="F762" s="39">
        <f>ROUND(АТС!$F760*$F$41*$F$42/100,2)</f>
        <v>121.78</v>
      </c>
      <c r="G762" s="39">
        <f>ROUND(АТС!$F760*$G$41*$G$42/100,2)</f>
        <v>71.28</v>
      </c>
    </row>
    <row r="763" spans="1:7" x14ac:dyDescent="0.25">
      <c r="A763" s="263"/>
      <c r="B763" s="137">
        <f t="shared" si="12"/>
        <v>41942.958330000001</v>
      </c>
      <c r="C763" s="138">
        <v>23</v>
      </c>
      <c r="D763" s="39">
        <f>ROUND(АТС!F761*$D$41*$D$42/100,2)</f>
        <v>175.04</v>
      </c>
      <c r="E763" s="39">
        <f>ROUND(АТС!F761*$E$41*$E$42/100,2)</f>
        <v>160.82</v>
      </c>
      <c r="F763" s="39">
        <f>ROUND(АТС!$F761*$F$41*$F$42/100,2)</f>
        <v>109.52</v>
      </c>
      <c r="G763" s="39">
        <f>ROUND(АТС!$F761*$G$41*$G$42/100,2)</f>
        <v>64.11</v>
      </c>
    </row>
    <row r="764" spans="1:7" x14ac:dyDescent="0.25">
      <c r="A764" s="263"/>
      <c r="B764" s="137">
        <f t="shared" si="12"/>
        <v>41943</v>
      </c>
      <c r="C764" s="138">
        <v>0</v>
      </c>
      <c r="D764" s="39">
        <f>ROUND(АТС!F762*$D$41*$D$42/100,2)</f>
        <v>139.77000000000001</v>
      </c>
      <c r="E764" s="39">
        <f>ROUND(АТС!F762*$E$41*$E$42/100,2)</f>
        <v>128.41999999999999</v>
      </c>
      <c r="F764" s="39">
        <f>ROUND(АТС!$F762*$F$41*$F$42/100,2)</f>
        <v>87.46</v>
      </c>
      <c r="G764" s="39">
        <f>ROUND(АТС!$F762*$G$41*$G$42/100,2)</f>
        <v>51.19</v>
      </c>
    </row>
    <row r="765" spans="1:7" x14ac:dyDescent="0.25">
      <c r="A765" s="263"/>
      <c r="B765" s="137">
        <f t="shared" si="12"/>
        <v>41943.041669999999</v>
      </c>
      <c r="C765" s="138">
        <v>1</v>
      </c>
      <c r="D765" s="39">
        <f>ROUND(АТС!F763*$D$41*$D$42/100,2)</f>
        <v>129.43</v>
      </c>
      <c r="E765" s="39">
        <f>ROUND(АТС!F763*$E$41*$E$42/100,2)</f>
        <v>118.91</v>
      </c>
      <c r="F765" s="39">
        <f>ROUND(АТС!$F763*$F$41*$F$42/100,2)</f>
        <v>80.98</v>
      </c>
      <c r="G765" s="39">
        <f>ROUND(АТС!$F763*$G$41*$G$42/100,2)</f>
        <v>47.4</v>
      </c>
    </row>
    <row r="766" spans="1:7" x14ac:dyDescent="0.25">
      <c r="A766" s="263"/>
      <c r="B766" s="137">
        <f t="shared" si="12"/>
        <v>41943.083330000001</v>
      </c>
      <c r="C766" s="138">
        <v>2</v>
      </c>
      <c r="D766" s="39">
        <f>ROUND(АТС!F764*$D$41*$D$42/100,2)</f>
        <v>125.57</v>
      </c>
      <c r="E766" s="39">
        <f>ROUND(АТС!F764*$E$41*$E$42/100,2)</f>
        <v>115.37</v>
      </c>
      <c r="F766" s="39">
        <f>ROUND(АТС!$F764*$F$41*$F$42/100,2)</f>
        <v>78.569999999999993</v>
      </c>
      <c r="G766" s="39">
        <f>ROUND(АТС!$F764*$G$41*$G$42/100,2)</f>
        <v>45.99</v>
      </c>
    </row>
    <row r="767" spans="1:7" x14ac:dyDescent="0.25">
      <c r="A767" s="263"/>
      <c r="B767" s="137">
        <f t="shared" si="12"/>
        <v>41943.125</v>
      </c>
      <c r="C767" s="138">
        <v>3</v>
      </c>
      <c r="D767" s="39">
        <f>ROUND(АТС!F765*$D$41*$D$42/100,2)</f>
        <v>124.39</v>
      </c>
      <c r="E767" s="39">
        <f>ROUND(АТС!F765*$E$41*$E$42/100,2)</f>
        <v>114.29</v>
      </c>
      <c r="F767" s="39">
        <f>ROUND(АТС!$F765*$F$41*$F$42/100,2)</f>
        <v>77.83</v>
      </c>
      <c r="G767" s="39">
        <f>ROUND(АТС!$F765*$G$41*$G$42/100,2)</f>
        <v>45.56</v>
      </c>
    </row>
    <row r="768" spans="1:7" x14ac:dyDescent="0.25">
      <c r="A768" s="263"/>
      <c r="B768" s="137">
        <f t="shared" si="12"/>
        <v>41943.166669999999</v>
      </c>
      <c r="C768" s="138">
        <v>4</v>
      </c>
      <c r="D768" s="39">
        <f>ROUND(АТС!F766*$D$41*$D$42/100,2)</f>
        <v>124.96</v>
      </c>
      <c r="E768" s="39">
        <f>ROUND(АТС!F766*$E$41*$E$42/100,2)</f>
        <v>114.81</v>
      </c>
      <c r="F768" s="39">
        <f>ROUND(АТС!$F766*$F$41*$F$42/100,2)</f>
        <v>78.19</v>
      </c>
      <c r="G768" s="39">
        <f>ROUND(АТС!$F766*$G$41*$G$42/100,2)</f>
        <v>45.77</v>
      </c>
    </row>
    <row r="769" spans="1:7" x14ac:dyDescent="0.25">
      <c r="A769" s="263"/>
      <c r="B769" s="137">
        <f t="shared" si="12"/>
        <v>41943.208330000001</v>
      </c>
      <c r="C769" s="138">
        <v>5</v>
      </c>
      <c r="D769" s="39">
        <f>ROUND(АТС!F767*$D$41*$D$42/100,2)</f>
        <v>127.61</v>
      </c>
      <c r="E769" s="39">
        <f>ROUND(АТС!F767*$E$41*$E$42/100,2)</f>
        <v>117.25</v>
      </c>
      <c r="F769" s="39">
        <f>ROUND(АТС!$F767*$F$41*$F$42/100,2)</f>
        <v>79.849999999999994</v>
      </c>
      <c r="G769" s="39">
        <f>ROUND(АТС!$F767*$G$41*$G$42/100,2)</f>
        <v>46.74</v>
      </c>
    </row>
    <row r="770" spans="1:7" x14ac:dyDescent="0.25">
      <c r="A770" s="263"/>
      <c r="B770" s="137">
        <f t="shared" si="12"/>
        <v>41943.25</v>
      </c>
      <c r="C770" s="138">
        <v>6</v>
      </c>
      <c r="D770" s="39">
        <f>ROUND(АТС!F768*$D$41*$D$42/100,2)</f>
        <v>134.96</v>
      </c>
      <c r="E770" s="39">
        <f>ROUND(АТС!F768*$E$41*$E$42/100,2)</f>
        <v>123.99</v>
      </c>
      <c r="F770" s="39">
        <f>ROUND(АТС!$F768*$F$41*$F$42/100,2)</f>
        <v>84.44</v>
      </c>
      <c r="G770" s="39">
        <f>ROUND(АТС!$F768*$G$41*$G$42/100,2)</f>
        <v>49.43</v>
      </c>
    </row>
    <row r="771" spans="1:7" x14ac:dyDescent="0.25">
      <c r="A771" s="263"/>
      <c r="B771" s="137">
        <f t="shared" si="12"/>
        <v>41943.291669999999</v>
      </c>
      <c r="C771" s="138">
        <v>7</v>
      </c>
      <c r="D771" s="39">
        <f>ROUND(АТС!F769*$D$41*$D$42/100,2)</f>
        <v>133.49</v>
      </c>
      <c r="E771" s="39">
        <f>ROUND(АТС!F769*$E$41*$E$42/100,2)</f>
        <v>122.65</v>
      </c>
      <c r="F771" s="39">
        <f>ROUND(АТС!$F769*$F$41*$F$42/100,2)</f>
        <v>83.53</v>
      </c>
      <c r="G771" s="39">
        <f>ROUND(АТС!$F769*$G$41*$G$42/100,2)</f>
        <v>48.89</v>
      </c>
    </row>
    <row r="772" spans="1:7" x14ac:dyDescent="0.25">
      <c r="A772" s="263"/>
      <c r="B772" s="137">
        <f t="shared" si="12"/>
        <v>41943.333330000001</v>
      </c>
      <c r="C772" s="138">
        <v>8</v>
      </c>
      <c r="D772" s="39">
        <f>ROUND(АТС!F770*$D$41*$D$42/100,2)</f>
        <v>132.19</v>
      </c>
      <c r="E772" s="39">
        <f>ROUND(АТС!F770*$E$41*$E$42/100,2)</f>
        <v>121.46</v>
      </c>
      <c r="F772" s="39">
        <f>ROUND(АТС!$F770*$F$41*$F$42/100,2)</f>
        <v>82.71</v>
      </c>
      <c r="G772" s="39">
        <f>ROUND(АТС!$F770*$G$41*$G$42/100,2)</f>
        <v>48.42</v>
      </c>
    </row>
    <row r="773" spans="1:7" x14ac:dyDescent="0.25">
      <c r="A773" s="263"/>
      <c r="B773" s="137">
        <f t="shared" si="12"/>
        <v>41943.375</v>
      </c>
      <c r="C773" s="138">
        <v>9</v>
      </c>
      <c r="D773" s="39">
        <f>ROUND(АТС!F771*$D$41*$D$42/100,2)</f>
        <v>152.84</v>
      </c>
      <c r="E773" s="39">
        <f>ROUND(АТС!F771*$E$41*$E$42/100,2)</f>
        <v>140.43</v>
      </c>
      <c r="F773" s="39">
        <f>ROUND(АТС!$F771*$F$41*$F$42/100,2)</f>
        <v>95.63</v>
      </c>
      <c r="G773" s="39">
        <f>ROUND(АТС!$F771*$G$41*$G$42/100,2)</f>
        <v>55.98</v>
      </c>
    </row>
    <row r="774" spans="1:7" x14ac:dyDescent="0.25">
      <c r="A774" s="263"/>
      <c r="B774" s="137">
        <f t="shared" si="12"/>
        <v>41943.416669999999</v>
      </c>
      <c r="C774" s="138">
        <v>10</v>
      </c>
      <c r="D774" s="39">
        <f>ROUND(АТС!F772*$D$41*$D$42/100,2)</f>
        <v>160.69999999999999</v>
      </c>
      <c r="E774" s="39">
        <f>ROUND(АТС!F772*$E$41*$E$42/100,2)</f>
        <v>147.63999999999999</v>
      </c>
      <c r="F774" s="39">
        <f>ROUND(АТС!$F772*$F$41*$F$42/100,2)</f>
        <v>100.55</v>
      </c>
      <c r="G774" s="39">
        <f>ROUND(АТС!$F772*$G$41*$G$42/100,2)</f>
        <v>58.86</v>
      </c>
    </row>
    <row r="775" spans="1:7" x14ac:dyDescent="0.25">
      <c r="A775" s="263"/>
      <c r="B775" s="137">
        <f t="shared" si="12"/>
        <v>41943.458330000001</v>
      </c>
      <c r="C775" s="138">
        <v>11</v>
      </c>
      <c r="D775" s="39">
        <f>ROUND(АТС!F773*$D$41*$D$42/100,2)</f>
        <v>162.35</v>
      </c>
      <c r="E775" s="39">
        <f>ROUND(АТС!F773*$E$41*$E$42/100,2)</f>
        <v>149.16</v>
      </c>
      <c r="F775" s="39">
        <f>ROUND(АТС!$F773*$F$41*$F$42/100,2)</f>
        <v>101.58</v>
      </c>
      <c r="G775" s="39">
        <f>ROUND(АТС!$F773*$G$41*$G$42/100,2)</f>
        <v>59.46</v>
      </c>
    </row>
    <row r="776" spans="1:7" x14ac:dyDescent="0.25">
      <c r="A776" s="263"/>
      <c r="B776" s="137">
        <f t="shared" si="12"/>
        <v>41943.5</v>
      </c>
      <c r="C776" s="138">
        <v>12</v>
      </c>
      <c r="D776" s="39">
        <f>ROUND(АТС!F774*$D$41*$D$42/100,2)</f>
        <v>172.22</v>
      </c>
      <c r="E776" s="39">
        <f>ROUND(АТС!F774*$E$41*$E$42/100,2)</f>
        <v>158.22999999999999</v>
      </c>
      <c r="F776" s="39">
        <f>ROUND(АТС!$F774*$F$41*$F$42/100,2)</f>
        <v>107.76</v>
      </c>
      <c r="G776" s="39">
        <f>ROUND(АТС!$F774*$G$41*$G$42/100,2)</f>
        <v>63.07</v>
      </c>
    </row>
    <row r="777" spans="1:7" x14ac:dyDescent="0.25">
      <c r="A777" s="263"/>
      <c r="B777" s="137">
        <f t="shared" si="12"/>
        <v>41943.541669999999</v>
      </c>
      <c r="C777" s="138">
        <v>13</v>
      </c>
      <c r="D777" s="39">
        <f>ROUND(АТС!F775*$D$41*$D$42/100,2)</f>
        <v>171.27</v>
      </c>
      <c r="E777" s="39">
        <f>ROUND(АТС!F775*$E$41*$E$42/100,2)</f>
        <v>157.35</v>
      </c>
      <c r="F777" s="39">
        <f>ROUND(АТС!$F775*$F$41*$F$42/100,2)</f>
        <v>107.16</v>
      </c>
      <c r="G777" s="39">
        <f>ROUND(АТС!$F775*$G$41*$G$42/100,2)</f>
        <v>62.73</v>
      </c>
    </row>
    <row r="778" spans="1:7" x14ac:dyDescent="0.25">
      <c r="A778" s="263"/>
      <c r="B778" s="137">
        <f t="shared" si="12"/>
        <v>41943.583330000001</v>
      </c>
      <c r="C778" s="138">
        <v>14</v>
      </c>
      <c r="D778" s="39">
        <f>ROUND(АТС!F776*$D$41*$D$42/100,2)</f>
        <v>172.71</v>
      </c>
      <c r="E778" s="39">
        <f>ROUND(АТС!F776*$E$41*$E$42/100,2)</f>
        <v>158.68</v>
      </c>
      <c r="F778" s="39">
        <f>ROUND(АТС!$F776*$F$41*$F$42/100,2)</f>
        <v>108.06</v>
      </c>
      <c r="G778" s="39">
        <f>ROUND(АТС!$F776*$G$41*$G$42/100,2)</f>
        <v>63.25</v>
      </c>
    </row>
    <row r="779" spans="1:7" x14ac:dyDescent="0.25">
      <c r="A779" s="263"/>
      <c r="B779" s="137">
        <f t="shared" si="12"/>
        <v>41943.625</v>
      </c>
      <c r="C779" s="138">
        <v>15</v>
      </c>
      <c r="D779" s="39">
        <f>ROUND(АТС!F777*$D$41*$D$42/100,2)</f>
        <v>174.8</v>
      </c>
      <c r="E779" s="39">
        <f>ROUND(АТС!F777*$E$41*$E$42/100,2)</f>
        <v>160.6</v>
      </c>
      <c r="F779" s="39">
        <f>ROUND(АТС!$F777*$F$41*$F$42/100,2)</f>
        <v>109.38</v>
      </c>
      <c r="G779" s="39">
        <f>ROUND(АТС!$F777*$G$41*$G$42/100,2)</f>
        <v>64.02</v>
      </c>
    </row>
    <row r="780" spans="1:7" x14ac:dyDescent="0.25">
      <c r="A780" s="263"/>
      <c r="B780" s="137">
        <f t="shared" si="12"/>
        <v>41943.666669999999</v>
      </c>
      <c r="C780" s="138">
        <v>16</v>
      </c>
      <c r="D780" s="39">
        <f>ROUND(АТС!F778*$D$41*$D$42/100,2)</f>
        <v>175.29</v>
      </c>
      <c r="E780" s="39">
        <f>ROUND(АТС!F778*$E$41*$E$42/100,2)</f>
        <v>161.05000000000001</v>
      </c>
      <c r="F780" s="39">
        <f>ROUND(АТС!$F778*$F$41*$F$42/100,2)</f>
        <v>109.68</v>
      </c>
      <c r="G780" s="39">
        <f>ROUND(АТС!$F778*$G$41*$G$42/100,2)</f>
        <v>64.2</v>
      </c>
    </row>
    <row r="781" spans="1:7" x14ac:dyDescent="0.25">
      <c r="A781" s="263"/>
      <c r="B781" s="137">
        <f t="shared" si="12"/>
        <v>41943.708330000001</v>
      </c>
      <c r="C781" s="138">
        <v>17</v>
      </c>
      <c r="D781" s="39">
        <f>ROUND(АТС!F779*$D$41*$D$42/100,2)</f>
        <v>190.23</v>
      </c>
      <c r="E781" s="39">
        <f>ROUND(АТС!F779*$E$41*$E$42/100,2)</f>
        <v>174.78</v>
      </c>
      <c r="F781" s="39">
        <f>ROUND(АТС!$F779*$F$41*$F$42/100,2)</f>
        <v>119.03</v>
      </c>
      <c r="G781" s="39">
        <f>ROUND(АТС!$F779*$G$41*$G$42/100,2)</f>
        <v>69.67</v>
      </c>
    </row>
    <row r="782" spans="1:7" x14ac:dyDescent="0.25">
      <c r="A782" s="263"/>
      <c r="B782" s="137">
        <f t="shared" si="12"/>
        <v>41943.75</v>
      </c>
      <c r="C782" s="138">
        <v>18</v>
      </c>
      <c r="D782" s="39">
        <f>ROUND(АТС!F780*$D$41*$D$42/100,2)</f>
        <v>190.66</v>
      </c>
      <c r="E782" s="39">
        <f>ROUND(АТС!F780*$E$41*$E$42/100,2)</f>
        <v>175.17</v>
      </c>
      <c r="F782" s="39">
        <f>ROUND(АТС!$F780*$F$41*$F$42/100,2)</f>
        <v>119.3</v>
      </c>
      <c r="G782" s="39">
        <f>ROUND(АТС!$F780*$G$41*$G$42/100,2)</f>
        <v>69.83</v>
      </c>
    </row>
    <row r="783" spans="1:7" x14ac:dyDescent="0.25">
      <c r="A783" s="263"/>
      <c r="B783" s="137">
        <f t="shared" si="12"/>
        <v>41943.791669999999</v>
      </c>
      <c r="C783" s="138">
        <v>19</v>
      </c>
      <c r="D783" s="39">
        <f>ROUND(АТС!F781*$D$41*$D$42/100,2)</f>
        <v>190.02</v>
      </c>
      <c r="E783" s="39">
        <f>ROUND(АТС!F781*$E$41*$E$42/100,2)</f>
        <v>174.59</v>
      </c>
      <c r="F783" s="39">
        <f>ROUND(АТС!$F781*$F$41*$F$42/100,2)</f>
        <v>118.9</v>
      </c>
      <c r="G783" s="39">
        <f>ROUND(АТС!$F781*$G$41*$G$42/100,2)</f>
        <v>69.599999999999994</v>
      </c>
    </row>
    <row r="784" spans="1:7" x14ac:dyDescent="0.25">
      <c r="A784" s="263"/>
      <c r="B784" s="137">
        <f t="shared" si="12"/>
        <v>41943.833330000001</v>
      </c>
      <c r="C784" s="138">
        <v>20</v>
      </c>
      <c r="D784" s="39">
        <f>ROUND(АТС!F782*$D$41*$D$42/100,2)</f>
        <v>181.05</v>
      </c>
      <c r="E784" s="39">
        <f>ROUND(АТС!F782*$E$41*$E$42/100,2)</f>
        <v>166.35</v>
      </c>
      <c r="F784" s="39">
        <f>ROUND(АТС!$F782*$F$41*$F$42/100,2)</f>
        <v>113.29</v>
      </c>
      <c r="G784" s="39">
        <f>ROUND(АТС!$F782*$G$41*$G$42/100,2)</f>
        <v>66.31</v>
      </c>
    </row>
    <row r="785" spans="1:9" x14ac:dyDescent="0.25">
      <c r="A785" s="263"/>
      <c r="B785" s="137">
        <f t="shared" si="12"/>
        <v>41943.875</v>
      </c>
      <c r="C785" s="138">
        <v>21</v>
      </c>
      <c r="D785" s="39">
        <f>ROUND(АТС!F783*$D$41*$D$42/100,2)</f>
        <v>183.75</v>
      </c>
      <c r="E785" s="39">
        <f>ROUND(АТС!F783*$E$41*$E$42/100,2)</f>
        <v>168.82</v>
      </c>
      <c r="F785" s="39">
        <f>ROUND(АТС!$F783*$F$41*$F$42/100,2)</f>
        <v>114.97</v>
      </c>
      <c r="G785" s="39">
        <f>ROUND(АТС!$F783*$G$41*$G$42/100,2)</f>
        <v>67.3</v>
      </c>
    </row>
    <row r="786" spans="1:9" x14ac:dyDescent="0.25">
      <c r="A786" s="263"/>
      <c r="B786" s="137">
        <f t="shared" si="12"/>
        <v>41943.916669999999</v>
      </c>
      <c r="C786" s="138">
        <v>22</v>
      </c>
      <c r="D786" s="39">
        <f>ROUND(АТС!F784*$D$41*$D$42/100,2)</f>
        <v>191.97</v>
      </c>
      <c r="E786" s="39">
        <f>ROUND(АТС!F784*$E$41*$E$42/100,2)</f>
        <v>176.38</v>
      </c>
      <c r="F786" s="39">
        <f>ROUND(АТС!$F784*$F$41*$F$42/100,2)</f>
        <v>120.12</v>
      </c>
      <c r="G786" s="39">
        <f>ROUND(АТС!$F784*$G$41*$G$42/100,2)</f>
        <v>70.31</v>
      </c>
    </row>
    <row r="787" spans="1:9" x14ac:dyDescent="0.25">
      <c r="A787" s="263"/>
      <c r="B787" s="137">
        <f t="shared" si="12"/>
        <v>41943.958330000001</v>
      </c>
      <c r="C787" s="138">
        <v>23</v>
      </c>
      <c r="D787" s="39">
        <f>ROUND(АТС!F785*$D$41*$D$42/100,2)</f>
        <v>166.69</v>
      </c>
      <c r="E787" s="39">
        <f>ROUND(АТС!F785*$E$41*$E$42/100,2)</f>
        <v>153.15</v>
      </c>
      <c r="F787" s="39">
        <f>ROUND(АТС!$F785*$F$41*$F$42/100,2)</f>
        <v>104.3</v>
      </c>
      <c r="G787" s="39">
        <f>ROUND(АТС!$F785*$G$41*$G$42/100,2)</f>
        <v>61.05</v>
      </c>
    </row>
    <row r="788" spans="1:9" x14ac:dyDescent="0.25">
      <c r="A788" s="115"/>
      <c r="B788" s="139"/>
      <c r="C788" s="140"/>
      <c r="D788" s="116"/>
      <c r="E788" s="116"/>
      <c r="F788" s="116"/>
      <c r="G788" s="116"/>
    </row>
    <row r="790" spans="1:9" x14ac:dyDescent="0.25">
      <c r="A790" s="261" t="s">
        <v>48</v>
      </c>
      <c r="B790" s="261"/>
      <c r="C790" s="261"/>
      <c r="D790" s="261"/>
      <c r="E790" s="261"/>
      <c r="F790" s="261"/>
      <c r="G790" s="261"/>
    </row>
    <row r="791" spans="1:9" ht="94.5" x14ac:dyDescent="0.25">
      <c r="A791" s="19" t="s">
        <v>11</v>
      </c>
      <c r="B791" s="82" t="s">
        <v>33</v>
      </c>
      <c r="C791" s="82" t="s">
        <v>34</v>
      </c>
      <c r="D791" s="10" t="s">
        <v>5</v>
      </c>
      <c r="E791" s="10" t="s">
        <v>6</v>
      </c>
      <c r="F791" s="10" t="s">
        <v>9</v>
      </c>
      <c r="G791" s="10" t="s">
        <v>7</v>
      </c>
    </row>
    <row r="792" spans="1:9" x14ac:dyDescent="0.25">
      <c r="A792" s="242" t="s">
        <v>10</v>
      </c>
      <c r="B792" s="243"/>
      <c r="C792" s="244"/>
      <c r="D792" s="15">
        <v>28.56</v>
      </c>
      <c r="E792" s="15">
        <v>26.24</v>
      </c>
      <c r="F792" s="15">
        <v>17.87</v>
      </c>
      <c r="G792" s="15">
        <v>10.46</v>
      </c>
    </row>
    <row r="793" spans="1:9" ht="31.5" customHeight="1" x14ac:dyDescent="0.25">
      <c r="A793" s="245" t="s">
        <v>8</v>
      </c>
      <c r="B793" s="246"/>
      <c r="C793" s="247"/>
      <c r="D793" s="14">
        <v>0.79600000000000004</v>
      </c>
      <c r="E793" s="14">
        <v>0.79600000000000004</v>
      </c>
      <c r="F793" s="14">
        <v>0.79600000000000004</v>
      </c>
      <c r="G793" s="14">
        <v>0.79600000000000004</v>
      </c>
      <c r="I793" s="42"/>
    </row>
    <row r="794" spans="1:9" x14ac:dyDescent="0.25">
      <c r="A794" s="263" t="s">
        <v>187</v>
      </c>
      <c r="B794" s="135">
        <f>B43</f>
        <v>41913</v>
      </c>
      <c r="C794" s="138">
        <v>0</v>
      </c>
      <c r="D794" s="39">
        <f>ROUND($D$792/100*$D$793*АТС!$C41,2)</f>
        <v>120.15</v>
      </c>
      <c r="E794" s="39">
        <f>ROUND($E$792/100*$E$793*АТС!C41,2)</f>
        <v>110.39</v>
      </c>
      <c r="F794" s="39">
        <f>ROUND($F$792/100*$F$793*АТС!C41,2)</f>
        <v>75.180000000000007</v>
      </c>
      <c r="G794" s="39">
        <f>ROUND($G$792/100*$G$793*АТС!C41,2)</f>
        <v>44.01</v>
      </c>
    </row>
    <row r="795" spans="1:9" x14ac:dyDescent="0.25">
      <c r="A795" s="263"/>
      <c r="B795" s="137">
        <f>B$43+ROUND(C795/24,5)</f>
        <v>41913.041669999999</v>
      </c>
      <c r="C795" s="138">
        <v>1</v>
      </c>
      <c r="D795" s="39">
        <f>ROUND($D$792/100*$D$793*АТС!$C42,2)</f>
        <v>118.99</v>
      </c>
      <c r="E795" s="39">
        <f>ROUND($E$792/100*$E$793*АТС!C42,2)</f>
        <v>109.32</v>
      </c>
      <c r="F795" s="39">
        <f>ROUND($F$792/100*$F$793*АТС!C42,2)</f>
        <v>74.45</v>
      </c>
      <c r="G795" s="39">
        <f>ROUND($G$792/100*$G$793*АТС!C42,2)</f>
        <v>43.58</v>
      </c>
    </row>
    <row r="796" spans="1:9" x14ac:dyDescent="0.25">
      <c r="A796" s="263"/>
      <c r="B796" s="135">
        <f>B$43+ROUND(C796/24,5)</f>
        <v>41913.083330000001</v>
      </c>
      <c r="C796" s="138">
        <v>2</v>
      </c>
      <c r="D796" s="39">
        <f>ROUND($D$792/100*$D$793*АТС!$C43,2)</f>
        <v>123.33</v>
      </c>
      <c r="E796" s="39">
        <f>ROUND($E$792/100*$E$793*АТС!C43,2)</f>
        <v>113.31</v>
      </c>
      <c r="F796" s="39">
        <f>ROUND($F$792/100*$F$793*АТС!C43,2)</f>
        <v>77.17</v>
      </c>
      <c r="G796" s="39">
        <f>ROUND($G$792/100*$G$793*АТС!C43,2)</f>
        <v>45.17</v>
      </c>
    </row>
    <row r="797" spans="1:9" x14ac:dyDescent="0.25">
      <c r="A797" s="263"/>
      <c r="B797" s="137">
        <f t="shared" ref="B797:B817" si="13">B$43+ROUND(C797/24,5)</f>
        <v>41913.125</v>
      </c>
      <c r="C797" s="138">
        <v>3</v>
      </c>
      <c r="D797" s="39">
        <f>ROUND($D$792/100*$D$793*АТС!$C44,2)</f>
        <v>125.63</v>
      </c>
      <c r="E797" s="39">
        <f>ROUND($E$792/100*$E$793*АТС!C44,2)</f>
        <v>115.43</v>
      </c>
      <c r="F797" s="39">
        <f>ROUND($F$792/100*$F$793*АТС!C44,2)</f>
        <v>78.61</v>
      </c>
      <c r="G797" s="39">
        <f>ROUND($G$792/100*$G$793*АТС!C44,2)</f>
        <v>46.01</v>
      </c>
    </row>
    <row r="798" spans="1:9" x14ac:dyDescent="0.25">
      <c r="A798" s="263"/>
      <c r="B798" s="135">
        <f t="shared" si="13"/>
        <v>41913.166669999999</v>
      </c>
      <c r="C798" s="138">
        <v>4</v>
      </c>
      <c r="D798" s="39">
        <f>ROUND($D$792/100*$D$793*АТС!$C45,2)</f>
        <v>126.43</v>
      </c>
      <c r="E798" s="39">
        <f>ROUND($E$792/100*$E$793*АТС!C45,2)</f>
        <v>116.16</v>
      </c>
      <c r="F798" s="39">
        <f>ROUND($F$792/100*$F$793*АТС!C45,2)</f>
        <v>79.11</v>
      </c>
      <c r="G798" s="39">
        <f>ROUND($G$792/100*$G$793*АТС!C45,2)</f>
        <v>46.3</v>
      </c>
    </row>
    <row r="799" spans="1:9" x14ac:dyDescent="0.25">
      <c r="A799" s="263"/>
      <c r="B799" s="137">
        <f t="shared" si="13"/>
        <v>41913.208330000001</v>
      </c>
      <c r="C799" s="138">
        <v>5</v>
      </c>
      <c r="D799" s="39">
        <f>ROUND($D$792/100*$D$793*АТС!$C46,2)</f>
        <v>122.66</v>
      </c>
      <c r="E799" s="39">
        <f>ROUND($E$792/100*$E$793*АТС!C46,2)</f>
        <v>112.7</v>
      </c>
      <c r="F799" s="39">
        <f>ROUND($F$792/100*$F$793*АТС!C46,2)</f>
        <v>76.75</v>
      </c>
      <c r="G799" s="39">
        <f>ROUND($G$792/100*$G$793*АТС!C46,2)</f>
        <v>44.93</v>
      </c>
    </row>
    <row r="800" spans="1:9" x14ac:dyDescent="0.25">
      <c r="A800" s="263"/>
      <c r="B800" s="135">
        <f t="shared" si="13"/>
        <v>41913.25</v>
      </c>
      <c r="C800" s="138">
        <v>6</v>
      </c>
      <c r="D800" s="39">
        <f>ROUND($D$792/100*$D$793*АТС!$C47,2)</f>
        <v>117.93</v>
      </c>
      <c r="E800" s="39">
        <f>ROUND($E$792/100*$E$793*АТС!C47,2)</f>
        <v>108.35</v>
      </c>
      <c r="F800" s="39">
        <f>ROUND($F$792/100*$F$793*АТС!C47,2)</f>
        <v>73.790000000000006</v>
      </c>
      <c r="G800" s="39">
        <f>ROUND($G$792/100*$G$793*АТС!C47,2)</f>
        <v>43.19</v>
      </c>
    </row>
    <row r="801" spans="1:7" x14ac:dyDescent="0.25">
      <c r="A801" s="263"/>
      <c r="B801" s="137">
        <f t="shared" si="13"/>
        <v>41913.291669999999</v>
      </c>
      <c r="C801" s="138">
        <v>7</v>
      </c>
      <c r="D801" s="39">
        <f>ROUND($D$792/100*$D$793*АТС!$C48,2)</f>
        <v>121.61</v>
      </c>
      <c r="E801" s="39">
        <f>ROUND($E$792/100*$E$793*АТС!C48,2)</f>
        <v>111.73</v>
      </c>
      <c r="F801" s="39">
        <f>ROUND($F$792/100*$F$793*АТС!C48,2)</f>
        <v>76.09</v>
      </c>
      <c r="G801" s="39">
        <f>ROUND($G$792/100*$G$793*АТС!C48,2)</f>
        <v>44.54</v>
      </c>
    </row>
    <row r="802" spans="1:7" x14ac:dyDescent="0.25">
      <c r="A802" s="263"/>
      <c r="B802" s="135">
        <f t="shared" si="13"/>
        <v>41913.333330000001</v>
      </c>
      <c r="C802" s="138">
        <v>8</v>
      </c>
      <c r="D802" s="39">
        <f>ROUND($D$792/100*$D$793*АТС!$C49,2)</f>
        <v>122.28</v>
      </c>
      <c r="E802" s="39">
        <f>ROUND($E$792/100*$E$793*АТС!C49,2)</f>
        <v>112.35</v>
      </c>
      <c r="F802" s="39">
        <f>ROUND($F$792/100*$F$793*АТС!C49,2)</f>
        <v>76.510000000000005</v>
      </c>
      <c r="G802" s="39">
        <f>ROUND($G$792/100*$G$793*АТС!C49,2)</f>
        <v>44.79</v>
      </c>
    </row>
    <row r="803" spans="1:7" x14ac:dyDescent="0.25">
      <c r="A803" s="263"/>
      <c r="B803" s="137">
        <f t="shared" si="13"/>
        <v>41913.375</v>
      </c>
      <c r="C803" s="138">
        <v>9</v>
      </c>
      <c r="D803" s="39">
        <f>ROUND($D$792/100*$D$793*АТС!$C50,2)</f>
        <v>121.88</v>
      </c>
      <c r="E803" s="39">
        <f>ROUND($E$792/100*$E$793*АТС!C50,2)</f>
        <v>111.98</v>
      </c>
      <c r="F803" s="39">
        <f>ROUND($F$792/100*$F$793*АТС!C50,2)</f>
        <v>76.260000000000005</v>
      </c>
      <c r="G803" s="39">
        <f>ROUND($G$792/100*$G$793*АТС!C50,2)</f>
        <v>44.64</v>
      </c>
    </row>
    <row r="804" spans="1:7" x14ac:dyDescent="0.25">
      <c r="A804" s="263"/>
      <c r="B804" s="135">
        <f t="shared" si="13"/>
        <v>41913.416669999999</v>
      </c>
      <c r="C804" s="138">
        <v>10</v>
      </c>
      <c r="D804" s="39">
        <f>ROUND($D$792/100*$D$793*АТС!$C51,2)</f>
        <v>121.84</v>
      </c>
      <c r="E804" s="39">
        <f>ROUND($E$792/100*$E$793*АТС!C51,2)</f>
        <v>111.94</v>
      </c>
      <c r="F804" s="39">
        <f>ROUND($F$792/100*$F$793*АТС!C51,2)</f>
        <v>76.239999999999995</v>
      </c>
      <c r="G804" s="39">
        <f>ROUND($G$792/100*$G$793*АТС!C51,2)</f>
        <v>44.62</v>
      </c>
    </row>
    <row r="805" spans="1:7" x14ac:dyDescent="0.25">
      <c r="A805" s="263"/>
      <c r="B805" s="137">
        <f t="shared" si="13"/>
        <v>41913.458330000001</v>
      </c>
      <c r="C805" s="138">
        <v>11</v>
      </c>
      <c r="D805" s="39">
        <f>ROUND($D$792/100*$D$793*АТС!$C52,2)</f>
        <v>121.84</v>
      </c>
      <c r="E805" s="39">
        <f>ROUND($E$792/100*$E$793*АТС!C52,2)</f>
        <v>111.95</v>
      </c>
      <c r="F805" s="39">
        <f>ROUND($F$792/100*$F$793*АТС!C52,2)</f>
        <v>76.239999999999995</v>
      </c>
      <c r="G805" s="39">
        <f>ROUND($G$792/100*$G$793*АТС!C52,2)</f>
        <v>44.62</v>
      </c>
    </row>
    <row r="806" spans="1:7" x14ac:dyDescent="0.25">
      <c r="A806" s="263"/>
      <c r="B806" s="135">
        <f t="shared" si="13"/>
        <v>41913.5</v>
      </c>
      <c r="C806" s="138">
        <v>12</v>
      </c>
      <c r="D806" s="39">
        <f>ROUND($D$792/100*$D$793*АТС!$C53,2)</f>
        <v>120.38</v>
      </c>
      <c r="E806" s="39">
        <f>ROUND($E$792/100*$E$793*АТС!C53,2)</f>
        <v>110.6</v>
      </c>
      <c r="F806" s="39">
        <f>ROUND($F$792/100*$F$793*АТС!C53,2)</f>
        <v>75.319999999999993</v>
      </c>
      <c r="G806" s="39">
        <f>ROUND($G$792/100*$G$793*АТС!C53,2)</f>
        <v>44.09</v>
      </c>
    </row>
    <row r="807" spans="1:7" x14ac:dyDescent="0.25">
      <c r="A807" s="263"/>
      <c r="B807" s="137">
        <f t="shared" si="13"/>
        <v>41913.541669999999</v>
      </c>
      <c r="C807" s="138">
        <v>13</v>
      </c>
      <c r="D807" s="39">
        <f>ROUND($D$792/100*$D$793*АТС!$C54,2)</f>
        <v>120.65</v>
      </c>
      <c r="E807" s="39">
        <f>ROUND($E$792/100*$E$793*АТС!C54,2)</f>
        <v>110.85</v>
      </c>
      <c r="F807" s="39">
        <f>ROUND($F$792/100*$F$793*АТС!C54,2)</f>
        <v>75.489999999999995</v>
      </c>
      <c r="G807" s="39">
        <f>ROUND($G$792/100*$G$793*АТС!C54,2)</f>
        <v>44.19</v>
      </c>
    </row>
    <row r="808" spans="1:7" x14ac:dyDescent="0.25">
      <c r="A808" s="263"/>
      <c r="B808" s="135">
        <f t="shared" si="13"/>
        <v>41913.583330000001</v>
      </c>
      <c r="C808" s="138">
        <v>14</v>
      </c>
      <c r="D808" s="39">
        <f>ROUND($D$792/100*$D$793*АТС!$C55,2)</f>
        <v>120.74</v>
      </c>
      <c r="E808" s="39">
        <f>ROUND($E$792/100*$E$793*АТС!C55,2)</f>
        <v>110.93</v>
      </c>
      <c r="F808" s="39">
        <f>ROUND($F$792/100*$F$793*АТС!C55,2)</f>
        <v>75.55</v>
      </c>
      <c r="G808" s="39">
        <f>ROUND($G$792/100*$G$793*АТС!C55,2)</f>
        <v>44.22</v>
      </c>
    </row>
    <row r="809" spans="1:7" x14ac:dyDescent="0.25">
      <c r="A809" s="263"/>
      <c r="B809" s="137">
        <f t="shared" si="13"/>
        <v>41913.625</v>
      </c>
      <c r="C809" s="138">
        <v>15</v>
      </c>
      <c r="D809" s="39">
        <f>ROUND($D$792/100*$D$793*АТС!$C56,2)</f>
        <v>120.47</v>
      </c>
      <c r="E809" s="39">
        <f>ROUND($E$792/100*$E$793*АТС!C56,2)</f>
        <v>110.68</v>
      </c>
      <c r="F809" s="39">
        <f>ROUND($F$792/100*$F$793*АТС!C56,2)</f>
        <v>75.38</v>
      </c>
      <c r="G809" s="39">
        <f>ROUND($G$792/100*$G$793*АТС!C56,2)</f>
        <v>44.12</v>
      </c>
    </row>
    <row r="810" spans="1:7" x14ac:dyDescent="0.25">
      <c r="A810" s="263"/>
      <c r="B810" s="135">
        <f t="shared" si="13"/>
        <v>41913.666669999999</v>
      </c>
      <c r="C810" s="138">
        <v>16</v>
      </c>
      <c r="D810" s="39">
        <f>ROUND($D$792/100*$D$793*АТС!$C57,2)</f>
        <v>120.38</v>
      </c>
      <c r="E810" s="39">
        <f>ROUND($E$792/100*$E$793*АТС!C57,2)</f>
        <v>110.6</v>
      </c>
      <c r="F810" s="39">
        <f>ROUND($F$792/100*$F$793*АТС!C57,2)</f>
        <v>75.319999999999993</v>
      </c>
      <c r="G810" s="39">
        <f>ROUND($G$792/100*$G$793*АТС!C57,2)</f>
        <v>44.09</v>
      </c>
    </row>
    <row r="811" spans="1:7" x14ac:dyDescent="0.25">
      <c r="A811" s="263"/>
      <c r="B811" s="137">
        <f t="shared" si="13"/>
        <v>41913.708330000001</v>
      </c>
      <c r="C811" s="138">
        <v>17</v>
      </c>
      <c r="D811" s="39">
        <f>ROUND($D$792/100*$D$793*АТС!$C58,2)</f>
        <v>119.74</v>
      </c>
      <c r="E811" s="39">
        <f>ROUND($E$792/100*$E$793*АТС!C58,2)</f>
        <v>110.01</v>
      </c>
      <c r="F811" s="39">
        <f>ROUND($F$792/100*$F$793*АТС!C58,2)</f>
        <v>74.92</v>
      </c>
      <c r="G811" s="39">
        <f>ROUND($G$792/100*$G$793*АТС!C58,2)</f>
        <v>43.85</v>
      </c>
    </row>
    <row r="812" spans="1:7" x14ac:dyDescent="0.25">
      <c r="A812" s="263"/>
      <c r="B812" s="135">
        <f t="shared" si="13"/>
        <v>41913.75</v>
      </c>
      <c r="C812" s="138">
        <v>18</v>
      </c>
      <c r="D812" s="39">
        <f>ROUND($D$792/100*$D$793*АТС!$C59,2)</f>
        <v>120.23</v>
      </c>
      <c r="E812" s="39">
        <f>ROUND($E$792/100*$E$793*АТС!C59,2)</f>
        <v>110.47</v>
      </c>
      <c r="F812" s="39">
        <f>ROUND($F$792/100*$F$793*АТС!C59,2)</f>
        <v>75.23</v>
      </c>
      <c r="G812" s="39">
        <f>ROUND($G$792/100*$G$793*АТС!C59,2)</f>
        <v>44.03</v>
      </c>
    </row>
    <row r="813" spans="1:7" x14ac:dyDescent="0.25">
      <c r="A813" s="263"/>
      <c r="B813" s="137">
        <f t="shared" si="13"/>
        <v>41913.791669999999</v>
      </c>
      <c r="C813" s="138">
        <v>19</v>
      </c>
      <c r="D813" s="39">
        <f>ROUND($D$792/100*$D$793*АТС!$C60,2)</f>
        <v>127.42</v>
      </c>
      <c r="E813" s="39">
        <f>ROUND($E$792/100*$E$793*АТС!C60,2)</f>
        <v>117.07</v>
      </c>
      <c r="F813" s="39">
        <f>ROUND($F$792/100*$F$793*АТС!C60,2)</f>
        <v>79.73</v>
      </c>
      <c r="G813" s="39">
        <f>ROUND($G$792/100*$G$793*АТС!C60,2)</f>
        <v>46.67</v>
      </c>
    </row>
    <row r="814" spans="1:7" x14ac:dyDescent="0.25">
      <c r="A814" s="263"/>
      <c r="B814" s="135">
        <f t="shared" si="13"/>
        <v>41913.833330000001</v>
      </c>
      <c r="C814" s="138">
        <v>20</v>
      </c>
      <c r="D814" s="39">
        <f>ROUND($D$792/100*$D$793*АТС!$C61,2)</f>
        <v>130.33000000000001</v>
      </c>
      <c r="E814" s="39">
        <f>ROUND($E$792/100*$E$793*АТС!C61,2)</f>
        <v>119.74</v>
      </c>
      <c r="F814" s="39">
        <f>ROUND($F$792/100*$F$793*АТС!C61,2)</f>
        <v>81.55</v>
      </c>
      <c r="G814" s="39">
        <f>ROUND($G$792/100*$G$793*АТС!C61,2)</f>
        <v>47.73</v>
      </c>
    </row>
    <row r="815" spans="1:7" x14ac:dyDescent="0.25">
      <c r="A815" s="263"/>
      <c r="B815" s="137">
        <f t="shared" si="13"/>
        <v>41913.875</v>
      </c>
      <c r="C815" s="138">
        <v>21</v>
      </c>
      <c r="D815" s="39">
        <f>ROUND($D$792/100*$D$793*АТС!$C62,2)</f>
        <v>141.59</v>
      </c>
      <c r="E815" s="39">
        <f>ROUND($E$792/100*$E$793*АТС!C62,2)</f>
        <v>130.09</v>
      </c>
      <c r="F815" s="39">
        <f>ROUND($F$792/100*$F$793*АТС!C62,2)</f>
        <v>88.6</v>
      </c>
      <c r="G815" s="39">
        <f>ROUND($G$792/100*$G$793*АТС!C62,2)</f>
        <v>51.86</v>
      </c>
    </row>
    <row r="816" spans="1:7" x14ac:dyDescent="0.25">
      <c r="A816" s="263"/>
      <c r="B816" s="135">
        <f t="shared" si="13"/>
        <v>41913.916669999999</v>
      </c>
      <c r="C816" s="138">
        <v>22</v>
      </c>
      <c r="D816" s="39">
        <f>ROUND($D$792/100*$D$793*АТС!$C63,2)</f>
        <v>152.15</v>
      </c>
      <c r="E816" s="39">
        <f>ROUND($E$792/100*$E$793*АТС!C63,2)</f>
        <v>139.79</v>
      </c>
      <c r="F816" s="39">
        <f>ROUND($F$792/100*$F$793*АТС!C63,2)</f>
        <v>95.2</v>
      </c>
      <c r="G816" s="39">
        <f>ROUND($G$792/100*$G$793*АТС!C63,2)</f>
        <v>55.73</v>
      </c>
    </row>
    <row r="817" spans="1:7" x14ac:dyDescent="0.25">
      <c r="A817" s="263"/>
      <c r="B817" s="137">
        <f t="shared" si="13"/>
        <v>41913.958330000001</v>
      </c>
      <c r="C817" s="138">
        <v>23</v>
      </c>
      <c r="D817" s="39">
        <f>ROUND($D$792/100*$D$793*АТС!$C64,2)</f>
        <v>131.54</v>
      </c>
      <c r="E817" s="39">
        <f>ROUND($E$792/100*$E$793*АТС!C64,2)</f>
        <v>120.86</v>
      </c>
      <c r="F817" s="39">
        <f>ROUND($F$792/100*$F$793*АТС!C64,2)</f>
        <v>82.31</v>
      </c>
      <c r="G817" s="39">
        <f>ROUND($G$792/100*$G$793*АТС!C64,2)</f>
        <v>48.18</v>
      </c>
    </row>
    <row r="818" spans="1:7" x14ac:dyDescent="0.25">
      <c r="A818" s="263"/>
      <c r="B818" s="135">
        <f>B794+1</f>
        <v>41914</v>
      </c>
      <c r="C818" s="138">
        <v>0</v>
      </c>
      <c r="D818" s="39">
        <f>ROUND($D$792/100*$D$793*АТС!$C65,2)</f>
        <v>120.01</v>
      </c>
      <c r="E818" s="39">
        <f>ROUND($E$792/100*$E$793*АТС!C65,2)</f>
        <v>110.26</v>
      </c>
      <c r="F818" s="39">
        <f>ROUND($F$792/100*$F$793*АТС!C65,2)</f>
        <v>75.09</v>
      </c>
      <c r="G818" s="39">
        <f>ROUND($G$792/100*$G$793*АТС!C65,2)</f>
        <v>43.95</v>
      </c>
    </row>
    <row r="819" spans="1:7" x14ac:dyDescent="0.25">
      <c r="A819" s="263"/>
      <c r="B819" s="137">
        <f t="shared" ref="B819:B882" si="14">B795+1</f>
        <v>41914.041669999999</v>
      </c>
      <c r="C819" s="138">
        <v>1</v>
      </c>
      <c r="D819" s="39">
        <f>ROUND($D$792/100*$D$793*АТС!$C66,2)</f>
        <v>117.76</v>
      </c>
      <c r="E819" s="39">
        <f>ROUND($E$792/100*$E$793*АТС!C66,2)</f>
        <v>108.19</v>
      </c>
      <c r="F819" s="39">
        <f>ROUND($F$792/100*$F$793*АТС!C66,2)</f>
        <v>73.680000000000007</v>
      </c>
      <c r="G819" s="39">
        <f>ROUND($G$792/100*$G$793*АТС!C66,2)</f>
        <v>43.13</v>
      </c>
    </row>
    <row r="820" spans="1:7" x14ac:dyDescent="0.25">
      <c r="A820" s="263"/>
      <c r="B820" s="135">
        <f t="shared" si="14"/>
        <v>41914.083330000001</v>
      </c>
      <c r="C820" s="138">
        <v>2</v>
      </c>
      <c r="D820" s="39">
        <f>ROUND($D$792/100*$D$793*АТС!$C67,2)</f>
        <v>119.03</v>
      </c>
      <c r="E820" s="39">
        <f>ROUND($E$792/100*$E$793*АТС!C67,2)</f>
        <v>109.36</v>
      </c>
      <c r="F820" s="39">
        <f>ROUND($F$792/100*$F$793*АТС!C67,2)</f>
        <v>74.48</v>
      </c>
      <c r="G820" s="39">
        <f>ROUND($G$792/100*$G$793*АТС!C67,2)</f>
        <v>43.59</v>
      </c>
    </row>
    <row r="821" spans="1:7" x14ac:dyDescent="0.25">
      <c r="A821" s="263"/>
      <c r="B821" s="137">
        <f t="shared" si="14"/>
        <v>41914.125</v>
      </c>
      <c r="C821" s="138">
        <v>3</v>
      </c>
      <c r="D821" s="39">
        <f>ROUND($D$792/100*$D$793*АТС!$C68,2)</f>
        <v>120.42</v>
      </c>
      <c r="E821" s="39">
        <f>ROUND($E$792/100*$E$793*АТС!C68,2)</f>
        <v>110.64</v>
      </c>
      <c r="F821" s="39">
        <f>ROUND($F$792/100*$F$793*АТС!C68,2)</f>
        <v>75.349999999999994</v>
      </c>
      <c r="G821" s="39">
        <f>ROUND($G$792/100*$G$793*АТС!C68,2)</f>
        <v>44.1</v>
      </c>
    </row>
    <row r="822" spans="1:7" x14ac:dyDescent="0.25">
      <c r="A822" s="263"/>
      <c r="B822" s="135">
        <f t="shared" si="14"/>
        <v>41914.166669999999</v>
      </c>
      <c r="C822" s="138">
        <v>4</v>
      </c>
      <c r="D822" s="39">
        <f>ROUND($D$792/100*$D$793*АТС!$C69,2)</f>
        <v>118.34</v>
      </c>
      <c r="E822" s="39">
        <f>ROUND($E$792/100*$E$793*АТС!C69,2)</f>
        <v>108.73</v>
      </c>
      <c r="F822" s="39">
        <f>ROUND($F$792/100*$F$793*АТС!C69,2)</f>
        <v>74.05</v>
      </c>
      <c r="G822" s="39">
        <f>ROUND($G$792/100*$G$793*АТС!C69,2)</f>
        <v>43.34</v>
      </c>
    </row>
    <row r="823" spans="1:7" x14ac:dyDescent="0.25">
      <c r="A823" s="263"/>
      <c r="B823" s="137">
        <f t="shared" si="14"/>
        <v>41914.208330000001</v>
      </c>
      <c r="C823" s="138">
        <v>5</v>
      </c>
      <c r="D823" s="39">
        <f>ROUND($D$792/100*$D$793*АТС!$C70,2)</f>
        <v>116.45</v>
      </c>
      <c r="E823" s="39">
        <f>ROUND($E$792/100*$E$793*АТС!C70,2)</f>
        <v>106.99</v>
      </c>
      <c r="F823" s="39">
        <f>ROUND($F$792/100*$F$793*АТС!C70,2)</f>
        <v>72.86</v>
      </c>
      <c r="G823" s="39">
        <f>ROUND($G$792/100*$G$793*АТС!C70,2)</f>
        <v>42.65</v>
      </c>
    </row>
    <row r="824" spans="1:7" x14ac:dyDescent="0.25">
      <c r="A824" s="263"/>
      <c r="B824" s="135">
        <f t="shared" si="14"/>
        <v>41914.25</v>
      </c>
      <c r="C824" s="138">
        <v>6</v>
      </c>
      <c r="D824" s="39">
        <f>ROUND($D$792/100*$D$793*АТС!$C71,2)</f>
        <v>118.75</v>
      </c>
      <c r="E824" s="39">
        <f>ROUND($E$792/100*$E$793*АТС!C71,2)</f>
        <v>109.1</v>
      </c>
      <c r="F824" s="39">
        <f>ROUND($F$792/100*$F$793*АТС!C71,2)</f>
        <v>74.3</v>
      </c>
      <c r="G824" s="39">
        <f>ROUND($G$792/100*$G$793*АТС!C71,2)</f>
        <v>43.49</v>
      </c>
    </row>
    <row r="825" spans="1:7" x14ac:dyDescent="0.25">
      <c r="A825" s="263"/>
      <c r="B825" s="137">
        <f t="shared" si="14"/>
        <v>41914.291669999999</v>
      </c>
      <c r="C825" s="138">
        <v>7</v>
      </c>
      <c r="D825" s="39">
        <f>ROUND($D$792/100*$D$793*АТС!$C72,2)</f>
        <v>121.58</v>
      </c>
      <c r="E825" s="39">
        <f>ROUND($E$792/100*$E$793*АТС!C72,2)</f>
        <v>111.71</v>
      </c>
      <c r="F825" s="39">
        <f>ROUND($F$792/100*$F$793*АТС!C72,2)</f>
        <v>76.08</v>
      </c>
      <c r="G825" s="39">
        <f>ROUND($G$792/100*$G$793*АТС!C72,2)</f>
        <v>44.53</v>
      </c>
    </row>
    <row r="826" spans="1:7" x14ac:dyDescent="0.25">
      <c r="A826" s="263"/>
      <c r="B826" s="135">
        <f t="shared" si="14"/>
        <v>41914.333330000001</v>
      </c>
      <c r="C826" s="138">
        <v>8</v>
      </c>
      <c r="D826" s="39">
        <f>ROUND($D$792/100*$D$793*АТС!$C73,2)</f>
        <v>122.23</v>
      </c>
      <c r="E826" s="39">
        <f>ROUND($E$792/100*$E$793*АТС!C73,2)</f>
        <v>112.3</v>
      </c>
      <c r="F826" s="39">
        <f>ROUND($F$792/100*$F$793*АТС!C73,2)</f>
        <v>76.48</v>
      </c>
      <c r="G826" s="39">
        <f>ROUND($G$792/100*$G$793*АТС!C73,2)</f>
        <v>44.77</v>
      </c>
    </row>
    <row r="827" spans="1:7" x14ac:dyDescent="0.25">
      <c r="A827" s="263"/>
      <c r="B827" s="137">
        <f t="shared" si="14"/>
        <v>41914.375</v>
      </c>
      <c r="C827" s="138">
        <v>9</v>
      </c>
      <c r="D827" s="39">
        <f>ROUND($D$792/100*$D$793*АТС!$C74,2)</f>
        <v>122.38</v>
      </c>
      <c r="E827" s="39">
        <f>ROUND($E$792/100*$E$793*АТС!C74,2)</f>
        <v>112.44</v>
      </c>
      <c r="F827" s="39">
        <f>ROUND($F$792/100*$F$793*АТС!C74,2)</f>
        <v>76.58</v>
      </c>
      <c r="G827" s="39">
        <f>ROUND($G$792/100*$G$793*АТС!C74,2)</f>
        <v>44.82</v>
      </c>
    </row>
    <row r="828" spans="1:7" x14ac:dyDescent="0.25">
      <c r="A828" s="263"/>
      <c r="B828" s="135">
        <f t="shared" si="14"/>
        <v>41914.416669999999</v>
      </c>
      <c r="C828" s="138">
        <v>10</v>
      </c>
      <c r="D828" s="39">
        <f>ROUND($D$792/100*$D$793*АТС!$C75,2)</f>
        <v>122.73</v>
      </c>
      <c r="E828" s="39">
        <f>ROUND($E$792/100*$E$793*АТС!C75,2)</f>
        <v>112.76</v>
      </c>
      <c r="F828" s="39">
        <f>ROUND($F$792/100*$F$793*АТС!C75,2)</f>
        <v>76.790000000000006</v>
      </c>
      <c r="G828" s="39">
        <f>ROUND($G$792/100*$G$793*АТС!C75,2)</f>
        <v>44.95</v>
      </c>
    </row>
    <row r="829" spans="1:7" x14ac:dyDescent="0.25">
      <c r="A829" s="263"/>
      <c r="B829" s="137">
        <f t="shared" si="14"/>
        <v>41914.458330000001</v>
      </c>
      <c r="C829" s="138">
        <v>11</v>
      </c>
      <c r="D829" s="39">
        <f>ROUND($D$792/100*$D$793*АТС!$C76,2)</f>
        <v>122.49</v>
      </c>
      <c r="E829" s="39">
        <f>ROUND($E$792/100*$E$793*АТС!C76,2)</f>
        <v>112.54</v>
      </c>
      <c r="F829" s="39">
        <f>ROUND($F$792/100*$F$793*АТС!C76,2)</f>
        <v>76.64</v>
      </c>
      <c r="G829" s="39">
        <f>ROUND($G$792/100*$G$793*АТС!C76,2)</f>
        <v>44.86</v>
      </c>
    </row>
    <row r="830" spans="1:7" x14ac:dyDescent="0.25">
      <c r="A830" s="263"/>
      <c r="B830" s="135">
        <f t="shared" si="14"/>
        <v>41914.5</v>
      </c>
      <c r="C830" s="138">
        <v>12</v>
      </c>
      <c r="D830" s="39">
        <f>ROUND($D$792/100*$D$793*АТС!$C77,2)</f>
        <v>120.94</v>
      </c>
      <c r="E830" s="39">
        <f>ROUND($E$792/100*$E$793*АТС!C77,2)</f>
        <v>111.11</v>
      </c>
      <c r="F830" s="39">
        <f>ROUND($F$792/100*$F$793*АТС!C77,2)</f>
        <v>75.67</v>
      </c>
      <c r="G830" s="39">
        <f>ROUND($G$792/100*$G$793*АТС!C77,2)</f>
        <v>44.29</v>
      </c>
    </row>
    <row r="831" spans="1:7" x14ac:dyDescent="0.25">
      <c r="A831" s="263"/>
      <c r="B831" s="137">
        <f t="shared" si="14"/>
        <v>41914.541669999999</v>
      </c>
      <c r="C831" s="138">
        <v>13</v>
      </c>
      <c r="D831" s="39">
        <f>ROUND($D$792/100*$D$793*АТС!$C78,2)</f>
        <v>120.96</v>
      </c>
      <c r="E831" s="39">
        <f>ROUND($E$792/100*$E$793*АТС!C78,2)</f>
        <v>111.14</v>
      </c>
      <c r="F831" s="39">
        <f>ROUND($F$792/100*$F$793*АТС!C78,2)</f>
        <v>75.69</v>
      </c>
      <c r="G831" s="39">
        <f>ROUND($G$792/100*$G$793*АТС!C78,2)</f>
        <v>44.3</v>
      </c>
    </row>
    <row r="832" spans="1:7" x14ac:dyDescent="0.25">
      <c r="A832" s="263"/>
      <c r="B832" s="135">
        <f t="shared" si="14"/>
        <v>41914.583330000001</v>
      </c>
      <c r="C832" s="138">
        <v>14</v>
      </c>
      <c r="D832" s="39">
        <f>ROUND($D$792/100*$D$793*АТС!$C79,2)</f>
        <v>120.97</v>
      </c>
      <c r="E832" s="39">
        <f>ROUND($E$792/100*$E$793*АТС!C79,2)</f>
        <v>111.14</v>
      </c>
      <c r="F832" s="39">
        <f>ROUND($F$792/100*$F$793*АТС!C79,2)</f>
        <v>75.69</v>
      </c>
      <c r="G832" s="39">
        <f>ROUND($G$792/100*$G$793*АТС!C79,2)</f>
        <v>44.31</v>
      </c>
    </row>
    <row r="833" spans="1:7" x14ac:dyDescent="0.25">
      <c r="A833" s="263"/>
      <c r="B833" s="137">
        <f t="shared" si="14"/>
        <v>41914.625</v>
      </c>
      <c r="C833" s="138">
        <v>15</v>
      </c>
      <c r="D833" s="39">
        <f>ROUND($D$792/100*$D$793*АТС!$C80,2)</f>
        <v>120.96</v>
      </c>
      <c r="E833" s="39">
        <f>ROUND($E$792/100*$E$793*АТС!C80,2)</f>
        <v>111.13</v>
      </c>
      <c r="F833" s="39">
        <f>ROUND($F$792/100*$F$793*АТС!C80,2)</f>
        <v>75.680000000000007</v>
      </c>
      <c r="G833" s="39">
        <f>ROUND($G$792/100*$G$793*АТС!C80,2)</f>
        <v>44.3</v>
      </c>
    </row>
    <row r="834" spans="1:7" x14ac:dyDescent="0.25">
      <c r="A834" s="263"/>
      <c r="B834" s="135">
        <f t="shared" si="14"/>
        <v>41914.666669999999</v>
      </c>
      <c r="C834" s="138">
        <v>16</v>
      </c>
      <c r="D834" s="39">
        <f>ROUND($D$792/100*$D$793*АТС!$C81,2)</f>
        <v>117.53</v>
      </c>
      <c r="E834" s="39">
        <f>ROUND($E$792/100*$E$793*АТС!C81,2)</f>
        <v>107.98</v>
      </c>
      <c r="F834" s="39">
        <f>ROUND($F$792/100*$F$793*АТС!C81,2)</f>
        <v>73.540000000000006</v>
      </c>
      <c r="G834" s="39">
        <f>ROUND($G$792/100*$G$793*АТС!C81,2)</f>
        <v>43.04</v>
      </c>
    </row>
    <row r="835" spans="1:7" x14ac:dyDescent="0.25">
      <c r="A835" s="263"/>
      <c r="B835" s="137">
        <f t="shared" si="14"/>
        <v>41914.708330000001</v>
      </c>
      <c r="C835" s="138">
        <v>17</v>
      </c>
      <c r="D835" s="39">
        <f>ROUND($D$792/100*$D$793*АТС!$C82,2)</f>
        <v>118.9</v>
      </c>
      <c r="E835" s="39">
        <f>ROUND($E$792/100*$E$793*АТС!C82,2)</f>
        <v>109.24</v>
      </c>
      <c r="F835" s="39">
        <f>ROUND($F$792/100*$F$793*АТС!C82,2)</f>
        <v>74.400000000000006</v>
      </c>
      <c r="G835" s="39">
        <f>ROUND($G$792/100*$G$793*АТС!C82,2)</f>
        <v>43.55</v>
      </c>
    </row>
    <row r="836" spans="1:7" x14ac:dyDescent="0.25">
      <c r="A836" s="263"/>
      <c r="B836" s="135">
        <f t="shared" si="14"/>
        <v>41914.75</v>
      </c>
      <c r="C836" s="138">
        <v>18</v>
      </c>
      <c r="D836" s="39">
        <f>ROUND($D$792/100*$D$793*АТС!$C83,2)</f>
        <v>124.76</v>
      </c>
      <c r="E836" s="39">
        <f>ROUND($E$792/100*$E$793*АТС!C83,2)</f>
        <v>114.63</v>
      </c>
      <c r="F836" s="39">
        <f>ROUND($F$792/100*$F$793*АТС!C83,2)</f>
        <v>78.06</v>
      </c>
      <c r="G836" s="39">
        <f>ROUND($G$792/100*$G$793*АТС!C83,2)</f>
        <v>45.69</v>
      </c>
    </row>
    <row r="837" spans="1:7" x14ac:dyDescent="0.25">
      <c r="A837" s="263"/>
      <c r="B837" s="137">
        <f t="shared" si="14"/>
        <v>41914.791669999999</v>
      </c>
      <c r="C837" s="138">
        <v>19</v>
      </c>
      <c r="D837" s="39">
        <f>ROUND($D$792/100*$D$793*АТС!$C84,2)</f>
        <v>126.63</v>
      </c>
      <c r="E837" s="39">
        <f>ROUND($E$792/100*$E$793*АТС!C84,2)</f>
        <v>116.34</v>
      </c>
      <c r="F837" s="39">
        <f>ROUND($F$792/100*$F$793*АТС!C84,2)</f>
        <v>79.23</v>
      </c>
      <c r="G837" s="39">
        <f>ROUND($G$792/100*$G$793*АТС!C84,2)</f>
        <v>46.38</v>
      </c>
    </row>
    <row r="838" spans="1:7" x14ac:dyDescent="0.25">
      <c r="A838" s="263"/>
      <c r="B838" s="135">
        <f t="shared" si="14"/>
        <v>41914.833330000001</v>
      </c>
      <c r="C838" s="138">
        <v>20</v>
      </c>
      <c r="D838" s="39">
        <f>ROUND($D$792/100*$D$793*АТС!$C85,2)</f>
        <v>133.19999999999999</v>
      </c>
      <c r="E838" s="39">
        <f>ROUND($E$792/100*$E$793*АТС!C85,2)</f>
        <v>122.38</v>
      </c>
      <c r="F838" s="39">
        <f>ROUND($F$792/100*$F$793*АТС!C85,2)</f>
        <v>83.34</v>
      </c>
      <c r="G838" s="39">
        <f>ROUND($G$792/100*$G$793*АТС!C85,2)</f>
        <v>48.78</v>
      </c>
    </row>
    <row r="839" spans="1:7" x14ac:dyDescent="0.25">
      <c r="A839" s="263"/>
      <c r="B839" s="137">
        <f t="shared" si="14"/>
        <v>41914.875</v>
      </c>
      <c r="C839" s="138">
        <v>21</v>
      </c>
      <c r="D839" s="39">
        <f>ROUND($D$792/100*$D$793*АТС!$C86,2)</f>
        <v>150.32</v>
      </c>
      <c r="E839" s="39">
        <f>ROUND($E$792/100*$E$793*АТС!C86,2)</f>
        <v>138.11000000000001</v>
      </c>
      <c r="F839" s="39">
        <f>ROUND($F$792/100*$F$793*АТС!C86,2)</f>
        <v>94.06</v>
      </c>
      <c r="G839" s="39">
        <f>ROUND($G$792/100*$G$793*АТС!C86,2)</f>
        <v>55.06</v>
      </c>
    </row>
    <row r="840" spans="1:7" x14ac:dyDescent="0.25">
      <c r="A840" s="263"/>
      <c r="B840" s="135">
        <f t="shared" si="14"/>
        <v>41914.916669999999</v>
      </c>
      <c r="C840" s="138">
        <v>22</v>
      </c>
      <c r="D840" s="39">
        <f>ROUND($D$792/100*$D$793*АТС!$C87,2)</f>
        <v>161</v>
      </c>
      <c r="E840" s="39">
        <f>ROUND($E$792/100*$E$793*АТС!C87,2)</f>
        <v>147.91999999999999</v>
      </c>
      <c r="F840" s="39">
        <f>ROUND($F$792/100*$F$793*АТС!C87,2)</f>
        <v>100.74</v>
      </c>
      <c r="G840" s="39">
        <f>ROUND($G$792/100*$G$793*АТС!C87,2)</f>
        <v>58.96</v>
      </c>
    </row>
    <row r="841" spans="1:7" x14ac:dyDescent="0.25">
      <c r="A841" s="263"/>
      <c r="B841" s="137">
        <f t="shared" si="14"/>
        <v>41914.958330000001</v>
      </c>
      <c r="C841" s="138">
        <v>23</v>
      </c>
      <c r="D841" s="39">
        <f>ROUND($D$792/100*$D$793*АТС!$C88,2)</f>
        <v>138.91999999999999</v>
      </c>
      <c r="E841" s="39">
        <f>ROUND($E$792/100*$E$793*АТС!C88,2)</f>
        <v>127.64</v>
      </c>
      <c r="F841" s="39">
        <f>ROUND($F$792/100*$F$793*АТС!C88,2)</f>
        <v>86.92</v>
      </c>
      <c r="G841" s="39">
        <f>ROUND($G$792/100*$G$793*АТС!C88,2)</f>
        <v>50.88</v>
      </c>
    </row>
    <row r="842" spans="1:7" x14ac:dyDescent="0.25">
      <c r="A842" s="263"/>
      <c r="B842" s="135">
        <f t="shared" si="14"/>
        <v>41915</v>
      </c>
      <c r="C842" s="138">
        <v>0</v>
      </c>
      <c r="D842" s="39">
        <f>ROUND($D$792/100*$D$793*АТС!$C89,2)</f>
        <v>120.07</v>
      </c>
      <c r="E842" s="39">
        <f>ROUND($E$792/100*$E$793*АТС!C89,2)</f>
        <v>110.31</v>
      </c>
      <c r="F842" s="39">
        <f>ROUND($F$792/100*$F$793*АТС!C89,2)</f>
        <v>75.13</v>
      </c>
      <c r="G842" s="39">
        <f>ROUND($G$792/100*$G$793*АТС!C89,2)</f>
        <v>43.97</v>
      </c>
    </row>
    <row r="843" spans="1:7" x14ac:dyDescent="0.25">
      <c r="A843" s="263"/>
      <c r="B843" s="137">
        <f t="shared" si="14"/>
        <v>41915.041669999999</v>
      </c>
      <c r="C843" s="138">
        <v>1</v>
      </c>
      <c r="D843" s="39">
        <f>ROUND($D$792/100*$D$793*АТС!$C90,2)</f>
        <v>117.76</v>
      </c>
      <c r="E843" s="39">
        <f>ROUND($E$792/100*$E$793*АТС!C90,2)</f>
        <v>108.19</v>
      </c>
      <c r="F843" s="39">
        <f>ROUND($F$792/100*$F$793*АТС!C90,2)</f>
        <v>73.680000000000007</v>
      </c>
      <c r="G843" s="39">
        <f>ROUND($G$792/100*$G$793*АТС!C90,2)</f>
        <v>43.13</v>
      </c>
    </row>
    <row r="844" spans="1:7" x14ac:dyDescent="0.25">
      <c r="A844" s="263"/>
      <c r="B844" s="135">
        <f t="shared" si="14"/>
        <v>41915.083330000001</v>
      </c>
      <c r="C844" s="138">
        <v>2</v>
      </c>
      <c r="D844" s="39">
        <f>ROUND($D$792/100*$D$793*АТС!$C91,2)</f>
        <v>120.4</v>
      </c>
      <c r="E844" s="39">
        <f>ROUND($E$792/100*$E$793*АТС!C91,2)</f>
        <v>110.62</v>
      </c>
      <c r="F844" s="39">
        <f>ROUND($F$792/100*$F$793*АТС!C91,2)</f>
        <v>75.33</v>
      </c>
      <c r="G844" s="39">
        <f>ROUND($G$792/100*$G$793*АТС!C91,2)</f>
        <v>44.1</v>
      </c>
    </row>
    <row r="845" spans="1:7" x14ac:dyDescent="0.25">
      <c r="A845" s="263"/>
      <c r="B845" s="137">
        <f t="shared" si="14"/>
        <v>41915.125</v>
      </c>
      <c r="C845" s="138">
        <v>3</v>
      </c>
      <c r="D845" s="39">
        <f>ROUND($D$792/100*$D$793*АТС!$C92,2)</f>
        <v>122.57</v>
      </c>
      <c r="E845" s="39">
        <f>ROUND($E$792/100*$E$793*АТС!C92,2)</f>
        <v>112.61</v>
      </c>
      <c r="F845" s="39">
        <f>ROUND($F$792/100*$F$793*АТС!C92,2)</f>
        <v>76.69</v>
      </c>
      <c r="G845" s="39">
        <f>ROUND($G$792/100*$G$793*АТС!C92,2)</f>
        <v>44.89</v>
      </c>
    </row>
    <row r="846" spans="1:7" x14ac:dyDescent="0.25">
      <c r="A846" s="263"/>
      <c r="B846" s="135">
        <f t="shared" si="14"/>
        <v>41915.166669999999</v>
      </c>
      <c r="C846" s="138">
        <v>4</v>
      </c>
      <c r="D846" s="39">
        <f>ROUND($D$792/100*$D$793*АТС!$C93,2)</f>
        <v>121.86</v>
      </c>
      <c r="E846" s="39">
        <f>ROUND($E$792/100*$E$793*АТС!C93,2)</f>
        <v>111.96</v>
      </c>
      <c r="F846" s="39">
        <f>ROUND($F$792/100*$F$793*АТС!C93,2)</f>
        <v>76.25</v>
      </c>
      <c r="G846" s="39">
        <f>ROUND($G$792/100*$G$793*АТС!C93,2)</f>
        <v>44.63</v>
      </c>
    </row>
    <row r="847" spans="1:7" x14ac:dyDescent="0.25">
      <c r="A847" s="263"/>
      <c r="B847" s="137">
        <f t="shared" si="14"/>
        <v>41915.208330000001</v>
      </c>
      <c r="C847" s="138">
        <v>5</v>
      </c>
      <c r="D847" s="39">
        <f>ROUND($D$792/100*$D$793*АТС!$C94,2)</f>
        <v>120.43</v>
      </c>
      <c r="E847" s="39">
        <f>ROUND($E$792/100*$E$793*АТС!C94,2)</f>
        <v>110.65</v>
      </c>
      <c r="F847" s="39">
        <f>ROUND($F$792/100*$F$793*АТС!C94,2)</f>
        <v>75.349999999999994</v>
      </c>
      <c r="G847" s="39">
        <f>ROUND($G$792/100*$G$793*АТС!C94,2)</f>
        <v>44.11</v>
      </c>
    </row>
    <row r="848" spans="1:7" x14ac:dyDescent="0.25">
      <c r="A848" s="263"/>
      <c r="B848" s="135">
        <f t="shared" si="14"/>
        <v>41915.25</v>
      </c>
      <c r="C848" s="138">
        <v>6</v>
      </c>
      <c r="D848" s="39">
        <f>ROUND($D$792/100*$D$793*АТС!$C95,2)</f>
        <v>119.97</v>
      </c>
      <c r="E848" s="39">
        <f>ROUND($E$792/100*$E$793*АТС!C95,2)</f>
        <v>110.22</v>
      </c>
      <c r="F848" s="39">
        <f>ROUND($F$792/100*$F$793*АТС!C95,2)</f>
        <v>75.06</v>
      </c>
      <c r="G848" s="39">
        <f>ROUND($G$792/100*$G$793*АТС!C95,2)</f>
        <v>43.94</v>
      </c>
    </row>
    <row r="849" spans="1:7" x14ac:dyDescent="0.25">
      <c r="A849" s="263"/>
      <c r="B849" s="137">
        <f t="shared" si="14"/>
        <v>41915.291669999999</v>
      </c>
      <c r="C849" s="138">
        <v>7</v>
      </c>
      <c r="D849" s="39">
        <f>ROUND($D$792/100*$D$793*АТС!$C96,2)</f>
        <v>122.26</v>
      </c>
      <c r="E849" s="39">
        <f>ROUND($E$792/100*$E$793*АТС!C96,2)</f>
        <v>112.33</v>
      </c>
      <c r="F849" s="39">
        <f>ROUND($F$792/100*$F$793*АТС!C96,2)</f>
        <v>76.5</v>
      </c>
      <c r="G849" s="39">
        <f>ROUND($G$792/100*$G$793*АТС!C96,2)</f>
        <v>44.78</v>
      </c>
    </row>
    <row r="850" spans="1:7" x14ac:dyDescent="0.25">
      <c r="A850" s="263"/>
      <c r="B850" s="135">
        <f t="shared" si="14"/>
        <v>41915.333330000001</v>
      </c>
      <c r="C850" s="138">
        <v>8</v>
      </c>
      <c r="D850" s="39">
        <f>ROUND($D$792/100*$D$793*АТС!$C97,2)</f>
        <v>124.56</v>
      </c>
      <c r="E850" s="39">
        <f>ROUND($E$792/100*$E$793*АТС!C97,2)</f>
        <v>114.44</v>
      </c>
      <c r="F850" s="39">
        <f>ROUND($F$792/100*$F$793*АТС!C97,2)</f>
        <v>77.930000000000007</v>
      </c>
      <c r="G850" s="39">
        <f>ROUND($G$792/100*$G$793*АТС!C97,2)</f>
        <v>45.62</v>
      </c>
    </row>
    <row r="851" spans="1:7" x14ac:dyDescent="0.25">
      <c r="A851" s="263"/>
      <c r="B851" s="137">
        <f t="shared" si="14"/>
        <v>41915.375</v>
      </c>
      <c r="C851" s="138">
        <v>9</v>
      </c>
      <c r="D851" s="39">
        <f>ROUND($D$792/100*$D$793*АТС!$C98,2)</f>
        <v>122.27</v>
      </c>
      <c r="E851" s="39">
        <f>ROUND($E$792/100*$E$793*АТС!C98,2)</f>
        <v>112.33</v>
      </c>
      <c r="F851" s="39">
        <f>ROUND($F$792/100*$F$793*АТС!C98,2)</f>
        <v>76.5</v>
      </c>
      <c r="G851" s="39">
        <f>ROUND($G$792/100*$G$793*АТС!C98,2)</f>
        <v>44.78</v>
      </c>
    </row>
    <row r="852" spans="1:7" x14ac:dyDescent="0.25">
      <c r="A852" s="263"/>
      <c r="B852" s="135">
        <f t="shared" si="14"/>
        <v>41915.416669999999</v>
      </c>
      <c r="C852" s="138">
        <v>10</v>
      </c>
      <c r="D852" s="39">
        <f>ROUND($D$792/100*$D$793*АТС!$C99,2)</f>
        <v>122.36</v>
      </c>
      <c r="E852" s="39">
        <f>ROUND($E$792/100*$E$793*АТС!C99,2)</f>
        <v>112.42</v>
      </c>
      <c r="F852" s="39">
        <f>ROUND($F$792/100*$F$793*АТС!C99,2)</f>
        <v>76.56</v>
      </c>
      <c r="G852" s="39">
        <f>ROUND($G$792/100*$G$793*АТС!C99,2)</f>
        <v>44.81</v>
      </c>
    </row>
    <row r="853" spans="1:7" x14ac:dyDescent="0.25">
      <c r="A853" s="263"/>
      <c r="B853" s="137">
        <f t="shared" si="14"/>
        <v>41915.458330000001</v>
      </c>
      <c r="C853" s="138">
        <v>11</v>
      </c>
      <c r="D853" s="39">
        <f>ROUND($D$792/100*$D$793*АТС!$C100,2)</f>
        <v>121.98</v>
      </c>
      <c r="E853" s="39">
        <f>ROUND($E$792/100*$E$793*АТС!C100,2)</f>
        <v>112.07</v>
      </c>
      <c r="F853" s="39">
        <f>ROUND($F$792/100*$F$793*АТС!C100,2)</f>
        <v>76.319999999999993</v>
      </c>
      <c r="G853" s="39">
        <f>ROUND($G$792/100*$G$793*АТС!C100,2)</f>
        <v>44.67</v>
      </c>
    </row>
    <row r="854" spans="1:7" x14ac:dyDescent="0.25">
      <c r="A854" s="263"/>
      <c r="B854" s="135">
        <f t="shared" si="14"/>
        <v>41915.5</v>
      </c>
      <c r="C854" s="138">
        <v>12</v>
      </c>
      <c r="D854" s="39">
        <f>ROUND($D$792/100*$D$793*АТС!$C101,2)</f>
        <v>120.73</v>
      </c>
      <c r="E854" s="39">
        <f>ROUND($E$792/100*$E$793*АТС!C101,2)</f>
        <v>110.92</v>
      </c>
      <c r="F854" s="39">
        <f>ROUND($F$792/100*$F$793*АТС!C101,2)</f>
        <v>75.540000000000006</v>
      </c>
      <c r="G854" s="39">
        <f>ROUND($G$792/100*$G$793*АТС!C101,2)</f>
        <v>44.22</v>
      </c>
    </row>
    <row r="855" spans="1:7" x14ac:dyDescent="0.25">
      <c r="A855" s="263"/>
      <c r="B855" s="137">
        <f t="shared" si="14"/>
        <v>41915.541669999999</v>
      </c>
      <c r="C855" s="138">
        <v>13</v>
      </c>
      <c r="D855" s="39">
        <f>ROUND($D$792/100*$D$793*АТС!$C102,2)</f>
        <v>120.76</v>
      </c>
      <c r="E855" s="39">
        <f>ROUND($E$792/100*$E$793*АТС!C102,2)</f>
        <v>110.95</v>
      </c>
      <c r="F855" s="39">
        <f>ROUND($F$792/100*$F$793*АТС!C102,2)</f>
        <v>75.56</v>
      </c>
      <c r="G855" s="39">
        <f>ROUND($G$792/100*$G$793*АТС!C102,2)</f>
        <v>44.23</v>
      </c>
    </row>
    <row r="856" spans="1:7" x14ac:dyDescent="0.25">
      <c r="A856" s="263"/>
      <c r="B856" s="135">
        <f t="shared" si="14"/>
        <v>41915.583330000001</v>
      </c>
      <c r="C856" s="138">
        <v>14</v>
      </c>
      <c r="D856" s="39">
        <f>ROUND($D$792/100*$D$793*АТС!$C103,2)</f>
        <v>120.77</v>
      </c>
      <c r="E856" s="39">
        <f>ROUND($E$792/100*$E$793*АТС!C103,2)</f>
        <v>110.96</v>
      </c>
      <c r="F856" s="39">
        <f>ROUND($F$792/100*$F$793*АТС!C103,2)</f>
        <v>75.56</v>
      </c>
      <c r="G856" s="39">
        <f>ROUND($G$792/100*$G$793*АТС!C103,2)</f>
        <v>44.23</v>
      </c>
    </row>
    <row r="857" spans="1:7" x14ac:dyDescent="0.25">
      <c r="A857" s="263"/>
      <c r="B857" s="137">
        <f t="shared" si="14"/>
        <v>41915.625</v>
      </c>
      <c r="C857" s="138">
        <v>15</v>
      </c>
      <c r="D857" s="39">
        <f>ROUND($D$792/100*$D$793*АТС!$C104,2)</f>
        <v>120.78</v>
      </c>
      <c r="E857" s="39">
        <f>ROUND($E$792/100*$E$793*АТС!C104,2)</f>
        <v>110.97</v>
      </c>
      <c r="F857" s="39">
        <f>ROUND($F$792/100*$F$793*АТС!C104,2)</f>
        <v>75.569999999999993</v>
      </c>
      <c r="G857" s="39">
        <f>ROUND($G$792/100*$G$793*АТС!C104,2)</f>
        <v>44.24</v>
      </c>
    </row>
    <row r="858" spans="1:7" x14ac:dyDescent="0.25">
      <c r="A858" s="263"/>
      <c r="B858" s="135">
        <f t="shared" si="14"/>
        <v>41915.666669999999</v>
      </c>
      <c r="C858" s="138">
        <v>16</v>
      </c>
      <c r="D858" s="39">
        <f>ROUND($D$792/100*$D$793*АТС!$C105,2)</f>
        <v>117.5</v>
      </c>
      <c r="E858" s="39">
        <f>ROUND($E$792/100*$E$793*АТС!C105,2)</f>
        <v>107.96</v>
      </c>
      <c r="F858" s="39">
        <f>ROUND($F$792/100*$F$793*АТС!C105,2)</f>
        <v>73.52</v>
      </c>
      <c r="G858" s="39">
        <f>ROUND($G$792/100*$G$793*АТС!C105,2)</f>
        <v>43.04</v>
      </c>
    </row>
    <row r="859" spans="1:7" x14ac:dyDescent="0.25">
      <c r="A859" s="263"/>
      <c r="B859" s="137">
        <f t="shared" si="14"/>
        <v>41915.708330000001</v>
      </c>
      <c r="C859" s="138">
        <v>17</v>
      </c>
      <c r="D859" s="39">
        <f>ROUND($D$792/100*$D$793*АТС!$C106,2)</f>
        <v>118.83</v>
      </c>
      <c r="E859" s="39">
        <f>ROUND($E$792/100*$E$793*АТС!C106,2)</f>
        <v>109.18</v>
      </c>
      <c r="F859" s="39">
        <f>ROUND($F$792/100*$F$793*АТС!C106,2)</f>
        <v>74.349999999999994</v>
      </c>
      <c r="G859" s="39">
        <f>ROUND($G$792/100*$G$793*АТС!C106,2)</f>
        <v>43.52</v>
      </c>
    </row>
    <row r="860" spans="1:7" x14ac:dyDescent="0.25">
      <c r="A860" s="263"/>
      <c r="B860" s="135">
        <f t="shared" si="14"/>
        <v>41915.75</v>
      </c>
      <c r="C860" s="138">
        <v>18</v>
      </c>
      <c r="D860" s="39">
        <f>ROUND($D$792/100*$D$793*АТС!$C107,2)</f>
        <v>124.83</v>
      </c>
      <c r="E860" s="39">
        <f>ROUND($E$792/100*$E$793*АТС!C107,2)</f>
        <v>114.69</v>
      </c>
      <c r="F860" s="39">
        <f>ROUND($F$792/100*$F$793*АТС!C107,2)</f>
        <v>78.11</v>
      </c>
      <c r="G860" s="39">
        <f>ROUND($G$792/100*$G$793*АТС!C107,2)</f>
        <v>45.72</v>
      </c>
    </row>
    <row r="861" spans="1:7" x14ac:dyDescent="0.25">
      <c r="A861" s="263"/>
      <c r="B861" s="137">
        <f t="shared" si="14"/>
        <v>41915.791669999999</v>
      </c>
      <c r="C861" s="138">
        <v>19</v>
      </c>
      <c r="D861" s="39">
        <f>ROUND($D$792/100*$D$793*АТС!$C108,2)</f>
        <v>121.71</v>
      </c>
      <c r="E861" s="39">
        <f>ROUND($E$792/100*$E$793*АТС!C108,2)</f>
        <v>111.82</v>
      </c>
      <c r="F861" s="39">
        <f>ROUND($F$792/100*$F$793*АТС!C108,2)</f>
        <v>76.150000000000006</v>
      </c>
      <c r="G861" s="39">
        <f>ROUND($G$792/100*$G$793*АТС!C108,2)</f>
        <v>44.58</v>
      </c>
    </row>
    <row r="862" spans="1:7" x14ac:dyDescent="0.25">
      <c r="A862" s="263"/>
      <c r="B862" s="135">
        <f t="shared" si="14"/>
        <v>41915.833330000001</v>
      </c>
      <c r="C862" s="138">
        <v>20</v>
      </c>
      <c r="D862" s="39">
        <f>ROUND($D$792/100*$D$793*АТС!$C109,2)</f>
        <v>135.69999999999999</v>
      </c>
      <c r="E862" s="39">
        <f>ROUND($E$792/100*$E$793*АТС!C109,2)</f>
        <v>124.68</v>
      </c>
      <c r="F862" s="39">
        <f>ROUND($F$792/100*$F$793*АТС!C109,2)</f>
        <v>84.91</v>
      </c>
      <c r="G862" s="39">
        <f>ROUND($G$792/100*$G$793*АТС!C109,2)</f>
        <v>49.7</v>
      </c>
    </row>
    <row r="863" spans="1:7" x14ac:dyDescent="0.25">
      <c r="A863" s="263"/>
      <c r="B863" s="137">
        <f t="shared" si="14"/>
        <v>41915.875</v>
      </c>
      <c r="C863" s="138">
        <v>21</v>
      </c>
      <c r="D863" s="39">
        <f>ROUND($D$792/100*$D$793*АТС!$C110,2)</f>
        <v>147.37</v>
      </c>
      <c r="E863" s="39">
        <f>ROUND($E$792/100*$E$793*АТС!C110,2)</f>
        <v>135.4</v>
      </c>
      <c r="F863" s="39">
        <f>ROUND($F$792/100*$F$793*АТС!C110,2)</f>
        <v>92.21</v>
      </c>
      <c r="G863" s="39">
        <f>ROUND($G$792/100*$G$793*АТС!C110,2)</f>
        <v>53.98</v>
      </c>
    </row>
    <row r="864" spans="1:7" x14ac:dyDescent="0.25">
      <c r="A864" s="263"/>
      <c r="B864" s="135">
        <f t="shared" si="14"/>
        <v>41915.916669999999</v>
      </c>
      <c r="C864" s="138">
        <v>22</v>
      </c>
      <c r="D864" s="39">
        <f>ROUND($D$792/100*$D$793*АТС!$C111,2)</f>
        <v>158.09</v>
      </c>
      <c r="E864" s="39">
        <f>ROUND($E$792/100*$E$793*АТС!C111,2)</f>
        <v>145.25</v>
      </c>
      <c r="F864" s="39">
        <f>ROUND($F$792/100*$F$793*АТС!C111,2)</f>
        <v>98.92</v>
      </c>
      <c r="G864" s="39">
        <f>ROUND($G$792/100*$G$793*АТС!C111,2)</f>
        <v>57.9</v>
      </c>
    </row>
    <row r="865" spans="1:7" x14ac:dyDescent="0.25">
      <c r="A865" s="263"/>
      <c r="B865" s="137">
        <f t="shared" si="14"/>
        <v>41915.958330000001</v>
      </c>
      <c r="C865" s="138">
        <v>23</v>
      </c>
      <c r="D865" s="39">
        <f>ROUND($D$792/100*$D$793*АТС!$C112,2)</f>
        <v>134.33000000000001</v>
      </c>
      <c r="E865" s="39">
        <f>ROUND($E$792/100*$E$793*АТС!C112,2)</f>
        <v>123.42</v>
      </c>
      <c r="F865" s="39">
        <f>ROUND($F$792/100*$F$793*АТС!C112,2)</f>
        <v>84.05</v>
      </c>
      <c r="G865" s="39">
        <f>ROUND($G$792/100*$G$793*АТС!C112,2)</f>
        <v>49.2</v>
      </c>
    </row>
    <row r="866" spans="1:7" x14ac:dyDescent="0.25">
      <c r="A866" s="263"/>
      <c r="B866" s="135">
        <f t="shared" si="14"/>
        <v>41916</v>
      </c>
      <c r="C866" s="138">
        <v>0</v>
      </c>
      <c r="D866" s="39">
        <f>ROUND($D$792/100*$D$793*АТС!$C113,2)</f>
        <v>126.16</v>
      </c>
      <c r="E866" s="39">
        <f>ROUND($E$792/100*$E$793*АТС!C113,2)</f>
        <v>115.91</v>
      </c>
      <c r="F866" s="39">
        <f>ROUND($F$792/100*$F$793*АТС!C113,2)</f>
        <v>78.94</v>
      </c>
      <c r="G866" s="39">
        <f>ROUND($G$792/100*$G$793*АТС!C113,2)</f>
        <v>46.21</v>
      </c>
    </row>
    <row r="867" spans="1:7" x14ac:dyDescent="0.25">
      <c r="A867" s="263"/>
      <c r="B867" s="137">
        <f t="shared" si="14"/>
        <v>41916.041669999999</v>
      </c>
      <c r="C867" s="138">
        <v>1</v>
      </c>
      <c r="D867" s="39">
        <f>ROUND($D$792/100*$D$793*АТС!$C114,2)</f>
        <v>117.87</v>
      </c>
      <c r="E867" s="39">
        <f>ROUND($E$792/100*$E$793*АТС!C114,2)</f>
        <v>108.3</v>
      </c>
      <c r="F867" s="39">
        <f>ROUND($F$792/100*$F$793*АТС!C114,2)</f>
        <v>73.75</v>
      </c>
      <c r="G867" s="39">
        <f>ROUND($G$792/100*$G$793*АТС!C114,2)</f>
        <v>43.17</v>
      </c>
    </row>
    <row r="868" spans="1:7" x14ac:dyDescent="0.25">
      <c r="A868" s="263"/>
      <c r="B868" s="135">
        <f t="shared" si="14"/>
        <v>41916.083330000001</v>
      </c>
      <c r="C868" s="138">
        <v>2</v>
      </c>
      <c r="D868" s="39">
        <f>ROUND($D$792/100*$D$793*АТС!$C115,2)</f>
        <v>117.11</v>
      </c>
      <c r="E868" s="39">
        <f>ROUND($E$792/100*$E$793*АТС!C115,2)</f>
        <v>107.6</v>
      </c>
      <c r="F868" s="39">
        <f>ROUND($F$792/100*$F$793*АТС!C115,2)</f>
        <v>73.28</v>
      </c>
      <c r="G868" s="39">
        <f>ROUND($G$792/100*$G$793*АТС!C115,2)</f>
        <v>42.89</v>
      </c>
    </row>
    <row r="869" spans="1:7" x14ac:dyDescent="0.25">
      <c r="A869" s="263"/>
      <c r="B869" s="137">
        <f t="shared" si="14"/>
        <v>41916.125</v>
      </c>
      <c r="C869" s="138">
        <v>3</v>
      </c>
      <c r="D869" s="39">
        <f>ROUND($D$792/100*$D$793*АТС!$C116,2)</f>
        <v>116.4</v>
      </c>
      <c r="E869" s="39">
        <f>ROUND($E$792/100*$E$793*АТС!C116,2)</f>
        <v>106.94</v>
      </c>
      <c r="F869" s="39">
        <f>ROUND($F$792/100*$F$793*АТС!C116,2)</f>
        <v>72.83</v>
      </c>
      <c r="G869" s="39">
        <f>ROUND($G$792/100*$G$793*АТС!C116,2)</f>
        <v>42.63</v>
      </c>
    </row>
    <row r="870" spans="1:7" x14ac:dyDescent="0.25">
      <c r="A870" s="263"/>
      <c r="B870" s="135">
        <f t="shared" si="14"/>
        <v>41916.166669999999</v>
      </c>
      <c r="C870" s="138">
        <v>4</v>
      </c>
      <c r="D870" s="39">
        <f>ROUND($D$792/100*$D$793*АТС!$C117,2)</f>
        <v>117.91</v>
      </c>
      <c r="E870" s="39">
        <f>ROUND($E$792/100*$E$793*АТС!C117,2)</f>
        <v>108.33</v>
      </c>
      <c r="F870" s="39">
        <f>ROUND($F$792/100*$F$793*АТС!C117,2)</f>
        <v>73.78</v>
      </c>
      <c r="G870" s="39">
        <f>ROUND($G$792/100*$G$793*АТС!C117,2)</f>
        <v>43.19</v>
      </c>
    </row>
    <row r="871" spans="1:7" x14ac:dyDescent="0.25">
      <c r="A871" s="263"/>
      <c r="B871" s="137">
        <f t="shared" si="14"/>
        <v>41916.208330000001</v>
      </c>
      <c r="C871" s="138">
        <v>5</v>
      </c>
      <c r="D871" s="39">
        <f>ROUND($D$792/100*$D$793*АТС!$C118,2)</f>
        <v>117.76</v>
      </c>
      <c r="E871" s="39">
        <f>ROUND($E$792/100*$E$793*АТС!C118,2)</f>
        <v>108.2</v>
      </c>
      <c r="F871" s="39">
        <f>ROUND($F$792/100*$F$793*АТС!C118,2)</f>
        <v>73.680000000000007</v>
      </c>
      <c r="G871" s="39">
        <f>ROUND($G$792/100*$G$793*АТС!C118,2)</f>
        <v>43.13</v>
      </c>
    </row>
    <row r="872" spans="1:7" x14ac:dyDescent="0.25">
      <c r="A872" s="263"/>
      <c r="B872" s="135">
        <f t="shared" si="14"/>
        <v>41916.25</v>
      </c>
      <c r="C872" s="138">
        <v>6</v>
      </c>
      <c r="D872" s="39">
        <f>ROUND($D$792/100*$D$793*АТС!$C119,2)</f>
        <v>117.63</v>
      </c>
      <c r="E872" s="39">
        <f>ROUND($E$792/100*$E$793*АТС!C119,2)</f>
        <v>108.08</v>
      </c>
      <c r="F872" s="39">
        <f>ROUND($F$792/100*$F$793*АТС!C119,2)</f>
        <v>73.599999999999994</v>
      </c>
      <c r="G872" s="39">
        <f>ROUND($G$792/100*$G$793*АТС!C119,2)</f>
        <v>43.08</v>
      </c>
    </row>
    <row r="873" spans="1:7" x14ac:dyDescent="0.25">
      <c r="A873" s="263"/>
      <c r="B873" s="137">
        <f t="shared" si="14"/>
        <v>41916.291669999999</v>
      </c>
      <c r="C873" s="138">
        <v>7</v>
      </c>
      <c r="D873" s="39">
        <f>ROUND($D$792/100*$D$793*АТС!$C120,2)</f>
        <v>117.68</v>
      </c>
      <c r="E873" s="39">
        <f>ROUND($E$792/100*$E$793*АТС!C120,2)</f>
        <v>108.12</v>
      </c>
      <c r="F873" s="39">
        <f>ROUND($F$792/100*$F$793*АТС!C120,2)</f>
        <v>73.63</v>
      </c>
      <c r="G873" s="39">
        <f>ROUND($G$792/100*$G$793*АТС!C120,2)</f>
        <v>43.1</v>
      </c>
    </row>
    <row r="874" spans="1:7" x14ac:dyDescent="0.25">
      <c r="A874" s="263"/>
      <c r="B874" s="135">
        <f t="shared" si="14"/>
        <v>41916.333330000001</v>
      </c>
      <c r="C874" s="138">
        <v>8</v>
      </c>
      <c r="D874" s="39">
        <f>ROUND($D$792/100*$D$793*АТС!$C121,2)</f>
        <v>123.71</v>
      </c>
      <c r="E874" s="39">
        <f>ROUND($E$792/100*$E$793*АТС!C121,2)</f>
        <v>113.66</v>
      </c>
      <c r="F874" s="39">
        <f>ROUND($F$792/100*$F$793*АТС!C121,2)</f>
        <v>77.400000000000006</v>
      </c>
      <c r="G874" s="39">
        <f>ROUND($G$792/100*$G$793*АТС!C121,2)</f>
        <v>45.31</v>
      </c>
    </row>
    <row r="875" spans="1:7" x14ac:dyDescent="0.25">
      <c r="A875" s="263"/>
      <c r="B875" s="137">
        <f t="shared" si="14"/>
        <v>41916.375</v>
      </c>
      <c r="C875" s="138">
        <v>9</v>
      </c>
      <c r="D875" s="39">
        <f>ROUND($D$792/100*$D$793*АТС!$C122,2)</f>
        <v>121.48</v>
      </c>
      <c r="E875" s="39">
        <f>ROUND($E$792/100*$E$793*АТС!C122,2)</f>
        <v>111.62</v>
      </c>
      <c r="F875" s="39">
        <f>ROUND($F$792/100*$F$793*АТС!C122,2)</f>
        <v>76.010000000000005</v>
      </c>
      <c r="G875" s="39">
        <f>ROUND($G$792/100*$G$793*АТС!C122,2)</f>
        <v>44.49</v>
      </c>
    </row>
    <row r="876" spans="1:7" x14ac:dyDescent="0.25">
      <c r="A876" s="263"/>
      <c r="B876" s="135">
        <f t="shared" si="14"/>
        <v>41916.416669999999</v>
      </c>
      <c r="C876" s="138">
        <v>10</v>
      </c>
      <c r="D876" s="39">
        <f>ROUND($D$792/100*$D$793*АТС!$C123,2)</f>
        <v>122.19</v>
      </c>
      <c r="E876" s="39">
        <f>ROUND($E$792/100*$E$793*АТС!C123,2)</f>
        <v>112.27</v>
      </c>
      <c r="F876" s="39">
        <f>ROUND($F$792/100*$F$793*АТС!C123,2)</f>
        <v>76.459999999999994</v>
      </c>
      <c r="G876" s="39">
        <f>ROUND($G$792/100*$G$793*АТС!C123,2)</f>
        <v>44.75</v>
      </c>
    </row>
    <row r="877" spans="1:7" x14ac:dyDescent="0.25">
      <c r="A877" s="263"/>
      <c r="B877" s="137">
        <f t="shared" si="14"/>
        <v>41916.458330000001</v>
      </c>
      <c r="C877" s="138">
        <v>11</v>
      </c>
      <c r="D877" s="39">
        <f>ROUND($D$792/100*$D$793*АТС!$C124,2)</f>
        <v>121.97</v>
      </c>
      <c r="E877" s="39">
        <f>ROUND($E$792/100*$E$793*АТС!C124,2)</f>
        <v>112.06</v>
      </c>
      <c r="F877" s="39">
        <f>ROUND($F$792/100*$F$793*АТС!C124,2)</f>
        <v>76.319999999999993</v>
      </c>
      <c r="G877" s="39">
        <f>ROUND($G$792/100*$G$793*АТС!C124,2)</f>
        <v>44.67</v>
      </c>
    </row>
    <row r="878" spans="1:7" x14ac:dyDescent="0.25">
      <c r="A878" s="263"/>
      <c r="B878" s="135">
        <f t="shared" si="14"/>
        <v>41916.5</v>
      </c>
      <c r="C878" s="138">
        <v>12</v>
      </c>
      <c r="D878" s="39">
        <f>ROUND($D$792/100*$D$793*АТС!$C125,2)</f>
        <v>120.71</v>
      </c>
      <c r="E878" s="39">
        <f>ROUND($E$792/100*$E$793*АТС!C125,2)</f>
        <v>110.9</v>
      </c>
      <c r="F878" s="39">
        <f>ROUND($F$792/100*$F$793*АТС!C125,2)</f>
        <v>75.53</v>
      </c>
      <c r="G878" s="39">
        <f>ROUND($G$792/100*$G$793*АТС!C125,2)</f>
        <v>44.21</v>
      </c>
    </row>
    <row r="879" spans="1:7" x14ac:dyDescent="0.25">
      <c r="A879" s="263"/>
      <c r="B879" s="137">
        <f t="shared" si="14"/>
        <v>41916.541669999999</v>
      </c>
      <c r="C879" s="138">
        <v>13</v>
      </c>
      <c r="D879" s="39">
        <f>ROUND($D$792/100*$D$793*АТС!$C126,2)</f>
        <v>118.2</v>
      </c>
      <c r="E879" s="39">
        <f>ROUND($E$792/100*$E$793*АТС!C126,2)</f>
        <v>108.59</v>
      </c>
      <c r="F879" s="39">
        <f>ROUND($F$792/100*$F$793*АТС!C126,2)</f>
        <v>73.95</v>
      </c>
      <c r="G879" s="39">
        <f>ROUND($G$792/100*$G$793*АТС!C126,2)</f>
        <v>43.29</v>
      </c>
    </row>
    <row r="880" spans="1:7" x14ac:dyDescent="0.25">
      <c r="A880" s="263"/>
      <c r="B880" s="135">
        <f t="shared" si="14"/>
        <v>41916.583330000001</v>
      </c>
      <c r="C880" s="138">
        <v>14</v>
      </c>
      <c r="D880" s="39">
        <f>ROUND($D$792/100*$D$793*АТС!$C127,2)</f>
        <v>117.78</v>
      </c>
      <c r="E880" s="39">
        <f>ROUND($E$792/100*$E$793*АТС!C127,2)</f>
        <v>108.22</v>
      </c>
      <c r="F880" s="39">
        <f>ROUND($F$792/100*$F$793*АТС!C127,2)</f>
        <v>73.7</v>
      </c>
      <c r="G880" s="39">
        <f>ROUND($G$792/100*$G$793*АТС!C127,2)</f>
        <v>43.14</v>
      </c>
    </row>
    <row r="881" spans="1:7" x14ac:dyDescent="0.25">
      <c r="A881" s="263"/>
      <c r="B881" s="137">
        <f t="shared" si="14"/>
        <v>41916.625</v>
      </c>
      <c r="C881" s="138">
        <v>15</v>
      </c>
      <c r="D881" s="39">
        <f>ROUND($D$792/100*$D$793*АТС!$C128,2)</f>
        <v>119.25</v>
      </c>
      <c r="E881" s="39">
        <f>ROUND($E$792/100*$E$793*АТС!C128,2)</f>
        <v>109.56</v>
      </c>
      <c r="F881" s="39">
        <f>ROUND($F$792/100*$F$793*АТС!C128,2)</f>
        <v>74.61</v>
      </c>
      <c r="G881" s="39">
        <f>ROUND($G$792/100*$G$793*АТС!C128,2)</f>
        <v>43.67</v>
      </c>
    </row>
    <row r="882" spans="1:7" x14ac:dyDescent="0.25">
      <c r="A882" s="263"/>
      <c r="B882" s="135">
        <f t="shared" si="14"/>
        <v>41916.666669999999</v>
      </c>
      <c r="C882" s="138">
        <v>16</v>
      </c>
      <c r="D882" s="39">
        <f>ROUND($D$792/100*$D$793*АТС!$C129,2)</f>
        <v>120.03</v>
      </c>
      <c r="E882" s="39">
        <f>ROUND($E$792/100*$E$793*АТС!C129,2)</f>
        <v>110.28</v>
      </c>
      <c r="F882" s="39">
        <f>ROUND($F$792/100*$F$793*АТС!C129,2)</f>
        <v>75.099999999999994</v>
      </c>
      <c r="G882" s="39">
        <f>ROUND($G$792/100*$G$793*АТС!C129,2)</f>
        <v>43.96</v>
      </c>
    </row>
    <row r="883" spans="1:7" x14ac:dyDescent="0.25">
      <c r="A883" s="263"/>
      <c r="B883" s="137">
        <f t="shared" ref="B883:B946" si="15">B859+1</f>
        <v>41916.708330000001</v>
      </c>
      <c r="C883" s="138">
        <v>17</v>
      </c>
      <c r="D883" s="39">
        <f>ROUND($D$792/100*$D$793*АТС!$C130,2)</f>
        <v>117.37</v>
      </c>
      <c r="E883" s="39">
        <f>ROUND($E$792/100*$E$793*АТС!C130,2)</f>
        <v>107.84</v>
      </c>
      <c r="F883" s="39">
        <f>ROUND($F$792/100*$F$793*АТС!C130,2)</f>
        <v>73.44</v>
      </c>
      <c r="G883" s="39">
        <f>ROUND($G$792/100*$G$793*АТС!C130,2)</f>
        <v>42.99</v>
      </c>
    </row>
    <row r="884" spans="1:7" x14ac:dyDescent="0.25">
      <c r="A884" s="263"/>
      <c r="B884" s="135">
        <f t="shared" si="15"/>
        <v>41916.75</v>
      </c>
      <c r="C884" s="138">
        <v>18</v>
      </c>
      <c r="D884" s="39">
        <f>ROUND($D$792/100*$D$793*АТС!$C131,2)</f>
        <v>119.17</v>
      </c>
      <c r="E884" s="39">
        <f>ROUND($E$792/100*$E$793*АТС!C131,2)</f>
        <v>109.49</v>
      </c>
      <c r="F884" s="39">
        <f>ROUND($F$792/100*$F$793*АТС!C131,2)</f>
        <v>74.569999999999993</v>
      </c>
      <c r="G884" s="39">
        <f>ROUND($G$792/100*$G$793*АТС!C131,2)</f>
        <v>43.65</v>
      </c>
    </row>
    <row r="885" spans="1:7" x14ac:dyDescent="0.25">
      <c r="A885" s="263"/>
      <c r="B885" s="137">
        <f t="shared" si="15"/>
        <v>41916.791669999999</v>
      </c>
      <c r="C885" s="138">
        <v>19</v>
      </c>
      <c r="D885" s="39">
        <f>ROUND($D$792/100*$D$793*АТС!$C132,2)</f>
        <v>140.9</v>
      </c>
      <c r="E885" s="39">
        <f>ROUND($E$792/100*$E$793*АТС!C132,2)</f>
        <v>129.46</v>
      </c>
      <c r="F885" s="39">
        <f>ROUND($F$792/100*$F$793*АТС!C132,2)</f>
        <v>88.16</v>
      </c>
      <c r="G885" s="39">
        <f>ROUND($G$792/100*$G$793*АТС!C132,2)</f>
        <v>51.6</v>
      </c>
    </row>
    <row r="886" spans="1:7" x14ac:dyDescent="0.25">
      <c r="A886" s="263"/>
      <c r="B886" s="135">
        <f t="shared" si="15"/>
        <v>41916.833330000001</v>
      </c>
      <c r="C886" s="138">
        <v>20</v>
      </c>
      <c r="D886" s="39">
        <f>ROUND($D$792/100*$D$793*АТС!$C133,2)</f>
        <v>148.77000000000001</v>
      </c>
      <c r="E886" s="39">
        <f>ROUND($E$792/100*$E$793*АТС!C133,2)</f>
        <v>136.69</v>
      </c>
      <c r="F886" s="39">
        <f>ROUND($F$792/100*$F$793*АТС!C133,2)</f>
        <v>93.09</v>
      </c>
      <c r="G886" s="39">
        <f>ROUND($G$792/100*$G$793*АТС!C133,2)</f>
        <v>54.49</v>
      </c>
    </row>
    <row r="887" spans="1:7" x14ac:dyDescent="0.25">
      <c r="A887" s="263"/>
      <c r="B887" s="137">
        <f t="shared" si="15"/>
        <v>41916.875</v>
      </c>
      <c r="C887" s="138">
        <v>21</v>
      </c>
      <c r="D887" s="39">
        <f>ROUND($D$792/100*$D$793*АТС!$C134,2)</f>
        <v>139.36000000000001</v>
      </c>
      <c r="E887" s="39">
        <f>ROUND($E$792/100*$E$793*АТС!C134,2)</f>
        <v>128.04</v>
      </c>
      <c r="F887" s="39">
        <f>ROUND($F$792/100*$F$793*АТС!C134,2)</f>
        <v>87.19</v>
      </c>
      <c r="G887" s="39">
        <f>ROUND($G$792/100*$G$793*АТС!C134,2)</f>
        <v>51.04</v>
      </c>
    </row>
    <row r="888" spans="1:7" x14ac:dyDescent="0.25">
      <c r="A888" s="263"/>
      <c r="B888" s="135">
        <f t="shared" si="15"/>
        <v>41916.916669999999</v>
      </c>
      <c r="C888" s="138">
        <v>22</v>
      </c>
      <c r="D888" s="39">
        <f>ROUND($D$792/100*$D$793*АТС!$C135,2)</f>
        <v>121.52</v>
      </c>
      <c r="E888" s="39">
        <f>ROUND($E$792/100*$E$793*АТС!C135,2)</f>
        <v>111.65</v>
      </c>
      <c r="F888" s="39">
        <f>ROUND($F$792/100*$F$793*АТС!C135,2)</f>
        <v>76.03</v>
      </c>
      <c r="G888" s="39">
        <f>ROUND($G$792/100*$G$793*АТС!C135,2)</f>
        <v>44.51</v>
      </c>
    </row>
    <row r="889" spans="1:7" x14ac:dyDescent="0.25">
      <c r="A889" s="263"/>
      <c r="B889" s="137">
        <f t="shared" si="15"/>
        <v>41916.958330000001</v>
      </c>
      <c r="C889" s="138">
        <v>23</v>
      </c>
      <c r="D889" s="39">
        <f>ROUND($D$792/100*$D$793*АТС!$C136,2)</f>
        <v>152.52000000000001</v>
      </c>
      <c r="E889" s="39">
        <f>ROUND($E$792/100*$E$793*АТС!C136,2)</f>
        <v>140.13</v>
      </c>
      <c r="F889" s="39">
        <f>ROUND($F$792/100*$F$793*АТС!C136,2)</f>
        <v>95.43</v>
      </c>
      <c r="G889" s="39">
        <f>ROUND($G$792/100*$G$793*АТС!C136,2)</f>
        <v>55.86</v>
      </c>
    </row>
    <row r="890" spans="1:7" x14ac:dyDescent="0.25">
      <c r="A890" s="263"/>
      <c r="B890" s="135">
        <f t="shared" si="15"/>
        <v>41917</v>
      </c>
      <c r="C890" s="138">
        <v>0</v>
      </c>
      <c r="D890" s="39">
        <f>ROUND($D$792/100*$D$793*АТС!$C137,2)</f>
        <v>125.38</v>
      </c>
      <c r="E890" s="39">
        <f>ROUND($E$792/100*$E$793*АТС!C137,2)</f>
        <v>115.19</v>
      </c>
      <c r="F890" s="39">
        <f>ROUND($F$792/100*$F$793*АТС!C137,2)</f>
        <v>78.45</v>
      </c>
      <c r="G890" s="39">
        <f>ROUND($G$792/100*$G$793*АТС!C137,2)</f>
        <v>45.92</v>
      </c>
    </row>
    <row r="891" spans="1:7" x14ac:dyDescent="0.25">
      <c r="A891" s="263"/>
      <c r="B891" s="137">
        <f t="shared" si="15"/>
        <v>41917.041669999999</v>
      </c>
      <c r="C891" s="138">
        <v>1</v>
      </c>
      <c r="D891" s="39">
        <f>ROUND($D$792/100*$D$793*АТС!$C138,2)</f>
        <v>117.85</v>
      </c>
      <c r="E891" s="39">
        <f>ROUND($E$792/100*$E$793*АТС!C138,2)</f>
        <v>108.28</v>
      </c>
      <c r="F891" s="39">
        <f>ROUND($F$792/100*$F$793*АТС!C138,2)</f>
        <v>73.739999999999995</v>
      </c>
      <c r="G891" s="39">
        <f>ROUND($G$792/100*$G$793*АТС!C138,2)</f>
        <v>43.16</v>
      </c>
    </row>
    <row r="892" spans="1:7" x14ac:dyDescent="0.25">
      <c r="A892" s="263"/>
      <c r="B892" s="135">
        <f t="shared" si="15"/>
        <v>41917.083330000001</v>
      </c>
      <c r="C892" s="138">
        <v>2</v>
      </c>
      <c r="D892" s="39">
        <f>ROUND($D$792/100*$D$793*АТС!$C139,2)</f>
        <v>117.11</v>
      </c>
      <c r="E892" s="39">
        <f>ROUND($E$792/100*$E$793*АТС!C139,2)</f>
        <v>107.6</v>
      </c>
      <c r="F892" s="39">
        <f>ROUND($F$792/100*$F$793*АТС!C139,2)</f>
        <v>73.28</v>
      </c>
      <c r="G892" s="39">
        <f>ROUND($G$792/100*$G$793*АТС!C139,2)</f>
        <v>42.89</v>
      </c>
    </row>
    <row r="893" spans="1:7" x14ac:dyDescent="0.25">
      <c r="A893" s="263"/>
      <c r="B893" s="137">
        <f t="shared" si="15"/>
        <v>41917.125</v>
      </c>
      <c r="C893" s="138">
        <v>3</v>
      </c>
      <c r="D893" s="39">
        <f>ROUND($D$792/100*$D$793*АТС!$C140,2)</f>
        <v>116.4</v>
      </c>
      <c r="E893" s="39">
        <f>ROUND($E$792/100*$E$793*АТС!C140,2)</f>
        <v>106.95</v>
      </c>
      <c r="F893" s="39">
        <f>ROUND($F$792/100*$F$793*АТС!C140,2)</f>
        <v>72.83</v>
      </c>
      <c r="G893" s="39">
        <f>ROUND($G$792/100*$G$793*АТС!C140,2)</f>
        <v>42.63</v>
      </c>
    </row>
    <row r="894" spans="1:7" x14ac:dyDescent="0.25">
      <c r="A894" s="263"/>
      <c r="B894" s="135">
        <f t="shared" si="15"/>
        <v>41917.166669999999</v>
      </c>
      <c r="C894" s="138">
        <v>4</v>
      </c>
      <c r="D894" s="39">
        <f>ROUND($D$792/100*$D$793*АТС!$C141,2)</f>
        <v>117.96</v>
      </c>
      <c r="E894" s="39">
        <f>ROUND($E$792/100*$E$793*АТС!C141,2)</f>
        <v>108.37</v>
      </c>
      <c r="F894" s="39">
        <f>ROUND($F$792/100*$F$793*АТС!C141,2)</f>
        <v>73.81</v>
      </c>
      <c r="G894" s="39">
        <f>ROUND($G$792/100*$G$793*АТС!C141,2)</f>
        <v>43.2</v>
      </c>
    </row>
    <row r="895" spans="1:7" x14ac:dyDescent="0.25">
      <c r="A895" s="263"/>
      <c r="B895" s="137">
        <f t="shared" si="15"/>
        <v>41917.208330000001</v>
      </c>
      <c r="C895" s="138">
        <v>5</v>
      </c>
      <c r="D895" s="39">
        <f>ROUND($D$792/100*$D$793*АТС!$C142,2)</f>
        <v>117.54</v>
      </c>
      <c r="E895" s="39">
        <f>ROUND($E$792/100*$E$793*АТС!C142,2)</f>
        <v>108</v>
      </c>
      <c r="F895" s="39">
        <f>ROUND($F$792/100*$F$793*АТС!C142,2)</f>
        <v>73.55</v>
      </c>
      <c r="G895" s="39">
        <f>ROUND($G$792/100*$G$793*АТС!C142,2)</f>
        <v>43.05</v>
      </c>
    </row>
    <row r="896" spans="1:7" x14ac:dyDescent="0.25">
      <c r="A896" s="263"/>
      <c r="B896" s="135">
        <f t="shared" si="15"/>
        <v>41917.25</v>
      </c>
      <c r="C896" s="138">
        <v>6</v>
      </c>
      <c r="D896" s="39">
        <f>ROUND($D$792/100*$D$793*АТС!$C143,2)</f>
        <v>117.59</v>
      </c>
      <c r="E896" s="39">
        <f>ROUND($E$792/100*$E$793*АТС!C143,2)</f>
        <v>108.04</v>
      </c>
      <c r="F896" s="39">
        <f>ROUND($F$792/100*$F$793*АТС!C143,2)</f>
        <v>73.569999999999993</v>
      </c>
      <c r="G896" s="39">
        <f>ROUND($G$792/100*$G$793*АТС!C143,2)</f>
        <v>43.07</v>
      </c>
    </row>
    <row r="897" spans="1:7" x14ac:dyDescent="0.25">
      <c r="A897" s="263"/>
      <c r="B897" s="137">
        <f t="shared" si="15"/>
        <v>41917.291669999999</v>
      </c>
      <c r="C897" s="138">
        <v>7</v>
      </c>
      <c r="D897" s="39">
        <f>ROUND($D$792/100*$D$793*АТС!$C144,2)</f>
        <v>117.48</v>
      </c>
      <c r="E897" s="39">
        <f>ROUND($E$792/100*$E$793*АТС!C144,2)</f>
        <v>107.94</v>
      </c>
      <c r="F897" s="39">
        <f>ROUND($F$792/100*$F$793*АТС!C144,2)</f>
        <v>73.510000000000005</v>
      </c>
      <c r="G897" s="39">
        <f>ROUND($G$792/100*$G$793*АТС!C144,2)</f>
        <v>43.03</v>
      </c>
    </row>
    <row r="898" spans="1:7" x14ac:dyDescent="0.25">
      <c r="A898" s="263"/>
      <c r="B898" s="135">
        <f t="shared" si="15"/>
        <v>41917.333330000001</v>
      </c>
      <c r="C898" s="138">
        <v>8</v>
      </c>
      <c r="D898" s="39">
        <f>ROUND($D$792/100*$D$793*АТС!$C145,2)</f>
        <v>123.46</v>
      </c>
      <c r="E898" s="39">
        <f>ROUND($E$792/100*$E$793*АТС!C145,2)</f>
        <v>113.44</v>
      </c>
      <c r="F898" s="39">
        <f>ROUND($F$792/100*$F$793*АТС!C145,2)</f>
        <v>77.25</v>
      </c>
      <c r="G898" s="39">
        <f>ROUND($G$792/100*$G$793*АТС!C145,2)</f>
        <v>45.22</v>
      </c>
    </row>
    <row r="899" spans="1:7" x14ac:dyDescent="0.25">
      <c r="A899" s="263"/>
      <c r="B899" s="137">
        <f t="shared" si="15"/>
        <v>41917.375</v>
      </c>
      <c r="C899" s="138">
        <v>9</v>
      </c>
      <c r="D899" s="39">
        <f>ROUND($D$792/100*$D$793*АТС!$C146,2)</f>
        <v>120.4</v>
      </c>
      <c r="E899" s="39">
        <f>ROUND($E$792/100*$E$793*АТС!C146,2)</f>
        <v>110.62</v>
      </c>
      <c r="F899" s="39">
        <f>ROUND($F$792/100*$F$793*АТС!C146,2)</f>
        <v>75.33</v>
      </c>
      <c r="G899" s="39">
        <f>ROUND($G$792/100*$G$793*АТС!C146,2)</f>
        <v>44.1</v>
      </c>
    </row>
    <row r="900" spans="1:7" x14ac:dyDescent="0.25">
      <c r="A900" s="263"/>
      <c r="B900" s="135">
        <f t="shared" si="15"/>
        <v>41917.416669999999</v>
      </c>
      <c r="C900" s="138">
        <v>10</v>
      </c>
      <c r="D900" s="39">
        <f>ROUND($D$792/100*$D$793*АТС!$C147,2)</f>
        <v>120.95</v>
      </c>
      <c r="E900" s="39">
        <f>ROUND($E$792/100*$E$793*АТС!C147,2)</f>
        <v>111.12</v>
      </c>
      <c r="F900" s="39">
        <f>ROUND($F$792/100*$F$793*АТС!C147,2)</f>
        <v>75.680000000000007</v>
      </c>
      <c r="G900" s="39">
        <f>ROUND($G$792/100*$G$793*АТС!C147,2)</f>
        <v>44.3</v>
      </c>
    </row>
    <row r="901" spans="1:7" x14ac:dyDescent="0.25">
      <c r="A901" s="263"/>
      <c r="B901" s="137">
        <f t="shared" si="15"/>
        <v>41917.458330000001</v>
      </c>
      <c r="C901" s="138">
        <v>11</v>
      </c>
      <c r="D901" s="39">
        <f>ROUND($D$792/100*$D$793*АТС!$C148,2)</f>
        <v>121.1</v>
      </c>
      <c r="E901" s="39">
        <f>ROUND($E$792/100*$E$793*АТС!C148,2)</f>
        <v>111.26</v>
      </c>
      <c r="F901" s="39">
        <f>ROUND($F$792/100*$F$793*АТС!C148,2)</f>
        <v>75.77</v>
      </c>
      <c r="G901" s="39">
        <f>ROUND($G$792/100*$G$793*АТС!C148,2)</f>
        <v>44.35</v>
      </c>
    </row>
    <row r="902" spans="1:7" x14ac:dyDescent="0.25">
      <c r="A902" s="263"/>
      <c r="B902" s="135">
        <f t="shared" si="15"/>
        <v>41917.5</v>
      </c>
      <c r="C902" s="138">
        <v>12</v>
      </c>
      <c r="D902" s="39">
        <f>ROUND($D$792/100*$D$793*АТС!$C149,2)</f>
        <v>120.12</v>
      </c>
      <c r="E902" s="39">
        <f>ROUND($E$792/100*$E$793*АТС!C149,2)</f>
        <v>110.36</v>
      </c>
      <c r="F902" s="39">
        <f>ROUND($F$792/100*$F$793*АТС!C149,2)</f>
        <v>75.16</v>
      </c>
      <c r="G902" s="39">
        <f>ROUND($G$792/100*$G$793*АТС!C149,2)</f>
        <v>43.99</v>
      </c>
    </row>
    <row r="903" spans="1:7" x14ac:dyDescent="0.25">
      <c r="A903" s="263"/>
      <c r="B903" s="137">
        <f t="shared" si="15"/>
        <v>41917.541669999999</v>
      </c>
      <c r="C903" s="138">
        <v>13</v>
      </c>
      <c r="D903" s="39">
        <f>ROUND($D$792/100*$D$793*АТС!$C150,2)</f>
        <v>117.59</v>
      </c>
      <c r="E903" s="39">
        <f>ROUND($E$792/100*$E$793*АТС!C150,2)</f>
        <v>108.03</v>
      </c>
      <c r="F903" s="39">
        <f>ROUND($F$792/100*$F$793*АТС!C150,2)</f>
        <v>73.569999999999993</v>
      </c>
      <c r="G903" s="39">
        <f>ROUND($G$792/100*$G$793*АТС!C150,2)</f>
        <v>43.07</v>
      </c>
    </row>
    <row r="904" spans="1:7" x14ac:dyDescent="0.25">
      <c r="A904" s="263"/>
      <c r="B904" s="135">
        <f t="shared" si="15"/>
        <v>41917.583330000001</v>
      </c>
      <c r="C904" s="138">
        <v>14</v>
      </c>
      <c r="D904" s="39">
        <f>ROUND($D$792/100*$D$793*АТС!$C151,2)</f>
        <v>117.86</v>
      </c>
      <c r="E904" s="39">
        <f>ROUND($E$792/100*$E$793*АТС!C151,2)</f>
        <v>108.29</v>
      </c>
      <c r="F904" s="39">
        <f>ROUND($F$792/100*$F$793*АТС!C151,2)</f>
        <v>73.75</v>
      </c>
      <c r="G904" s="39">
        <f>ROUND($G$792/100*$G$793*АТС!C151,2)</f>
        <v>43.17</v>
      </c>
    </row>
    <row r="905" spans="1:7" x14ac:dyDescent="0.25">
      <c r="A905" s="263"/>
      <c r="B905" s="137">
        <f t="shared" si="15"/>
        <v>41917.625</v>
      </c>
      <c r="C905" s="138">
        <v>15</v>
      </c>
      <c r="D905" s="39">
        <f>ROUND($D$792/100*$D$793*АТС!$C152,2)</f>
        <v>119.5</v>
      </c>
      <c r="E905" s="39">
        <f>ROUND($E$792/100*$E$793*АТС!C152,2)</f>
        <v>109.79</v>
      </c>
      <c r="F905" s="39">
        <f>ROUND($F$792/100*$F$793*АТС!C152,2)</f>
        <v>74.77</v>
      </c>
      <c r="G905" s="39">
        <f>ROUND($G$792/100*$G$793*АТС!C152,2)</f>
        <v>43.77</v>
      </c>
    </row>
    <row r="906" spans="1:7" x14ac:dyDescent="0.25">
      <c r="A906" s="263"/>
      <c r="B906" s="135">
        <f t="shared" si="15"/>
        <v>41917.666669999999</v>
      </c>
      <c r="C906" s="138">
        <v>16</v>
      </c>
      <c r="D906" s="39">
        <f>ROUND($D$792/100*$D$793*АТС!$C153,2)</f>
        <v>120.31</v>
      </c>
      <c r="E906" s="39">
        <f>ROUND($E$792/100*$E$793*АТС!C153,2)</f>
        <v>110.53</v>
      </c>
      <c r="F906" s="39">
        <f>ROUND($F$792/100*$F$793*АТС!C153,2)</f>
        <v>75.28</v>
      </c>
      <c r="G906" s="39">
        <f>ROUND($G$792/100*$G$793*АТС!C153,2)</f>
        <v>44.06</v>
      </c>
    </row>
    <row r="907" spans="1:7" x14ac:dyDescent="0.25">
      <c r="A907" s="263"/>
      <c r="B907" s="137">
        <f t="shared" si="15"/>
        <v>41917.708330000001</v>
      </c>
      <c r="C907" s="138">
        <v>17</v>
      </c>
      <c r="D907" s="39">
        <f>ROUND($D$792/100*$D$793*АТС!$C154,2)</f>
        <v>117.51</v>
      </c>
      <c r="E907" s="39">
        <f>ROUND($E$792/100*$E$793*АТС!C154,2)</f>
        <v>107.97</v>
      </c>
      <c r="F907" s="39">
        <f>ROUND($F$792/100*$F$793*АТС!C154,2)</f>
        <v>73.53</v>
      </c>
      <c r="G907" s="39">
        <f>ROUND($G$792/100*$G$793*АТС!C154,2)</f>
        <v>43.04</v>
      </c>
    </row>
    <row r="908" spans="1:7" x14ac:dyDescent="0.25">
      <c r="A908" s="263"/>
      <c r="B908" s="135">
        <f t="shared" si="15"/>
        <v>41917.75</v>
      </c>
      <c r="C908" s="138">
        <v>18</v>
      </c>
      <c r="D908" s="39">
        <f>ROUND($D$792/100*$D$793*АТС!$C155,2)</f>
        <v>118.97</v>
      </c>
      <c r="E908" s="39">
        <f>ROUND($E$792/100*$E$793*АТС!C155,2)</f>
        <v>109.3</v>
      </c>
      <c r="F908" s="39">
        <f>ROUND($F$792/100*$F$793*АТС!C155,2)</f>
        <v>74.44</v>
      </c>
      <c r="G908" s="39">
        <f>ROUND($G$792/100*$G$793*АТС!C155,2)</f>
        <v>43.57</v>
      </c>
    </row>
    <row r="909" spans="1:7" x14ac:dyDescent="0.25">
      <c r="A909" s="263"/>
      <c r="B909" s="137">
        <f t="shared" si="15"/>
        <v>41917.791669999999</v>
      </c>
      <c r="C909" s="138">
        <v>19</v>
      </c>
      <c r="D909" s="39">
        <f>ROUND($D$792/100*$D$793*АТС!$C156,2)</f>
        <v>140.66999999999999</v>
      </c>
      <c r="E909" s="39">
        <f>ROUND($E$792/100*$E$793*АТС!C156,2)</f>
        <v>129.25</v>
      </c>
      <c r="F909" s="39">
        <f>ROUND($F$792/100*$F$793*АТС!C156,2)</f>
        <v>88.02</v>
      </c>
      <c r="G909" s="39">
        <f>ROUND($G$792/100*$G$793*АТС!C156,2)</f>
        <v>51.52</v>
      </c>
    </row>
    <row r="910" spans="1:7" x14ac:dyDescent="0.25">
      <c r="A910" s="263"/>
      <c r="B910" s="135">
        <f t="shared" si="15"/>
        <v>41917.833330000001</v>
      </c>
      <c r="C910" s="138">
        <v>20</v>
      </c>
      <c r="D910" s="39">
        <f>ROUND($D$792/100*$D$793*АТС!$C157,2)</f>
        <v>148.44999999999999</v>
      </c>
      <c r="E910" s="39">
        <f>ROUND($E$792/100*$E$793*АТС!C157,2)</f>
        <v>136.38999999999999</v>
      </c>
      <c r="F910" s="39">
        <f>ROUND($F$792/100*$F$793*АТС!C157,2)</f>
        <v>92.88</v>
      </c>
      <c r="G910" s="39">
        <f>ROUND($G$792/100*$G$793*АТС!C157,2)</f>
        <v>54.37</v>
      </c>
    </row>
    <row r="911" spans="1:7" x14ac:dyDescent="0.25">
      <c r="A911" s="263"/>
      <c r="B911" s="137">
        <f t="shared" si="15"/>
        <v>41917.875</v>
      </c>
      <c r="C911" s="138">
        <v>21</v>
      </c>
      <c r="D911" s="39">
        <f>ROUND($D$792/100*$D$793*АТС!$C158,2)</f>
        <v>140.84</v>
      </c>
      <c r="E911" s="39">
        <f>ROUND($E$792/100*$E$793*АТС!C158,2)</f>
        <v>129.4</v>
      </c>
      <c r="F911" s="39">
        <f>ROUND($F$792/100*$F$793*АТС!C158,2)</f>
        <v>88.12</v>
      </c>
      <c r="G911" s="39">
        <f>ROUND($G$792/100*$G$793*АТС!C158,2)</f>
        <v>51.58</v>
      </c>
    </row>
    <row r="912" spans="1:7" x14ac:dyDescent="0.25">
      <c r="A912" s="263"/>
      <c r="B912" s="135">
        <f t="shared" si="15"/>
        <v>41917.916669999999</v>
      </c>
      <c r="C912" s="138">
        <v>22</v>
      </c>
      <c r="D912" s="39">
        <f>ROUND($D$792/100*$D$793*АТС!$C159,2)</f>
        <v>121.94</v>
      </c>
      <c r="E912" s="39">
        <f>ROUND($E$792/100*$E$793*АТС!C159,2)</f>
        <v>112.03</v>
      </c>
      <c r="F912" s="39">
        <f>ROUND($F$792/100*$F$793*АТС!C159,2)</f>
        <v>76.3</v>
      </c>
      <c r="G912" s="39">
        <f>ROUND($G$792/100*$G$793*АТС!C159,2)</f>
        <v>44.66</v>
      </c>
    </row>
    <row r="913" spans="1:7" x14ac:dyDescent="0.25">
      <c r="A913" s="263"/>
      <c r="B913" s="137">
        <f t="shared" si="15"/>
        <v>41917.958330000001</v>
      </c>
      <c r="C913" s="138">
        <v>23</v>
      </c>
      <c r="D913" s="39">
        <f>ROUND($D$792/100*$D$793*АТС!$C160,2)</f>
        <v>148.19</v>
      </c>
      <c r="E913" s="39">
        <f>ROUND($E$792/100*$E$793*АТС!C160,2)</f>
        <v>136.16</v>
      </c>
      <c r="F913" s="39">
        <f>ROUND($F$792/100*$F$793*АТС!C160,2)</f>
        <v>92.73</v>
      </c>
      <c r="G913" s="39">
        <f>ROUND($G$792/100*$G$793*АТС!C160,2)</f>
        <v>54.28</v>
      </c>
    </row>
    <row r="914" spans="1:7" x14ac:dyDescent="0.25">
      <c r="A914" s="263"/>
      <c r="B914" s="135">
        <f t="shared" si="15"/>
        <v>41918</v>
      </c>
      <c r="C914" s="138">
        <v>0</v>
      </c>
      <c r="D914" s="39">
        <f>ROUND($D$792/100*$D$793*АТС!$C161,2)</f>
        <v>118.84</v>
      </c>
      <c r="E914" s="39">
        <f>ROUND($E$792/100*$E$793*АТС!C161,2)</f>
        <v>109.18</v>
      </c>
      <c r="F914" s="39">
        <f>ROUND($F$792/100*$F$793*АТС!C161,2)</f>
        <v>74.36</v>
      </c>
      <c r="G914" s="39">
        <f>ROUND($G$792/100*$G$793*АТС!C161,2)</f>
        <v>43.52</v>
      </c>
    </row>
    <row r="915" spans="1:7" x14ac:dyDescent="0.25">
      <c r="A915" s="263"/>
      <c r="B915" s="137">
        <f t="shared" si="15"/>
        <v>41918.041669999999</v>
      </c>
      <c r="C915" s="138">
        <v>1</v>
      </c>
      <c r="D915" s="39">
        <f>ROUND($D$792/100*$D$793*АТС!$C162,2)</f>
        <v>117.7</v>
      </c>
      <c r="E915" s="39">
        <f>ROUND($E$792/100*$E$793*АТС!C162,2)</f>
        <v>108.14</v>
      </c>
      <c r="F915" s="39">
        <f>ROUND($F$792/100*$F$793*АТС!C162,2)</f>
        <v>73.64</v>
      </c>
      <c r="G915" s="39">
        <f>ROUND($G$792/100*$G$793*АТС!C162,2)</f>
        <v>43.11</v>
      </c>
    </row>
    <row r="916" spans="1:7" x14ac:dyDescent="0.25">
      <c r="A916" s="263"/>
      <c r="B916" s="135">
        <f t="shared" si="15"/>
        <v>41918.083330000001</v>
      </c>
      <c r="C916" s="138">
        <v>2</v>
      </c>
      <c r="D916" s="39">
        <f>ROUND($D$792/100*$D$793*АТС!$C163,2)</f>
        <v>121.89</v>
      </c>
      <c r="E916" s="39">
        <f>ROUND($E$792/100*$E$793*АТС!C163,2)</f>
        <v>111.99</v>
      </c>
      <c r="F916" s="39">
        <f>ROUND($F$792/100*$F$793*АТС!C163,2)</f>
        <v>76.27</v>
      </c>
      <c r="G916" s="39">
        <f>ROUND($G$792/100*$G$793*АТС!C163,2)</f>
        <v>44.64</v>
      </c>
    </row>
    <row r="917" spans="1:7" x14ac:dyDescent="0.25">
      <c r="A917" s="263"/>
      <c r="B917" s="137">
        <f t="shared" si="15"/>
        <v>41918.125</v>
      </c>
      <c r="C917" s="138">
        <v>3</v>
      </c>
      <c r="D917" s="39">
        <f>ROUND($D$792/100*$D$793*АТС!$C164,2)</f>
        <v>123.34</v>
      </c>
      <c r="E917" s="39">
        <f>ROUND($E$792/100*$E$793*АТС!C164,2)</f>
        <v>113.32</v>
      </c>
      <c r="F917" s="39">
        <f>ROUND($F$792/100*$F$793*АТС!C164,2)</f>
        <v>77.17</v>
      </c>
      <c r="G917" s="39">
        <f>ROUND($G$792/100*$G$793*АТС!C164,2)</f>
        <v>45.17</v>
      </c>
    </row>
    <row r="918" spans="1:7" x14ac:dyDescent="0.25">
      <c r="A918" s="263"/>
      <c r="B918" s="135">
        <f t="shared" si="15"/>
        <v>41918.166669999999</v>
      </c>
      <c r="C918" s="138">
        <v>4</v>
      </c>
      <c r="D918" s="39">
        <f>ROUND($D$792/100*$D$793*АТС!$C165,2)</f>
        <v>124.1</v>
      </c>
      <c r="E918" s="39">
        <f>ROUND($E$792/100*$E$793*АТС!C165,2)</f>
        <v>114.02</v>
      </c>
      <c r="F918" s="39">
        <f>ROUND($F$792/100*$F$793*АТС!C165,2)</f>
        <v>77.650000000000006</v>
      </c>
      <c r="G918" s="39">
        <f>ROUND($G$792/100*$G$793*АТС!C165,2)</f>
        <v>45.45</v>
      </c>
    </row>
    <row r="919" spans="1:7" x14ac:dyDescent="0.25">
      <c r="A919" s="263"/>
      <c r="B919" s="137">
        <f t="shared" si="15"/>
        <v>41918.208330000001</v>
      </c>
      <c r="C919" s="138">
        <v>5</v>
      </c>
      <c r="D919" s="39">
        <f>ROUND($D$792/100*$D$793*АТС!$C166,2)</f>
        <v>123.01</v>
      </c>
      <c r="E919" s="39">
        <f>ROUND($E$792/100*$E$793*АТС!C166,2)</f>
        <v>113.01</v>
      </c>
      <c r="F919" s="39">
        <f>ROUND($F$792/100*$F$793*АТС!C166,2)</f>
        <v>76.959999999999994</v>
      </c>
      <c r="G919" s="39">
        <f>ROUND($G$792/100*$G$793*АТС!C166,2)</f>
        <v>45.05</v>
      </c>
    </row>
    <row r="920" spans="1:7" x14ac:dyDescent="0.25">
      <c r="A920" s="263"/>
      <c r="B920" s="135">
        <f t="shared" si="15"/>
        <v>41918.25</v>
      </c>
      <c r="C920" s="138">
        <v>6</v>
      </c>
      <c r="D920" s="39">
        <f>ROUND($D$792/100*$D$793*АТС!$C167,2)</f>
        <v>118.69</v>
      </c>
      <c r="E920" s="39">
        <f>ROUND($E$792/100*$E$793*АТС!C167,2)</f>
        <v>109.05</v>
      </c>
      <c r="F920" s="39">
        <f>ROUND($F$792/100*$F$793*АТС!C167,2)</f>
        <v>74.260000000000005</v>
      </c>
      <c r="G920" s="39">
        <f>ROUND($G$792/100*$G$793*АТС!C167,2)</f>
        <v>43.47</v>
      </c>
    </row>
    <row r="921" spans="1:7" x14ac:dyDescent="0.25">
      <c r="A921" s="263"/>
      <c r="B921" s="137">
        <f t="shared" si="15"/>
        <v>41918.291669999999</v>
      </c>
      <c r="C921" s="138">
        <v>7</v>
      </c>
      <c r="D921" s="39">
        <f>ROUND($D$792/100*$D$793*АТС!$C168,2)</f>
        <v>119.57</v>
      </c>
      <c r="E921" s="39">
        <f>ROUND($E$792/100*$E$793*АТС!C168,2)</f>
        <v>109.85</v>
      </c>
      <c r="F921" s="39">
        <f>ROUND($F$792/100*$F$793*АТС!C168,2)</f>
        <v>74.81</v>
      </c>
      <c r="G921" s="39">
        <f>ROUND($G$792/100*$G$793*АТС!C168,2)</f>
        <v>43.79</v>
      </c>
    </row>
    <row r="922" spans="1:7" x14ac:dyDescent="0.25">
      <c r="A922" s="263"/>
      <c r="B922" s="135">
        <f t="shared" si="15"/>
        <v>41918.333330000001</v>
      </c>
      <c r="C922" s="138">
        <v>8</v>
      </c>
      <c r="D922" s="39">
        <f>ROUND($D$792/100*$D$793*АТС!$C169,2)</f>
        <v>121.77</v>
      </c>
      <c r="E922" s="39">
        <f>ROUND($E$792/100*$E$793*АТС!C169,2)</f>
        <v>111.88</v>
      </c>
      <c r="F922" s="39">
        <f>ROUND($F$792/100*$F$793*АТС!C169,2)</f>
        <v>76.19</v>
      </c>
      <c r="G922" s="39">
        <f>ROUND($G$792/100*$G$793*АТС!C169,2)</f>
        <v>44.6</v>
      </c>
    </row>
    <row r="923" spans="1:7" x14ac:dyDescent="0.25">
      <c r="A923" s="263"/>
      <c r="B923" s="137">
        <f t="shared" si="15"/>
        <v>41918.375</v>
      </c>
      <c r="C923" s="138">
        <v>9</v>
      </c>
      <c r="D923" s="39">
        <f>ROUND($D$792/100*$D$793*АТС!$C170,2)</f>
        <v>121.98</v>
      </c>
      <c r="E923" s="39">
        <f>ROUND($E$792/100*$E$793*АТС!C170,2)</f>
        <v>112.07</v>
      </c>
      <c r="F923" s="39">
        <f>ROUND($F$792/100*$F$793*АТС!C170,2)</f>
        <v>76.319999999999993</v>
      </c>
      <c r="G923" s="39">
        <f>ROUND($G$792/100*$G$793*АТС!C170,2)</f>
        <v>44.67</v>
      </c>
    </row>
    <row r="924" spans="1:7" x14ac:dyDescent="0.25">
      <c r="A924" s="263"/>
      <c r="B924" s="135">
        <f t="shared" si="15"/>
        <v>41918.416669999999</v>
      </c>
      <c r="C924" s="138">
        <v>10</v>
      </c>
      <c r="D924" s="39">
        <f>ROUND($D$792/100*$D$793*АТС!$C171,2)</f>
        <v>122.19</v>
      </c>
      <c r="E924" s="39">
        <f>ROUND($E$792/100*$E$793*АТС!C171,2)</f>
        <v>112.27</v>
      </c>
      <c r="F924" s="39">
        <f>ROUND($F$792/100*$F$793*АТС!C171,2)</f>
        <v>76.459999999999994</v>
      </c>
      <c r="G924" s="39">
        <f>ROUND($G$792/100*$G$793*АТС!C171,2)</f>
        <v>44.75</v>
      </c>
    </row>
    <row r="925" spans="1:7" x14ac:dyDescent="0.25">
      <c r="A925" s="263"/>
      <c r="B925" s="137">
        <f t="shared" si="15"/>
        <v>41918.458330000001</v>
      </c>
      <c r="C925" s="138">
        <v>11</v>
      </c>
      <c r="D925" s="39">
        <f>ROUND($D$792/100*$D$793*АТС!$C172,2)</f>
        <v>120.57</v>
      </c>
      <c r="E925" s="39">
        <f>ROUND($E$792/100*$E$793*АТС!C172,2)</f>
        <v>110.78</v>
      </c>
      <c r="F925" s="39">
        <f>ROUND($F$792/100*$F$793*АТС!C172,2)</f>
        <v>75.44</v>
      </c>
      <c r="G925" s="39">
        <f>ROUND($G$792/100*$G$793*АТС!C172,2)</f>
        <v>44.16</v>
      </c>
    </row>
    <row r="926" spans="1:7" x14ac:dyDescent="0.25">
      <c r="A926" s="263"/>
      <c r="B926" s="135">
        <f t="shared" si="15"/>
        <v>41918.5</v>
      </c>
      <c r="C926" s="138">
        <v>12</v>
      </c>
      <c r="D926" s="39">
        <f>ROUND($D$792/100*$D$793*АТС!$C173,2)</f>
        <v>132.34</v>
      </c>
      <c r="E926" s="39">
        <f>ROUND($E$792/100*$E$793*АТС!C173,2)</f>
        <v>121.59</v>
      </c>
      <c r="F926" s="39">
        <f>ROUND($F$792/100*$F$793*АТС!C173,2)</f>
        <v>82.81</v>
      </c>
      <c r="G926" s="39">
        <f>ROUND($G$792/100*$G$793*АТС!C173,2)</f>
        <v>48.47</v>
      </c>
    </row>
    <row r="927" spans="1:7" x14ac:dyDescent="0.25">
      <c r="A927" s="263"/>
      <c r="B927" s="137">
        <f t="shared" si="15"/>
        <v>41918.541669999999</v>
      </c>
      <c r="C927" s="138">
        <v>13</v>
      </c>
      <c r="D927" s="39">
        <f>ROUND($D$792/100*$D$793*АТС!$C174,2)</f>
        <v>127.25</v>
      </c>
      <c r="E927" s="39">
        <f>ROUND($E$792/100*$E$793*АТС!C174,2)</f>
        <v>116.92</v>
      </c>
      <c r="F927" s="39">
        <f>ROUND($F$792/100*$F$793*АТС!C174,2)</f>
        <v>79.62</v>
      </c>
      <c r="G927" s="39">
        <f>ROUND($G$792/100*$G$793*АТС!C174,2)</f>
        <v>46.61</v>
      </c>
    </row>
    <row r="928" spans="1:7" x14ac:dyDescent="0.25">
      <c r="A928" s="263"/>
      <c r="B928" s="135">
        <f t="shared" si="15"/>
        <v>41918.583330000001</v>
      </c>
      <c r="C928" s="138">
        <v>14</v>
      </c>
      <c r="D928" s="39">
        <f>ROUND($D$792/100*$D$793*АТС!$C175,2)</f>
        <v>120.72</v>
      </c>
      <c r="E928" s="39">
        <f>ROUND($E$792/100*$E$793*АТС!C175,2)</f>
        <v>110.91</v>
      </c>
      <c r="F928" s="39">
        <f>ROUND($F$792/100*$F$793*АТС!C175,2)</f>
        <v>75.53</v>
      </c>
      <c r="G928" s="39">
        <f>ROUND($G$792/100*$G$793*АТС!C175,2)</f>
        <v>44.21</v>
      </c>
    </row>
    <row r="929" spans="1:7" x14ac:dyDescent="0.25">
      <c r="A929" s="263"/>
      <c r="B929" s="137">
        <f t="shared" si="15"/>
        <v>41918.625</v>
      </c>
      <c r="C929" s="138">
        <v>15</v>
      </c>
      <c r="D929" s="39">
        <f>ROUND($D$792/100*$D$793*АТС!$C176,2)</f>
        <v>120.63</v>
      </c>
      <c r="E929" s="39">
        <f>ROUND($E$792/100*$E$793*АТС!C176,2)</f>
        <v>110.83</v>
      </c>
      <c r="F929" s="39">
        <f>ROUND($F$792/100*$F$793*АТС!C176,2)</f>
        <v>75.48</v>
      </c>
      <c r="G929" s="39">
        <f>ROUND($G$792/100*$G$793*АТС!C176,2)</f>
        <v>44.18</v>
      </c>
    </row>
    <row r="930" spans="1:7" x14ac:dyDescent="0.25">
      <c r="A930" s="263"/>
      <c r="B930" s="135">
        <f t="shared" si="15"/>
        <v>41918.666669999999</v>
      </c>
      <c r="C930" s="138">
        <v>16</v>
      </c>
      <c r="D930" s="39">
        <f>ROUND($D$792/100*$D$793*АТС!$C177,2)</f>
        <v>120.67</v>
      </c>
      <c r="E930" s="39">
        <f>ROUND($E$792/100*$E$793*АТС!C177,2)</f>
        <v>110.87</v>
      </c>
      <c r="F930" s="39">
        <f>ROUND($F$792/100*$F$793*АТС!C177,2)</f>
        <v>75.5</v>
      </c>
      <c r="G930" s="39">
        <f>ROUND($G$792/100*$G$793*АТС!C177,2)</f>
        <v>44.2</v>
      </c>
    </row>
    <row r="931" spans="1:7" x14ac:dyDescent="0.25">
      <c r="A931" s="263"/>
      <c r="B931" s="137">
        <f t="shared" si="15"/>
        <v>41918.708330000001</v>
      </c>
      <c r="C931" s="138">
        <v>17</v>
      </c>
      <c r="D931" s="39">
        <f>ROUND($D$792/100*$D$793*АТС!$C178,2)</f>
        <v>120.72</v>
      </c>
      <c r="E931" s="39">
        <f>ROUND($E$792/100*$E$793*АТС!C178,2)</f>
        <v>110.91</v>
      </c>
      <c r="F931" s="39">
        <f>ROUND($F$792/100*$F$793*АТС!C178,2)</f>
        <v>75.53</v>
      </c>
      <c r="G931" s="39">
        <f>ROUND($G$792/100*$G$793*АТС!C178,2)</f>
        <v>44.21</v>
      </c>
    </row>
    <row r="932" spans="1:7" x14ac:dyDescent="0.25">
      <c r="A932" s="263"/>
      <c r="B932" s="135">
        <f t="shared" si="15"/>
        <v>41918.75</v>
      </c>
      <c r="C932" s="138">
        <v>18</v>
      </c>
      <c r="D932" s="39">
        <f>ROUND($D$792/100*$D$793*АТС!$C179,2)</f>
        <v>120.47</v>
      </c>
      <c r="E932" s="39">
        <f>ROUND($E$792/100*$E$793*АТС!C179,2)</f>
        <v>110.68</v>
      </c>
      <c r="F932" s="39">
        <f>ROUND($F$792/100*$F$793*АТС!C179,2)</f>
        <v>75.38</v>
      </c>
      <c r="G932" s="39">
        <f>ROUND($G$792/100*$G$793*АТС!C179,2)</f>
        <v>44.12</v>
      </c>
    </row>
    <row r="933" spans="1:7" x14ac:dyDescent="0.25">
      <c r="A933" s="263"/>
      <c r="B933" s="137">
        <f t="shared" si="15"/>
        <v>41918.791669999999</v>
      </c>
      <c r="C933" s="138">
        <v>19</v>
      </c>
      <c r="D933" s="39">
        <f>ROUND($D$792/100*$D$793*АТС!$C180,2)</f>
        <v>148.02000000000001</v>
      </c>
      <c r="E933" s="39">
        <f>ROUND($E$792/100*$E$793*АТС!C180,2)</f>
        <v>136</v>
      </c>
      <c r="F933" s="39">
        <f>ROUND($F$792/100*$F$793*АТС!C180,2)</f>
        <v>92.62</v>
      </c>
      <c r="G933" s="39">
        <f>ROUND($G$792/100*$G$793*АТС!C180,2)</f>
        <v>54.21</v>
      </c>
    </row>
    <row r="934" spans="1:7" x14ac:dyDescent="0.25">
      <c r="A934" s="263"/>
      <c r="B934" s="135">
        <f t="shared" si="15"/>
        <v>41918.833330000001</v>
      </c>
      <c r="C934" s="138">
        <v>20</v>
      </c>
      <c r="D934" s="39">
        <f>ROUND($D$792/100*$D$793*АТС!$C181,2)</f>
        <v>153.83000000000001</v>
      </c>
      <c r="E934" s="39">
        <f>ROUND($E$792/100*$E$793*АТС!C181,2)</f>
        <v>141.34</v>
      </c>
      <c r="F934" s="39">
        <f>ROUND($F$792/100*$F$793*АТС!C181,2)</f>
        <v>96.25</v>
      </c>
      <c r="G934" s="39">
        <f>ROUND($G$792/100*$G$793*АТС!C181,2)</f>
        <v>56.34</v>
      </c>
    </row>
    <row r="935" spans="1:7" x14ac:dyDescent="0.25">
      <c r="A935" s="263"/>
      <c r="B935" s="137">
        <f t="shared" si="15"/>
        <v>41918.875</v>
      </c>
      <c r="C935" s="138">
        <v>21</v>
      </c>
      <c r="D935" s="39">
        <f>ROUND($D$792/100*$D$793*АТС!$C182,2)</f>
        <v>160.75</v>
      </c>
      <c r="E935" s="39">
        <f>ROUND($E$792/100*$E$793*АТС!C182,2)</f>
        <v>147.69</v>
      </c>
      <c r="F935" s="39">
        <f>ROUND($F$792/100*$F$793*АТС!C182,2)</f>
        <v>100.58</v>
      </c>
      <c r="G935" s="39">
        <f>ROUND($G$792/100*$G$793*АТС!C182,2)</f>
        <v>58.88</v>
      </c>
    </row>
    <row r="936" spans="1:7" x14ac:dyDescent="0.25">
      <c r="A936" s="263"/>
      <c r="B936" s="135">
        <f t="shared" si="15"/>
        <v>41918.916669999999</v>
      </c>
      <c r="C936" s="138">
        <v>22</v>
      </c>
      <c r="D936" s="39">
        <f>ROUND($D$792/100*$D$793*АТС!$C183,2)</f>
        <v>165.61</v>
      </c>
      <c r="E936" s="39">
        <f>ROUND($E$792/100*$E$793*АТС!C183,2)</f>
        <v>152.16</v>
      </c>
      <c r="F936" s="39">
        <f>ROUND($F$792/100*$F$793*АТС!C183,2)</f>
        <v>103.62</v>
      </c>
      <c r="G936" s="39">
        <f>ROUND($G$792/100*$G$793*АТС!C183,2)</f>
        <v>60.65</v>
      </c>
    </row>
    <row r="937" spans="1:7" x14ac:dyDescent="0.25">
      <c r="A937" s="263"/>
      <c r="B937" s="137">
        <f t="shared" si="15"/>
        <v>41918.958330000001</v>
      </c>
      <c r="C937" s="138">
        <v>23</v>
      </c>
      <c r="D937" s="39">
        <f>ROUND($D$792/100*$D$793*АТС!$C184,2)</f>
        <v>140.02000000000001</v>
      </c>
      <c r="E937" s="39">
        <f>ROUND($E$792/100*$E$793*АТС!C184,2)</f>
        <v>128.63999999999999</v>
      </c>
      <c r="F937" s="39">
        <f>ROUND($F$792/100*$F$793*АТС!C184,2)</f>
        <v>87.61</v>
      </c>
      <c r="G937" s="39">
        <f>ROUND($G$792/100*$G$793*АТС!C184,2)</f>
        <v>51.28</v>
      </c>
    </row>
    <row r="938" spans="1:7" x14ac:dyDescent="0.25">
      <c r="A938" s="263"/>
      <c r="B938" s="135">
        <f t="shared" si="15"/>
        <v>41919</v>
      </c>
      <c r="C938" s="138">
        <v>0</v>
      </c>
      <c r="D938" s="39">
        <f>ROUND($D$792/100*$D$793*АТС!$C185,2)</f>
        <v>118.41</v>
      </c>
      <c r="E938" s="39">
        <f>ROUND($E$792/100*$E$793*АТС!C185,2)</f>
        <v>108.79</v>
      </c>
      <c r="F938" s="39">
        <f>ROUND($F$792/100*$F$793*АТС!C185,2)</f>
        <v>74.09</v>
      </c>
      <c r="G938" s="39">
        <f>ROUND($G$792/100*$G$793*АТС!C185,2)</f>
        <v>43.37</v>
      </c>
    </row>
    <row r="939" spans="1:7" x14ac:dyDescent="0.25">
      <c r="A939" s="263"/>
      <c r="B939" s="137">
        <f t="shared" si="15"/>
        <v>41919.041669999999</v>
      </c>
      <c r="C939" s="138">
        <v>1</v>
      </c>
      <c r="D939" s="39">
        <f>ROUND($D$792/100*$D$793*АТС!$C186,2)</f>
        <v>117.7</v>
      </c>
      <c r="E939" s="39">
        <f>ROUND($E$792/100*$E$793*АТС!C186,2)</f>
        <v>108.14</v>
      </c>
      <c r="F939" s="39">
        <f>ROUND($F$792/100*$F$793*АТС!C186,2)</f>
        <v>73.650000000000006</v>
      </c>
      <c r="G939" s="39">
        <f>ROUND($G$792/100*$G$793*АТС!C186,2)</f>
        <v>43.11</v>
      </c>
    </row>
    <row r="940" spans="1:7" x14ac:dyDescent="0.25">
      <c r="A940" s="263"/>
      <c r="B940" s="135">
        <f t="shared" si="15"/>
        <v>41919.083330000001</v>
      </c>
      <c r="C940" s="138">
        <v>2</v>
      </c>
      <c r="D940" s="39">
        <f>ROUND($D$792/100*$D$793*АТС!$C187,2)</f>
        <v>121.92</v>
      </c>
      <c r="E940" s="39">
        <f>ROUND($E$792/100*$E$793*АТС!C187,2)</f>
        <v>112.01</v>
      </c>
      <c r="F940" s="39">
        <f>ROUND($F$792/100*$F$793*АТС!C187,2)</f>
        <v>76.28</v>
      </c>
      <c r="G940" s="39">
        <f>ROUND($G$792/100*$G$793*АТС!C187,2)</f>
        <v>44.65</v>
      </c>
    </row>
    <row r="941" spans="1:7" x14ac:dyDescent="0.25">
      <c r="A941" s="263"/>
      <c r="B941" s="137">
        <f t="shared" si="15"/>
        <v>41919.125</v>
      </c>
      <c r="C941" s="138">
        <v>3</v>
      </c>
      <c r="D941" s="39">
        <f>ROUND($D$792/100*$D$793*АТС!$C188,2)</f>
        <v>123.38</v>
      </c>
      <c r="E941" s="39">
        <f>ROUND($E$792/100*$E$793*АТС!C188,2)</f>
        <v>113.36</v>
      </c>
      <c r="F941" s="39">
        <f>ROUND($F$792/100*$F$793*АТС!C188,2)</f>
        <v>77.2</v>
      </c>
      <c r="G941" s="39">
        <f>ROUND($G$792/100*$G$793*АТС!C188,2)</f>
        <v>45.19</v>
      </c>
    </row>
    <row r="942" spans="1:7" x14ac:dyDescent="0.25">
      <c r="A942" s="263"/>
      <c r="B942" s="135">
        <f t="shared" si="15"/>
        <v>41919.166669999999</v>
      </c>
      <c r="C942" s="138">
        <v>4</v>
      </c>
      <c r="D942" s="39">
        <f>ROUND($D$792/100*$D$793*АТС!$C189,2)</f>
        <v>124.13</v>
      </c>
      <c r="E942" s="39">
        <f>ROUND($E$792/100*$E$793*АТС!C189,2)</f>
        <v>114.05</v>
      </c>
      <c r="F942" s="39">
        <f>ROUND($F$792/100*$F$793*АТС!C189,2)</f>
        <v>77.67</v>
      </c>
      <c r="G942" s="39">
        <f>ROUND($G$792/100*$G$793*АТС!C189,2)</f>
        <v>45.46</v>
      </c>
    </row>
    <row r="943" spans="1:7" x14ac:dyDescent="0.25">
      <c r="A943" s="263"/>
      <c r="B943" s="137">
        <f t="shared" si="15"/>
        <v>41919.208330000001</v>
      </c>
      <c r="C943" s="138">
        <v>5</v>
      </c>
      <c r="D943" s="39">
        <f>ROUND($D$792/100*$D$793*АТС!$C190,2)</f>
        <v>122.95</v>
      </c>
      <c r="E943" s="39">
        <f>ROUND($E$792/100*$E$793*АТС!C190,2)</f>
        <v>112.96</v>
      </c>
      <c r="F943" s="39">
        <f>ROUND($F$792/100*$F$793*АТС!C190,2)</f>
        <v>76.930000000000007</v>
      </c>
      <c r="G943" s="39">
        <f>ROUND($G$792/100*$G$793*АТС!C190,2)</f>
        <v>45.03</v>
      </c>
    </row>
    <row r="944" spans="1:7" x14ac:dyDescent="0.25">
      <c r="A944" s="263"/>
      <c r="B944" s="135">
        <f t="shared" si="15"/>
        <v>41919.25</v>
      </c>
      <c r="C944" s="138">
        <v>6</v>
      </c>
      <c r="D944" s="39">
        <f>ROUND($D$792/100*$D$793*АТС!$C191,2)</f>
        <v>118.43</v>
      </c>
      <c r="E944" s="39">
        <f>ROUND($E$792/100*$E$793*АТС!C191,2)</f>
        <v>108.81</v>
      </c>
      <c r="F944" s="39">
        <f>ROUND($F$792/100*$F$793*АТС!C191,2)</f>
        <v>74.099999999999994</v>
      </c>
      <c r="G944" s="39">
        <f>ROUND($G$792/100*$G$793*АТС!C191,2)</f>
        <v>43.38</v>
      </c>
    </row>
    <row r="945" spans="1:7" x14ac:dyDescent="0.25">
      <c r="A945" s="263"/>
      <c r="B945" s="137">
        <f t="shared" si="15"/>
        <v>41919.291669999999</v>
      </c>
      <c r="C945" s="138">
        <v>7</v>
      </c>
      <c r="D945" s="39">
        <f>ROUND($D$792/100*$D$793*АТС!$C192,2)</f>
        <v>119.78</v>
      </c>
      <c r="E945" s="39">
        <f>ROUND($E$792/100*$E$793*АТС!C192,2)</f>
        <v>110.05</v>
      </c>
      <c r="F945" s="39">
        <f>ROUND($F$792/100*$F$793*АТС!C192,2)</f>
        <v>74.95</v>
      </c>
      <c r="G945" s="39">
        <f>ROUND($G$792/100*$G$793*АТС!C192,2)</f>
        <v>43.87</v>
      </c>
    </row>
    <row r="946" spans="1:7" x14ac:dyDescent="0.25">
      <c r="A946" s="263"/>
      <c r="B946" s="135">
        <f t="shared" si="15"/>
        <v>41919.333330000001</v>
      </c>
      <c r="C946" s="138">
        <v>8</v>
      </c>
      <c r="D946" s="39">
        <f>ROUND($D$792/100*$D$793*АТС!$C193,2)</f>
        <v>121.15</v>
      </c>
      <c r="E946" s="39">
        <f>ROUND($E$792/100*$E$793*АТС!C193,2)</f>
        <v>111.3</v>
      </c>
      <c r="F946" s="39">
        <f>ROUND($F$792/100*$F$793*АТС!C193,2)</f>
        <v>75.8</v>
      </c>
      <c r="G946" s="39">
        <f>ROUND($G$792/100*$G$793*АТС!C193,2)</f>
        <v>44.37</v>
      </c>
    </row>
    <row r="947" spans="1:7" x14ac:dyDescent="0.25">
      <c r="A947" s="263"/>
      <c r="B947" s="137">
        <f t="shared" ref="B947:B1010" si="16">B923+1</f>
        <v>41919.375</v>
      </c>
      <c r="C947" s="138">
        <v>9</v>
      </c>
      <c r="D947" s="39">
        <f>ROUND($D$792/100*$D$793*АТС!$C194,2)</f>
        <v>121.26</v>
      </c>
      <c r="E947" s="39">
        <f>ROUND($E$792/100*$E$793*АТС!C194,2)</f>
        <v>111.41</v>
      </c>
      <c r="F947" s="39">
        <f>ROUND($F$792/100*$F$793*АТС!C194,2)</f>
        <v>75.87</v>
      </c>
      <c r="G947" s="39">
        <f>ROUND($G$792/100*$G$793*АТС!C194,2)</f>
        <v>44.41</v>
      </c>
    </row>
    <row r="948" spans="1:7" x14ac:dyDescent="0.25">
      <c r="A948" s="263"/>
      <c r="B948" s="135">
        <f t="shared" si="16"/>
        <v>41919.416669999999</v>
      </c>
      <c r="C948" s="138">
        <v>10</v>
      </c>
      <c r="D948" s="39">
        <f>ROUND($D$792/100*$D$793*АТС!$C195,2)</f>
        <v>121.33</v>
      </c>
      <c r="E948" s="39">
        <f>ROUND($E$792/100*$E$793*АТС!C195,2)</f>
        <v>111.48</v>
      </c>
      <c r="F948" s="39">
        <f>ROUND($F$792/100*$F$793*АТС!C195,2)</f>
        <v>75.92</v>
      </c>
      <c r="G948" s="39">
        <f>ROUND($G$792/100*$G$793*АТС!C195,2)</f>
        <v>44.44</v>
      </c>
    </row>
    <row r="949" spans="1:7" x14ac:dyDescent="0.25">
      <c r="A949" s="263"/>
      <c r="B949" s="137">
        <f t="shared" si="16"/>
        <v>41919.458330000001</v>
      </c>
      <c r="C949" s="138">
        <v>11</v>
      </c>
      <c r="D949" s="39">
        <f>ROUND($D$792/100*$D$793*АТС!$C196,2)</f>
        <v>120.03</v>
      </c>
      <c r="E949" s="39">
        <f>ROUND($E$792/100*$E$793*АТС!C196,2)</f>
        <v>110.28</v>
      </c>
      <c r="F949" s="39">
        <f>ROUND($F$792/100*$F$793*АТС!C196,2)</f>
        <v>75.099999999999994</v>
      </c>
      <c r="G949" s="39">
        <f>ROUND($G$792/100*$G$793*АТС!C196,2)</f>
        <v>43.96</v>
      </c>
    </row>
    <row r="950" spans="1:7" x14ac:dyDescent="0.25">
      <c r="A950" s="263"/>
      <c r="B950" s="135">
        <f t="shared" si="16"/>
        <v>41919.5</v>
      </c>
      <c r="C950" s="138">
        <v>12</v>
      </c>
      <c r="D950" s="39">
        <f>ROUND($D$792/100*$D$793*АТС!$C197,2)</f>
        <v>131.13</v>
      </c>
      <c r="E950" s="39">
        <f>ROUND($E$792/100*$E$793*АТС!C197,2)</f>
        <v>120.48</v>
      </c>
      <c r="F950" s="39">
        <f>ROUND($F$792/100*$F$793*АТС!C197,2)</f>
        <v>82.05</v>
      </c>
      <c r="G950" s="39">
        <f>ROUND($G$792/100*$G$793*АТС!C197,2)</f>
        <v>48.03</v>
      </c>
    </row>
    <row r="951" spans="1:7" x14ac:dyDescent="0.25">
      <c r="A951" s="263"/>
      <c r="B951" s="137">
        <f t="shared" si="16"/>
        <v>41919.541669999999</v>
      </c>
      <c r="C951" s="138">
        <v>13</v>
      </c>
      <c r="D951" s="39">
        <f>ROUND($D$792/100*$D$793*АТС!$C198,2)</f>
        <v>126.38</v>
      </c>
      <c r="E951" s="39">
        <f>ROUND($E$792/100*$E$793*АТС!C198,2)</f>
        <v>116.11</v>
      </c>
      <c r="F951" s="39">
        <f>ROUND($F$792/100*$F$793*АТС!C198,2)</f>
        <v>79.08</v>
      </c>
      <c r="G951" s="39">
        <f>ROUND($G$792/100*$G$793*АТС!C198,2)</f>
        <v>46.29</v>
      </c>
    </row>
    <row r="952" spans="1:7" x14ac:dyDescent="0.25">
      <c r="A952" s="263"/>
      <c r="B952" s="135">
        <f t="shared" si="16"/>
        <v>41919.583330000001</v>
      </c>
      <c r="C952" s="138">
        <v>14</v>
      </c>
      <c r="D952" s="39">
        <f>ROUND($D$792/100*$D$793*АТС!$C199,2)</f>
        <v>120.15</v>
      </c>
      <c r="E952" s="39">
        <f>ROUND($E$792/100*$E$793*АТС!C199,2)</f>
        <v>110.39</v>
      </c>
      <c r="F952" s="39">
        <f>ROUND($F$792/100*$F$793*АТС!C199,2)</f>
        <v>75.180000000000007</v>
      </c>
      <c r="G952" s="39">
        <f>ROUND($G$792/100*$G$793*АТС!C199,2)</f>
        <v>44</v>
      </c>
    </row>
    <row r="953" spans="1:7" x14ac:dyDescent="0.25">
      <c r="A953" s="263"/>
      <c r="B953" s="137">
        <f t="shared" si="16"/>
        <v>41919.625</v>
      </c>
      <c r="C953" s="138">
        <v>15</v>
      </c>
      <c r="D953" s="39">
        <f>ROUND($D$792/100*$D$793*АТС!$C200,2)</f>
        <v>120.06</v>
      </c>
      <c r="E953" s="39">
        <f>ROUND($E$792/100*$E$793*АТС!C200,2)</f>
        <v>110.3</v>
      </c>
      <c r="F953" s="39">
        <f>ROUND($F$792/100*$F$793*АТС!C200,2)</f>
        <v>75.12</v>
      </c>
      <c r="G953" s="39">
        <f>ROUND($G$792/100*$G$793*АТС!C200,2)</f>
        <v>43.97</v>
      </c>
    </row>
    <row r="954" spans="1:7" x14ac:dyDescent="0.25">
      <c r="A954" s="263"/>
      <c r="B954" s="135">
        <f t="shared" si="16"/>
        <v>41919.666669999999</v>
      </c>
      <c r="C954" s="138">
        <v>16</v>
      </c>
      <c r="D954" s="39">
        <f>ROUND($D$792/100*$D$793*АТС!$C201,2)</f>
        <v>120.02</v>
      </c>
      <c r="E954" s="39">
        <f>ROUND($E$792/100*$E$793*АТС!C201,2)</f>
        <v>110.27</v>
      </c>
      <c r="F954" s="39">
        <f>ROUND($F$792/100*$F$793*АТС!C201,2)</f>
        <v>75.099999999999994</v>
      </c>
      <c r="G954" s="39">
        <f>ROUND($G$792/100*$G$793*АТС!C201,2)</f>
        <v>43.96</v>
      </c>
    </row>
    <row r="955" spans="1:7" x14ac:dyDescent="0.25">
      <c r="A955" s="263"/>
      <c r="B955" s="137">
        <f t="shared" si="16"/>
        <v>41919.708330000001</v>
      </c>
      <c r="C955" s="138">
        <v>17</v>
      </c>
      <c r="D955" s="39">
        <f>ROUND($D$792/100*$D$793*АТС!$C202,2)</f>
        <v>119.46</v>
      </c>
      <c r="E955" s="39">
        <f>ROUND($E$792/100*$E$793*АТС!C202,2)</f>
        <v>109.76</v>
      </c>
      <c r="F955" s="39">
        <f>ROUND($F$792/100*$F$793*АТС!C202,2)</f>
        <v>74.75</v>
      </c>
      <c r="G955" s="39">
        <f>ROUND($G$792/100*$G$793*АТС!C202,2)</f>
        <v>43.75</v>
      </c>
    </row>
    <row r="956" spans="1:7" x14ac:dyDescent="0.25">
      <c r="A956" s="263"/>
      <c r="B956" s="135">
        <f t="shared" si="16"/>
        <v>41919.75</v>
      </c>
      <c r="C956" s="138">
        <v>18</v>
      </c>
      <c r="D956" s="39">
        <f>ROUND($D$792/100*$D$793*АТС!$C203,2)</f>
        <v>119.57</v>
      </c>
      <c r="E956" s="39">
        <f>ROUND($E$792/100*$E$793*АТС!C203,2)</f>
        <v>109.86</v>
      </c>
      <c r="F956" s="39">
        <f>ROUND($F$792/100*$F$793*АТС!C203,2)</f>
        <v>74.81</v>
      </c>
      <c r="G956" s="39">
        <f>ROUND($G$792/100*$G$793*АТС!C203,2)</f>
        <v>43.79</v>
      </c>
    </row>
    <row r="957" spans="1:7" x14ac:dyDescent="0.25">
      <c r="A957" s="263"/>
      <c r="B957" s="137">
        <f t="shared" si="16"/>
        <v>41919.791669999999</v>
      </c>
      <c r="C957" s="138">
        <v>19</v>
      </c>
      <c r="D957" s="39">
        <f>ROUND($D$792/100*$D$793*АТС!$C204,2)</f>
        <v>143.35</v>
      </c>
      <c r="E957" s="39">
        <f>ROUND($E$792/100*$E$793*АТС!C204,2)</f>
        <v>131.71</v>
      </c>
      <c r="F957" s="39">
        <f>ROUND($F$792/100*$F$793*АТС!C204,2)</f>
        <v>89.69</v>
      </c>
      <c r="G957" s="39">
        <f>ROUND($G$792/100*$G$793*АТС!C204,2)</f>
        <v>52.5</v>
      </c>
    </row>
    <row r="958" spans="1:7" x14ac:dyDescent="0.25">
      <c r="A958" s="263"/>
      <c r="B958" s="135">
        <f t="shared" si="16"/>
        <v>41919.833330000001</v>
      </c>
      <c r="C958" s="138">
        <v>20</v>
      </c>
      <c r="D958" s="39">
        <f>ROUND($D$792/100*$D$793*АТС!$C205,2)</f>
        <v>146.52000000000001</v>
      </c>
      <c r="E958" s="39">
        <f>ROUND($E$792/100*$E$793*АТС!C205,2)</f>
        <v>134.62</v>
      </c>
      <c r="F958" s="39">
        <f>ROUND($F$792/100*$F$793*АТС!C205,2)</f>
        <v>91.68</v>
      </c>
      <c r="G958" s="39">
        <f>ROUND($G$792/100*$G$793*АТС!C205,2)</f>
        <v>53.66</v>
      </c>
    </row>
    <row r="959" spans="1:7" x14ac:dyDescent="0.25">
      <c r="A959" s="263"/>
      <c r="B959" s="137">
        <f t="shared" si="16"/>
        <v>41919.875</v>
      </c>
      <c r="C959" s="138">
        <v>21</v>
      </c>
      <c r="D959" s="39">
        <f>ROUND($D$792/100*$D$793*АТС!$C206,2)</f>
        <v>154.74</v>
      </c>
      <c r="E959" s="39">
        <f>ROUND($E$792/100*$E$793*АТС!C206,2)</f>
        <v>142.16999999999999</v>
      </c>
      <c r="F959" s="39">
        <f>ROUND($F$792/100*$F$793*АТС!C206,2)</f>
        <v>96.82</v>
      </c>
      <c r="G959" s="39">
        <f>ROUND($G$792/100*$G$793*АТС!C206,2)</f>
        <v>56.67</v>
      </c>
    </row>
    <row r="960" spans="1:7" x14ac:dyDescent="0.25">
      <c r="A960" s="263"/>
      <c r="B960" s="135">
        <f t="shared" si="16"/>
        <v>41919.916669999999</v>
      </c>
      <c r="C960" s="138">
        <v>22</v>
      </c>
      <c r="D960" s="39">
        <f>ROUND($D$792/100*$D$793*АТС!$C207,2)</f>
        <v>163.49</v>
      </c>
      <c r="E960" s="39">
        <f>ROUND($E$792/100*$E$793*АТС!C207,2)</f>
        <v>150.21</v>
      </c>
      <c r="F960" s="39">
        <f>ROUND($F$792/100*$F$793*АТС!C207,2)</f>
        <v>102.29</v>
      </c>
      <c r="G960" s="39">
        <f>ROUND($G$792/100*$G$793*АТС!C207,2)</f>
        <v>59.88</v>
      </c>
    </row>
    <row r="961" spans="1:7" x14ac:dyDescent="0.25">
      <c r="A961" s="263"/>
      <c r="B961" s="137">
        <f t="shared" si="16"/>
        <v>41919.958330000001</v>
      </c>
      <c r="C961" s="138">
        <v>23</v>
      </c>
      <c r="D961" s="39">
        <f>ROUND($D$792/100*$D$793*АТС!$C208,2)</f>
        <v>139.74</v>
      </c>
      <c r="E961" s="39">
        <f>ROUND($E$792/100*$E$793*АТС!C208,2)</f>
        <v>128.38</v>
      </c>
      <c r="F961" s="39">
        <f>ROUND($F$792/100*$F$793*АТС!C208,2)</f>
        <v>87.43</v>
      </c>
      <c r="G961" s="39">
        <f>ROUND($G$792/100*$G$793*АТС!C208,2)</f>
        <v>51.18</v>
      </c>
    </row>
    <row r="962" spans="1:7" x14ac:dyDescent="0.25">
      <c r="A962" s="263"/>
      <c r="B962" s="135">
        <f t="shared" si="16"/>
        <v>41920</v>
      </c>
      <c r="C962" s="138">
        <v>0</v>
      </c>
      <c r="D962" s="39">
        <f>ROUND($D$792/100*$D$793*АТС!$C209,2)</f>
        <v>118.54</v>
      </c>
      <c r="E962" s="39">
        <f>ROUND($E$792/100*$E$793*АТС!C209,2)</f>
        <v>108.91</v>
      </c>
      <c r="F962" s="39">
        <f>ROUND($F$792/100*$F$793*АТС!C209,2)</f>
        <v>74.17</v>
      </c>
      <c r="G962" s="39">
        <f>ROUND($G$792/100*$G$793*АТС!C209,2)</f>
        <v>43.41</v>
      </c>
    </row>
    <row r="963" spans="1:7" x14ac:dyDescent="0.25">
      <c r="A963" s="263"/>
      <c r="B963" s="137">
        <f t="shared" si="16"/>
        <v>41920.041669999999</v>
      </c>
      <c r="C963" s="138">
        <v>1</v>
      </c>
      <c r="D963" s="39">
        <f>ROUND($D$792/100*$D$793*АТС!$C210,2)</f>
        <v>117.73</v>
      </c>
      <c r="E963" s="39">
        <f>ROUND($E$792/100*$E$793*АТС!C210,2)</f>
        <v>108.17</v>
      </c>
      <c r="F963" s="39">
        <f>ROUND($F$792/100*$F$793*АТС!C210,2)</f>
        <v>73.67</v>
      </c>
      <c r="G963" s="39">
        <f>ROUND($G$792/100*$G$793*АТС!C210,2)</f>
        <v>43.12</v>
      </c>
    </row>
    <row r="964" spans="1:7" x14ac:dyDescent="0.25">
      <c r="A964" s="263"/>
      <c r="B964" s="135">
        <f t="shared" si="16"/>
        <v>41920.083330000001</v>
      </c>
      <c r="C964" s="138">
        <v>2</v>
      </c>
      <c r="D964" s="39">
        <f>ROUND($D$792/100*$D$793*АТС!$C211,2)</f>
        <v>120.5</v>
      </c>
      <c r="E964" s="39">
        <f>ROUND($E$792/100*$E$793*АТС!C211,2)</f>
        <v>110.71</v>
      </c>
      <c r="F964" s="39">
        <f>ROUND($F$792/100*$F$793*АТС!C211,2)</f>
        <v>75.400000000000006</v>
      </c>
      <c r="G964" s="39">
        <f>ROUND($G$792/100*$G$793*АТС!C211,2)</f>
        <v>44.13</v>
      </c>
    </row>
    <row r="965" spans="1:7" x14ac:dyDescent="0.25">
      <c r="A965" s="263"/>
      <c r="B965" s="137">
        <f t="shared" si="16"/>
        <v>41920.125</v>
      </c>
      <c r="C965" s="138">
        <v>3</v>
      </c>
      <c r="D965" s="39">
        <f>ROUND($D$792/100*$D$793*АТС!$C212,2)</f>
        <v>121.93</v>
      </c>
      <c r="E965" s="39">
        <f>ROUND($E$792/100*$E$793*АТС!C212,2)</f>
        <v>112.02</v>
      </c>
      <c r="F965" s="39">
        <f>ROUND($F$792/100*$F$793*АТС!C212,2)</f>
        <v>76.290000000000006</v>
      </c>
      <c r="G965" s="39">
        <f>ROUND($G$792/100*$G$793*АТС!C212,2)</f>
        <v>44.65</v>
      </c>
    </row>
    <row r="966" spans="1:7" x14ac:dyDescent="0.25">
      <c r="A966" s="263"/>
      <c r="B966" s="135">
        <f t="shared" si="16"/>
        <v>41920.166669999999</v>
      </c>
      <c r="C966" s="138">
        <v>4</v>
      </c>
      <c r="D966" s="39">
        <f>ROUND($D$792/100*$D$793*АТС!$C213,2)</f>
        <v>121.94</v>
      </c>
      <c r="E966" s="39">
        <f>ROUND($E$792/100*$E$793*АТС!C213,2)</f>
        <v>112.03</v>
      </c>
      <c r="F966" s="39">
        <f>ROUND($F$792/100*$F$793*АТС!C213,2)</f>
        <v>76.3</v>
      </c>
      <c r="G966" s="39">
        <f>ROUND($G$792/100*$G$793*АТС!C213,2)</f>
        <v>44.66</v>
      </c>
    </row>
    <row r="967" spans="1:7" x14ac:dyDescent="0.25">
      <c r="A967" s="263"/>
      <c r="B967" s="137">
        <f t="shared" si="16"/>
        <v>41920.208330000001</v>
      </c>
      <c r="C967" s="138">
        <v>5</v>
      </c>
      <c r="D967" s="39">
        <f>ROUND($D$792/100*$D$793*АТС!$C214,2)</f>
        <v>122.16</v>
      </c>
      <c r="E967" s="39">
        <f>ROUND($E$792/100*$E$793*АТС!C214,2)</f>
        <v>112.24</v>
      </c>
      <c r="F967" s="39">
        <f>ROUND($F$792/100*$F$793*АТС!C214,2)</f>
        <v>76.44</v>
      </c>
      <c r="G967" s="39">
        <f>ROUND($G$792/100*$G$793*АТС!C214,2)</f>
        <v>44.74</v>
      </c>
    </row>
    <row r="968" spans="1:7" x14ac:dyDescent="0.25">
      <c r="A968" s="263"/>
      <c r="B968" s="135">
        <f t="shared" si="16"/>
        <v>41920.25</v>
      </c>
      <c r="C968" s="138">
        <v>6</v>
      </c>
      <c r="D968" s="39">
        <f>ROUND($D$792/100*$D$793*АТС!$C215,2)</f>
        <v>118.39</v>
      </c>
      <c r="E968" s="39">
        <f>ROUND($E$792/100*$E$793*АТС!C215,2)</f>
        <v>108.77</v>
      </c>
      <c r="F968" s="39">
        <f>ROUND($F$792/100*$F$793*АТС!C215,2)</f>
        <v>74.08</v>
      </c>
      <c r="G968" s="39">
        <f>ROUND($G$792/100*$G$793*АТС!C215,2)</f>
        <v>43.36</v>
      </c>
    </row>
    <row r="969" spans="1:7" x14ac:dyDescent="0.25">
      <c r="A969" s="263"/>
      <c r="B969" s="137">
        <f t="shared" si="16"/>
        <v>41920.291669999999</v>
      </c>
      <c r="C969" s="138">
        <v>7</v>
      </c>
      <c r="D969" s="39">
        <f>ROUND($D$792/100*$D$793*АТС!$C216,2)</f>
        <v>118.7</v>
      </c>
      <c r="E969" s="39">
        <f>ROUND($E$792/100*$E$793*АТС!C216,2)</f>
        <v>109.06</v>
      </c>
      <c r="F969" s="39">
        <f>ROUND($F$792/100*$F$793*АТС!C216,2)</f>
        <v>74.27</v>
      </c>
      <c r="G969" s="39">
        <f>ROUND($G$792/100*$G$793*АТС!C216,2)</f>
        <v>43.48</v>
      </c>
    </row>
    <row r="970" spans="1:7" x14ac:dyDescent="0.25">
      <c r="A970" s="263"/>
      <c r="B970" s="135">
        <f t="shared" si="16"/>
        <v>41920.333330000001</v>
      </c>
      <c r="C970" s="138">
        <v>8</v>
      </c>
      <c r="D970" s="39">
        <f>ROUND($D$792/100*$D$793*АТС!$C217,2)</f>
        <v>121.13</v>
      </c>
      <c r="E970" s="39">
        <f>ROUND($E$792/100*$E$793*АТС!C217,2)</f>
        <v>111.29</v>
      </c>
      <c r="F970" s="39">
        <f>ROUND($F$792/100*$F$793*АТС!C217,2)</f>
        <v>75.790000000000006</v>
      </c>
      <c r="G970" s="39">
        <f>ROUND($G$792/100*$G$793*АТС!C217,2)</f>
        <v>44.36</v>
      </c>
    </row>
    <row r="971" spans="1:7" x14ac:dyDescent="0.25">
      <c r="A971" s="263"/>
      <c r="B971" s="137">
        <f t="shared" si="16"/>
        <v>41920.375</v>
      </c>
      <c r="C971" s="138">
        <v>9</v>
      </c>
      <c r="D971" s="39">
        <f>ROUND($D$792/100*$D$793*АТС!$C218,2)</f>
        <v>121.27</v>
      </c>
      <c r="E971" s="39">
        <f>ROUND($E$792/100*$E$793*АТС!C218,2)</f>
        <v>111.42</v>
      </c>
      <c r="F971" s="39">
        <f>ROUND($F$792/100*$F$793*АТС!C218,2)</f>
        <v>75.88</v>
      </c>
      <c r="G971" s="39">
        <f>ROUND($G$792/100*$G$793*АТС!C218,2)</f>
        <v>44.42</v>
      </c>
    </row>
    <row r="972" spans="1:7" x14ac:dyDescent="0.25">
      <c r="A972" s="263"/>
      <c r="B972" s="135">
        <f t="shared" si="16"/>
        <v>41920.416669999999</v>
      </c>
      <c r="C972" s="138">
        <v>10</v>
      </c>
      <c r="D972" s="39">
        <f>ROUND($D$792/100*$D$793*АТС!$C219,2)</f>
        <v>121.36</v>
      </c>
      <c r="E972" s="39">
        <f>ROUND($E$792/100*$E$793*АТС!C219,2)</f>
        <v>111.51</v>
      </c>
      <c r="F972" s="39">
        <f>ROUND($F$792/100*$F$793*АТС!C219,2)</f>
        <v>75.94</v>
      </c>
      <c r="G972" s="39">
        <f>ROUND($G$792/100*$G$793*АТС!C219,2)</f>
        <v>44.45</v>
      </c>
    </row>
    <row r="973" spans="1:7" x14ac:dyDescent="0.25">
      <c r="A973" s="263"/>
      <c r="B973" s="137">
        <f t="shared" si="16"/>
        <v>41920.458330000001</v>
      </c>
      <c r="C973" s="138">
        <v>11</v>
      </c>
      <c r="D973" s="39">
        <f>ROUND($D$792/100*$D$793*АТС!$C220,2)</f>
        <v>121.35</v>
      </c>
      <c r="E973" s="39">
        <f>ROUND($E$792/100*$E$793*АТС!C220,2)</f>
        <v>111.5</v>
      </c>
      <c r="F973" s="39">
        <f>ROUND($F$792/100*$F$793*АТС!C220,2)</f>
        <v>75.930000000000007</v>
      </c>
      <c r="G973" s="39">
        <f>ROUND($G$792/100*$G$793*АТС!C220,2)</f>
        <v>44.45</v>
      </c>
    </row>
    <row r="974" spans="1:7" x14ac:dyDescent="0.25">
      <c r="A974" s="263"/>
      <c r="B974" s="135">
        <f t="shared" si="16"/>
        <v>41920.5</v>
      </c>
      <c r="C974" s="138">
        <v>12</v>
      </c>
      <c r="D974" s="39">
        <f>ROUND($D$792/100*$D$793*АТС!$C221,2)</f>
        <v>135.79</v>
      </c>
      <c r="E974" s="39">
        <f>ROUND($E$792/100*$E$793*АТС!C221,2)</f>
        <v>124.76</v>
      </c>
      <c r="F974" s="39">
        <f>ROUND($F$792/100*$F$793*АТС!C221,2)</f>
        <v>84.97</v>
      </c>
      <c r="G974" s="39">
        <f>ROUND($G$792/100*$G$793*АТС!C221,2)</f>
        <v>49.73</v>
      </c>
    </row>
    <row r="975" spans="1:7" x14ac:dyDescent="0.25">
      <c r="A975" s="263"/>
      <c r="B975" s="137">
        <f t="shared" si="16"/>
        <v>41920.541669999999</v>
      </c>
      <c r="C975" s="138">
        <v>13</v>
      </c>
      <c r="D975" s="39">
        <f>ROUND($D$792/100*$D$793*АТС!$C222,2)</f>
        <v>135.88</v>
      </c>
      <c r="E975" s="39">
        <f>ROUND($E$792/100*$E$793*АТС!C222,2)</f>
        <v>124.84</v>
      </c>
      <c r="F975" s="39">
        <f>ROUND($F$792/100*$F$793*АТС!C222,2)</f>
        <v>85.02</v>
      </c>
      <c r="G975" s="39">
        <f>ROUND($G$792/100*$G$793*АТС!C222,2)</f>
        <v>49.76</v>
      </c>
    </row>
    <row r="976" spans="1:7" x14ac:dyDescent="0.25">
      <c r="A976" s="263"/>
      <c r="B976" s="135">
        <f t="shared" si="16"/>
        <v>41920.583330000001</v>
      </c>
      <c r="C976" s="138">
        <v>14</v>
      </c>
      <c r="D976" s="39">
        <f>ROUND($D$792/100*$D$793*АТС!$C223,2)</f>
        <v>138.13999999999999</v>
      </c>
      <c r="E976" s="39">
        <f>ROUND($E$792/100*$E$793*АТС!C223,2)</f>
        <v>126.92</v>
      </c>
      <c r="F976" s="39">
        <f>ROUND($F$792/100*$F$793*АТС!C223,2)</f>
        <v>86.44</v>
      </c>
      <c r="G976" s="39">
        <f>ROUND($G$792/100*$G$793*АТС!C223,2)</f>
        <v>50.59</v>
      </c>
    </row>
    <row r="977" spans="1:7" x14ac:dyDescent="0.25">
      <c r="A977" s="263"/>
      <c r="B977" s="137">
        <f t="shared" si="16"/>
        <v>41920.625</v>
      </c>
      <c r="C977" s="138">
        <v>15</v>
      </c>
      <c r="D977" s="39">
        <f>ROUND($D$792/100*$D$793*АТС!$C224,2)</f>
        <v>137.97999999999999</v>
      </c>
      <c r="E977" s="39">
        <f>ROUND($E$792/100*$E$793*АТС!C224,2)</f>
        <v>126.77</v>
      </c>
      <c r="F977" s="39">
        <f>ROUND($F$792/100*$F$793*АТС!C224,2)</f>
        <v>86.33</v>
      </c>
      <c r="G977" s="39">
        <f>ROUND($G$792/100*$G$793*АТС!C224,2)</f>
        <v>50.53</v>
      </c>
    </row>
    <row r="978" spans="1:7" x14ac:dyDescent="0.25">
      <c r="A978" s="263"/>
      <c r="B978" s="135">
        <f t="shared" si="16"/>
        <v>41920.666669999999</v>
      </c>
      <c r="C978" s="138">
        <v>16</v>
      </c>
      <c r="D978" s="39">
        <f>ROUND($D$792/100*$D$793*АТС!$C225,2)</f>
        <v>140.63</v>
      </c>
      <c r="E978" s="39">
        <f>ROUND($E$792/100*$E$793*АТС!C225,2)</f>
        <v>129.21</v>
      </c>
      <c r="F978" s="39">
        <f>ROUND($F$792/100*$F$793*АТС!C225,2)</f>
        <v>87.99</v>
      </c>
      <c r="G978" s="39">
        <f>ROUND($G$792/100*$G$793*АТС!C225,2)</f>
        <v>51.5</v>
      </c>
    </row>
    <row r="979" spans="1:7" x14ac:dyDescent="0.25">
      <c r="A979" s="263"/>
      <c r="B979" s="137">
        <f t="shared" si="16"/>
        <v>41920.708330000001</v>
      </c>
      <c r="C979" s="138">
        <v>17</v>
      </c>
      <c r="D979" s="39">
        <f>ROUND($D$792/100*$D$793*АТС!$C226,2)</f>
        <v>141.58000000000001</v>
      </c>
      <c r="E979" s="39">
        <f>ROUND($E$792/100*$E$793*АТС!C226,2)</f>
        <v>130.08000000000001</v>
      </c>
      <c r="F979" s="39">
        <f>ROUND($F$792/100*$F$793*АТС!C226,2)</f>
        <v>88.59</v>
      </c>
      <c r="G979" s="39">
        <f>ROUND($G$792/100*$G$793*АТС!C226,2)</f>
        <v>51.85</v>
      </c>
    </row>
    <row r="980" spans="1:7" x14ac:dyDescent="0.25">
      <c r="A980" s="263"/>
      <c r="B980" s="135">
        <f t="shared" si="16"/>
        <v>41920.75</v>
      </c>
      <c r="C980" s="138">
        <v>18</v>
      </c>
      <c r="D980" s="39">
        <f>ROUND($D$792/100*$D$793*АТС!$C227,2)</f>
        <v>138.49</v>
      </c>
      <c r="E980" s="39">
        <f>ROUND($E$792/100*$E$793*АТС!C227,2)</f>
        <v>127.24</v>
      </c>
      <c r="F980" s="39">
        <f>ROUND($F$792/100*$F$793*АТС!C227,2)</f>
        <v>86.66</v>
      </c>
      <c r="G980" s="39">
        <f>ROUND($G$792/100*$G$793*АТС!C227,2)</f>
        <v>50.72</v>
      </c>
    </row>
    <row r="981" spans="1:7" x14ac:dyDescent="0.25">
      <c r="A981" s="263"/>
      <c r="B981" s="137">
        <f t="shared" si="16"/>
        <v>41920.791669999999</v>
      </c>
      <c r="C981" s="138">
        <v>19</v>
      </c>
      <c r="D981" s="39">
        <f>ROUND($D$792/100*$D$793*АТС!$C228,2)</f>
        <v>155.21</v>
      </c>
      <c r="E981" s="39">
        <f>ROUND($E$792/100*$E$793*АТС!C228,2)</f>
        <v>142.6</v>
      </c>
      <c r="F981" s="39">
        <f>ROUND($F$792/100*$F$793*АТС!C228,2)</f>
        <v>97.12</v>
      </c>
      <c r="G981" s="39">
        <f>ROUND($G$792/100*$G$793*АТС!C228,2)</f>
        <v>56.85</v>
      </c>
    </row>
    <row r="982" spans="1:7" x14ac:dyDescent="0.25">
      <c r="A982" s="263"/>
      <c r="B982" s="135">
        <f t="shared" si="16"/>
        <v>41920.833330000001</v>
      </c>
      <c r="C982" s="138">
        <v>20</v>
      </c>
      <c r="D982" s="39">
        <f>ROUND($D$792/100*$D$793*АТС!$C229,2)</f>
        <v>152.99</v>
      </c>
      <c r="E982" s="39">
        <f>ROUND($E$792/100*$E$793*АТС!C229,2)</f>
        <v>140.57</v>
      </c>
      <c r="F982" s="39">
        <f>ROUND($F$792/100*$F$793*АТС!C229,2)</f>
        <v>95.73</v>
      </c>
      <c r="G982" s="39">
        <f>ROUND($G$792/100*$G$793*АТС!C229,2)</f>
        <v>56.03</v>
      </c>
    </row>
    <row r="983" spans="1:7" x14ac:dyDescent="0.25">
      <c r="A983" s="263"/>
      <c r="B983" s="137">
        <f t="shared" si="16"/>
        <v>41920.875</v>
      </c>
      <c r="C983" s="138">
        <v>21</v>
      </c>
      <c r="D983" s="39">
        <f>ROUND($D$792/100*$D$793*АТС!$C230,2)</f>
        <v>161.21</v>
      </c>
      <c r="E983" s="39">
        <f>ROUND($E$792/100*$E$793*АТС!C230,2)</f>
        <v>148.11000000000001</v>
      </c>
      <c r="F983" s="39">
        <f>ROUND($F$792/100*$F$793*АТС!C230,2)</f>
        <v>100.87</v>
      </c>
      <c r="G983" s="39">
        <f>ROUND($G$792/100*$G$793*АТС!C230,2)</f>
        <v>59.04</v>
      </c>
    </row>
    <row r="984" spans="1:7" x14ac:dyDescent="0.25">
      <c r="A984" s="263"/>
      <c r="B984" s="135">
        <f t="shared" si="16"/>
        <v>41920.916669999999</v>
      </c>
      <c r="C984" s="138">
        <v>22</v>
      </c>
      <c r="D984" s="39">
        <f>ROUND($D$792/100*$D$793*АТС!$C231,2)</f>
        <v>169.03</v>
      </c>
      <c r="E984" s="39">
        <f>ROUND($E$792/100*$E$793*АТС!C231,2)</f>
        <v>155.30000000000001</v>
      </c>
      <c r="F984" s="39">
        <f>ROUND($F$792/100*$F$793*АТС!C231,2)</f>
        <v>105.76</v>
      </c>
      <c r="G984" s="39">
        <f>ROUND($G$792/100*$G$793*АТС!C231,2)</f>
        <v>61.91</v>
      </c>
    </row>
    <row r="985" spans="1:7" x14ac:dyDescent="0.25">
      <c r="A985" s="263"/>
      <c r="B985" s="137">
        <f t="shared" si="16"/>
        <v>41920.958330000001</v>
      </c>
      <c r="C985" s="138">
        <v>23</v>
      </c>
      <c r="D985" s="39">
        <f>ROUND($D$792/100*$D$793*АТС!$C232,2)</f>
        <v>143.85</v>
      </c>
      <c r="E985" s="39">
        <f>ROUND($E$792/100*$E$793*АТС!C232,2)</f>
        <v>132.16</v>
      </c>
      <c r="F985" s="39">
        <f>ROUND($F$792/100*$F$793*АТС!C232,2)</f>
        <v>90</v>
      </c>
      <c r="G985" s="39">
        <f>ROUND($G$792/100*$G$793*АТС!C232,2)</f>
        <v>52.68</v>
      </c>
    </row>
    <row r="986" spans="1:7" x14ac:dyDescent="0.25">
      <c r="A986" s="263"/>
      <c r="B986" s="135">
        <f t="shared" si="16"/>
        <v>41921</v>
      </c>
      <c r="C986" s="138">
        <v>0</v>
      </c>
      <c r="D986" s="39">
        <f>ROUND($D$792/100*$D$793*АТС!$C233,2)</f>
        <v>118.51</v>
      </c>
      <c r="E986" s="39">
        <f>ROUND($E$792/100*$E$793*АТС!C233,2)</f>
        <v>108.88</v>
      </c>
      <c r="F986" s="39">
        <f>ROUND($F$792/100*$F$793*АТС!C233,2)</f>
        <v>74.150000000000006</v>
      </c>
      <c r="G986" s="39">
        <f>ROUND($G$792/100*$G$793*АТС!C233,2)</f>
        <v>43.4</v>
      </c>
    </row>
    <row r="987" spans="1:7" x14ac:dyDescent="0.25">
      <c r="A987" s="263"/>
      <c r="B987" s="137">
        <f t="shared" si="16"/>
        <v>41921.041669999999</v>
      </c>
      <c r="C987" s="138">
        <v>1</v>
      </c>
      <c r="D987" s="39">
        <f>ROUND($D$792/100*$D$793*АТС!$C234,2)</f>
        <v>117.47</v>
      </c>
      <c r="E987" s="39">
        <f>ROUND($E$792/100*$E$793*АТС!C234,2)</f>
        <v>107.93</v>
      </c>
      <c r="F987" s="39">
        <f>ROUND($F$792/100*$F$793*АТС!C234,2)</f>
        <v>73.5</v>
      </c>
      <c r="G987" s="39">
        <f>ROUND($G$792/100*$G$793*АТС!C234,2)</f>
        <v>43.02</v>
      </c>
    </row>
    <row r="988" spans="1:7" x14ac:dyDescent="0.25">
      <c r="A988" s="263"/>
      <c r="B988" s="135">
        <f t="shared" si="16"/>
        <v>41921.083330000001</v>
      </c>
      <c r="C988" s="138">
        <v>2</v>
      </c>
      <c r="D988" s="39">
        <f>ROUND($D$792/100*$D$793*АТС!$C235,2)</f>
        <v>116.92</v>
      </c>
      <c r="E988" s="39">
        <f>ROUND($E$792/100*$E$793*АТС!C235,2)</f>
        <v>107.42</v>
      </c>
      <c r="F988" s="39">
        <f>ROUND($F$792/100*$F$793*АТС!C235,2)</f>
        <v>73.150000000000006</v>
      </c>
      <c r="G988" s="39">
        <f>ROUND($G$792/100*$G$793*АТС!C235,2)</f>
        <v>42.82</v>
      </c>
    </row>
    <row r="989" spans="1:7" x14ac:dyDescent="0.25">
      <c r="A989" s="263"/>
      <c r="B989" s="137">
        <f t="shared" si="16"/>
        <v>41921.125</v>
      </c>
      <c r="C989" s="138">
        <v>3</v>
      </c>
      <c r="D989" s="39">
        <f>ROUND($D$792/100*$D$793*АТС!$C236,2)</f>
        <v>116.88</v>
      </c>
      <c r="E989" s="39">
        <f>ROUND($E$792/100*$E$793*АТС!C236,2)</f>
        <v>107.38</v>
      </c>
      <c r="F989" s="39">
        <f>ROUND($F$792/100*$F$793*АТС!C236,2)</f>
        <v>73.13</v>
      </c>
      <c r="G989" s="39">
        <f>ROUND($G$792/100*$G$793*АТС!C236,2)</f>
        <v>42.81</v>
      </c>
    </row>
    <row r="990" spans="1:7" x14ac:dyDescent="0.25">
      <c r="A990" s="263"/>
      <c r="B990" s="135">
        <f t="shared" si="16"/>
        <v>41921.166669999999</v>
      </c>
      <c r="C990" s="138">
        <v>4</v>
      </c>
      <c r="D990" s="39">
        <f>ROUND($D$792/100*$D$793*АТС!$C237,2)</f>
        <v>116.38</v>
      </c>
      <c r="E990" s="39">
        <f>ROUND($E$792/100*$E$793*АТС!C237,2)</f>
        <v>106.93</v>
      </c>
      <c r="F990" s="39">
        <f>ROUND($F$792/100*$F$793*АТС!C237,2)</f>
        <v>72.819999999999993</v>
      </c>
      <c r="G990" s="39">
        <f>ROUND($G$792/100*$G$793*АТС!C237,2)</f>
        <v>42.62</v>
      </c>
    </row>
    <row r="991" spans="1:7" x14ac:dyDescent="0.25">
      <c r="A991" s="263"/>
      <c r="B991" s="137">
        <f t="shared" si="16"/>
        <v>41921.208330000001</v>
      </c>
      <c r="C991" s="138">
        <v>5</v>
      </c>
      <c r="D991" s="39">
        <f>ROUND($D$792/100*$D$793*АТС!$C238,2)</f>
        <v>117.41</v>
      </c>
      <c r="E991" s="39">
        <f>ROUND($E$792/100*$E$793*АТС!C238,2)</f>
        <v>107.87</v>
      </c>
      <c r="F991" s="39">
        <f>ROUND($F$792/100*$F$793*АТС!C238,2)</f>
        <v>73.459999999999994</v>
      </c>
      <c r="G991" s="39">
        <f>ROUND($G$792/100*$G$793*АТС!C238,2)</f>
        <v>43</v>
      </c>
    </row>
    <row r="992" spans="1:7" x14ac:dyDescent="0.25">
      <c r="A992" s="263"/>
      <c r="B992" s="135">
        <f t="shared" si="16"/>
        <v>41921.25</v>
      </c>
      <c r="C992" s="138">
        <v>6</v>
      </c>
      <c r="D992" s="39">
        <f>ROUND($D$792/100*$D$793*АТС!$C239,2)</f>
        <v>118.57</v>
      </c>
      <c r="E992" s="39">
        <f>ROUND($E$792/100*$E$793*АТС!C239,2)</f>
        <v>108.94</v>
      </c>
      <c r="F992" s="39">
        <f>ROUND($F$792/100*$F$793*АТС!C239,2)</f>
        <v>74.19</v>
      </c>
      <c r="G992" s="39">
        <f>ROUND($G$792/100*$G$793*АТС!C239,2)</f>
        <v>43.43</v>
      </c>
    </row>
    <row r="993" spans="1:7" x14ac:dyDescent="0.25">
      <c r="A993" s="263"/>
      <c r="B993" s="137">
        <f t="shared" si="16"/>
        <v>41921.291669999999</v>
      </c>
      <c r="C993" s="138">
        <v>7</v>
      </c>
      <c r="D993" s="39">
        <f>ROUND($D$792/100*$D$793*АТС!$C240,2)</f>
        <v>118.62</v>
      </c>
      <c r="E993" s="39">
        <f>ROUND($E$792/100*$E$793*АТС!C240,2)</f>
        <v>108.99</v>
      </c>
      <c r="F993" s="39">
        <f>ROUND($F$792/100*$F$793*АТС!C240,2)</f>
        <v>74.22</v>
      </c>
      <c r="G993" s="39">
        <f>ROUND($G$792/100*$G$793*АТС!C240,2)</f>
        <v>43.45</v>
      </c>
    </row>
    <row r="994" spans="1:7" x14ac:dyDescent="0.25">
      <c r="A994" s="263"/>
      <c r="B994" s="135">
        <f t="shared" si="16"/>
        <v>41921.333330000001</v>
      </c>
      <c r="C994" s="138">
        <v>8</v>
      </c>
      <c r="D994" s="39">
        <f>ROUND($D$792/100*$D$793*АТС!$C241,2)</f>
        <v>121.24</v>
      </c>
      <c r="E994" s="39">
        <f>ROUND($E$792/100*$E$793*АТС!C241,2)</f>
        <v>111.39</v>
      </c>
      <c r="F994" s="39">
        <f>ROUND($F$792/100*$F$793*АТС!C241,2)</f>
        <v>75.86</v>
      </c>
      <c r="G994" s="39">
        <f>ROUND($G$792/100*$G$793*АТС!C241,2)</f>
        <v>44.4</v>
      </c>
    </row>
    <row r="995" spans="1:7" x14ac:dyDescent="0.25">
      <c r="A995" s="263"/>
      <c r="B995" s="137">
        <f t="shared" si="16"/>
        <v>41921.375</v>
      </c>
      <c r="C995" s="138">
        <v>9</v>
      </c>
      <c r="D995" s="39">
        <f>ROUND($D$792/100*$D$793*АТС!$C242,2)</f>
        <v>127.87</v>
      </c>
      <c r="E995" s="39">
        <f>ROUND($E$792/100*$E$793*АТС!C242,2)</f>
        <v>117.48</v>
      </c>
      <c r="F995" s="39">
        <f>ROUND($F$792/100*$F$793*АТС!C242,2)</f>
        <v>80.010000000000005</v>
      </c>
      <c r="G995" s="39">
        <f>ROUND($G$792/100*$G$793*АТС!C242,2)</f>
        <v>46.83</v>
      </c>
    </row>
    <row r="996" spans="1:7" x14ac:dyDescent="0.25">
      <c r="A996" s="263"/>
      <c r="B996" s="135">
        <f t="shared" si="16"/>
        <v>41921.416669999999</v>
      </c>
      <c r="C996" s="138">
        <v>10</v>
      </c>
      <c r="D996" s="39">
        <f>ROUND($D$792/100*$D$793*АТС!$C243,2)</f>
        <v>140.18</v>
      </c>
      <c r="E996" s="39">
        <f>ROUND($E$792/100*$E$793*АТС!C243,2)</f>
        <v>128.80000000000001</v>
      </c>
      <c r="F996" s="39">
        <f>ROUND($F$792/100*$F$793*АТС!C243,2)</f>
        <v>87.71</v>
      </c>
      <c r="G996" s="39">
        <f>ROUND($G$792/100*$G$793*АТС!C243,2)</f>
        <v>51.34</v>
      </c>
    </row>
    <row r="997" spans="1:7" x14ac:dyDescent="0.25">
      <c r="A997" s="263"/>
      <c r="B997" s="137">
        <f t="shared" si="16"/>
        <v>41921.458330000001</v>
      </c>
      <c r="C997" s="138">
        <v>11</v>
      </c>
      <c r="D997" s="39">
        <f>ROUND($D$792/100*$D$793*АТС!$C244,2)</f>
        <v>137.96</v>
      </c>
      <c r="E997" s="39">
        <f>ROUND($E$792/100*$E$793*АТС!C244,2)</f>
        <v>126.75</v>
      </c>
      <c r="F997" s="39">
        <f>ROUND($F$792/100*$F$793*АТС!C244,2)</f>
        <v>86.32</v>
      </c>
      <c r="G997" s="39">
        <f>ROUND($G$792/100*$G$793*АТС!C244,2)</f>
        <v>50.53</v>
      </c>
    </row>
    <row r="998" spans="1:7" x14ac:dyDescent="0.25">
      <c r="A998" s="263"/>
      <c r="B998" s="135">
        <f t="shared" si="16"/>
        <v>41921.5</v>
      </c>
      <c r="C998" s="138">
        <v>12</v>
      </c>
      <c r="D998" s="39">
        <f>ROUND($D$792/100*$D$793*АТС!$C245,2)</f>
        <v>149</v>
      </c>
      <c r="E998" s="39">
        <f>ROUND($E$792/100*$E$793*АТС!C245,2)</f>
        <v>136.88999999999999</v>
      </c>
      <c r="F998" s="39">
        <f>ROUND($F$792/100*$F$793*АТС!C245,2)</f>
        <v>93.23</v>
      </c>
      <c r="G998" s="39">
        <f>ROUND($G$792/100*$G$793*АТС!C245,2)</f>
        <v>54.57</v>
      </c>
    </row>
    <row r="999" spans="1:7" x14ac:dyDescent="0.25">
      <c r="A999" s="263"/>
      <c r="B999" s="137">
        <f t="shared" si="16"/>
        <v>41921.541669999999</v>
      </c>
      <c r="C999" s="138">
        <v>13</v>
      </c>
      <c r="D999" s="39">
        <f>ROUND($D$792/100*$D$793*АТС!$C246,2)</f>
        <v>147.88999999999999</v>
      </c>
      <c r="E999" s="39">
        <f>ROUND($E$792/100*$E$793*АТС!C246,2)</f>
        <v>135.88</v>
      </c>
      <c r="F999" s="39">
        <f>ROUND($F$792/100*$F$793*АТС!C246,2)</f>
        <v>92.53</v>
      </c>
      <c r="G999" s="39">
        <f>ROUND($G$792/100*$G$793*АТС!C246,2)</f>
        <v>54.16</v>
      </c>
    </row>
    <row r="1000" spans="1:7" x14ac:dyDescent="0.25">
      <c r="A1000" s="263"/>
      <c r="B1000" s="135">
        <f t="shared" si="16"/>
        <v>41921.583330000001</v>
      </c>
      <c r="C1000" s="138">
        <v>14</v>
      </c>
      <c r="D1000" s="39">
        <f>ROUND($D$792/100*$D$793*АТС!$C247,2)</f>
        <v>151.13999999999999</v>
      </c>
      <c r="E1000" s="39">
        <f>ROUND($E$792/100*$E$793*АТС!C247,2)</f>
        <v>138.86000000000001</v>
      </c>
      <c r="F1000" s="39">
        <f>ROUND($F$792/100*$F$793*АТС!C247,2)</f>
        <v>94.57</v>
      </c>
      <c r="G1000" s="39">
        <f>ROUND($G$792/100*$G$793*АТС!C247,2)</f>
        <v>55.35</v>
      </c>
    </row>
    <row r="1001" spans="1:7" x14ac:dyDescent="0.25">
      <c r="A1001" s="263"/>
      <c r="B1001" s="137">
        <f t="shared" si="16"/>
        <v>41921.625</v>
      </c>
      <c r="C1001" s="138">
        <v>15</v>
      </c>
      <c r="D1001" s="39">
        <f>ROUND($D$792/100*$D$793*АТС!$C248,2)</f>
        <v>150.27000000000001</v>
      </c>
      <c r="E1001" s="39">
        <f>ROUND($E$792/100*$E$793*АТС!C248,2)</f>
        <v>138.07</v>
      </c>
      <c r="F1001" s="39">
        <f>ROUND($F$792/100*$F$793*АТС!C248,2)</f>
        <v>94.03</v>
      </c>
      <c r="G1001" s="39">
        <f>ROUND($G$792/100*$G$793*АТС!C248,2)</f>
        <v>55.04</v>
      </c>
    </row>
    <row r="1002" spans="1:7" x14ac:dyDescent="0.25">
      <c r="A1002" s="263"/>
      <c r="B1002" s="135">
        <f t="shared" si="16"/>
        <v>41921.666669999999</v>
      </c>
      <c r="C1002" s="138">
        <v>16</v>
      </c>
      <c r="D1002" s="39">
        <f>ROUND($D$792/100*$D$793*АТС!$C249,2)</f>
        <v>149.91999999999999</v>
      </c>
      <c r="E1002" s="39">
        <f>ROUND($E$792/100*$E$793*АТС!C249,2)</f>
        <v>137.74</v>
      </c>
      <c r="F1002" s="39">
        <f>ROUND($F$792/100*$F$793*АТС!C249,2)</f>
        <v>93.8</v>
      </c>
      <c r="G1002" s="39">
        <f>ROUND($G$792/100*$G$793*АТС!C249,2)</f>
        <v>54.91</v>
      </c>
    </row>
    <row r="1003" spans="1:7" x14ac:dyDescent="0.25">
      <c r="A1003" s="263"/>
      <c r="B1003" s="137">
        <f t="shared" si="16"/>
        <v>41921.708330000001</v>
      </c>
      <c r="C1003" s="138">
        <v>17</v>
      </c>
      <c r="D1003" s="39">
        <f>ROUND($D$792/100*$D$793*АТС!$C250,2)</f>
        <v>144.97</v>
      </c>
      <c r="E1003" s="39">
        <f>ROUND($E$792/100*$E$793*АТС!C250,2)</f>
        <v>133.19999999999999</v>
      </c>
      <c r="F1003" s="39">
        <f>ROUND($F$792/100*$F$793*АТС!C250,2)</f>
        <v>90.71</v>
      </c>
      <c r="G1003" s="39">
        <f>ROUND($G$792/100*$G$793*АТС!C250,2)</f>
        <v>53.1</v>
      </c>
    </row>
    <row r="1004" spans="1:7" x14ac:dyDescent="0.25">
      <c r="A1004" s="263"/>
      <c r="B1004" s="135">
        <f t="shared" si="16"/>
        <v>41921.75</v>
      </c>
      <c r="C1004" s="138">
        <v>18</v>
      </c>
      <c r="D1004" s="39">
        <f>ROUND($D$792/100*$D$793*АТС!$C251,2)</f>
        <v>136.88</v>
      </c>
      <c r="E1004" s="39">
        <f>ROUND($E$792/100*$E$793*АТС!C251,2)</f>
        <v>125.76</v>
      </c>
      <c r="F1004" s="39">
        <f>ROUND($F$792/100*$F$793*АТС!C251,2)</f>
        <v>85.65</v>
      </c>
      <c r="G1004" s="39">
        <f>ROUND($G$792/100*$G$793*АТС!C251,2)</f>
        <v>50.13</v>
      </c>
    </row>
    <row r="1005" spans="1:7" x14ac:dyDescent="0.25">
      <c r="A1005" s="263"/>
      <c r="B1005" s="137">
        <f t="shared" si="16"/>
        <v>41921.791669999999</v>
      </c>
      <c r="C1005" s="138">
        <v>19</v>
      </c>
      <c r="D1005" s="39">
        <f>ROUND($D$792/100*$D$793*АТС!$C252,2)</f>
        <v>156.51</v>
      </c>
      <c r="E1005" s="39">
        <f>ROUND($E$792/100*$E$793*АТС!C252,2)</f>
        <v>143.79</v>
      </c>
      <c r="F1005" s="39">
        <f>ROUND($F$792/100*$F$793*АТС!C252,2)</f>
        <v>97.93</v>
      </c>
      <c r="G1005" s="39">
        <f>ROUND($G$792/100*$G$793*АТС!C252,2)</f>
        <v>57.32</v>
      </c>
    </row>
    <row r="1006" spans="1:7" x14ac:dyDescent="0.25">
      <c r="A1006" s="263"/>
      <c r="B1006" s="135">
        <f t="shared" si="16"/>
        <v>41921.833330000001</v>
      </c>
      <c r="C1006" s="138">
        <v>20</v>
      </c>
      <c r="D1006" s="39">
        <f>ROUND($D$792/100*$D$793*АТС!$C253,2)</f>
        <v>157.75</v>
      </c>
      <c r="E1006" s="39">
        <f>ROUND($E$792/100*$E$793*АТС!C253,2)</f>
        <v>144.94</v>
      </c>
      <c r="F1006" s="39">
        <f>ROUND($F$792/100*$F$793*АТС!C253,2)</f>
        <v>98.71</v>
      </c>
      <c r="G1006" s="39">
        <f>ROUND($G$792/100*$G$793*АТС!C253,2)</f>
        <v>57.78</v>
      </c>
    </row>
    <row r="1007" spans="1:7" x14ac:dyDescent="0.25">
      <c r="A1007" s="263"/>
      <c r="B1007" s="137">
        <f t="shared" si="16"/>
        <v>41921.875</v>
      </c>
      <c r="C1007" s="138">
        <v>21</v>
      </c>
      <c r="D1007" s="39">
        <f>ROUND($D$792/100*$D$793*АТС!$C254,2)</f>
        <v>166.15</v>
      </c>
      <c r="E1007" s="39">
        <f>ROUND($E$792/100*$E$793*АТС!C254,2)</f>
        <v>152.65</v>
      </c>
      <c r="F1007" s="39">
        <f>ROUND($F$792/100*$F$793*АТС!C254,2)</f>
        <v>103.96</v>
      </c>
      <c r="G1007" s="39">
        <f>ROUND($G$792/100*$G$793*АТС!C254,2)</f>
        <v>60.85</v>
      </c>
    </row>
    <row r="1008" spans="1:7" x14ac:dyDescent="0.25">
      <c r="A1008" s="263"/>
      <c r="B1008" s="135">
        <f t="shared" si="16"/>
        <v>41921.916669999999</v>
      </c>
      <c r="C1008" s="138">
        <v>22</v>
      </c>
      <c r="D1008" s="39">
        <f>ROUND($D$792/100*$D$793*АТС!$C255,2)</f>
        <v>174.88</v>
      </c>
      <c r="E1008" s="39">
        <f>ROUND($E$792/100*$E$793*АТС!C255,2)</f>
        <v>160.66999999999999</v>
      </c>
      <c r="F1008" s="39">
        <f>ROUND($F$792/100*$F$793*АТС!C255,2)</f>
        <v>109.42</v>
      </c>
      <c r="G1008" s="39">
        <f>ROUND($G$792/100*$G$793*АТС!C255,2)</f>
        <v>64.05</v>
      </c>
    </row>
    <row r="1009" spans="1:7" x14ac:dyDescent="0.25">
      <c r="A1009" s="263"/>
      <c r="B1009" s="137">
        <f t="shared" si="16"/>
        <v>41921.958330000001</v>
      </c>
      <c r="C1009" s="138">
        <v>23</v>
      </c>
      <c r="D1009" s="39">
        <f>ROUND($D$792/100*$D$793*АТС!$C256,2)</f>
        <v>149.01</v>
      </c>
      <c r="E1009" s="39">
        <f>ROUND($E$792/100*$E$793*АТС!C256,2)</f>
        <v>136.9</v>
      </c>
      <c r="F1009" s="39">
        <f>ROUND($F$792/100*$F$793*АТС!C256,2)</f>
        <v>93.23</v>
      </c>
      <c r="G1009" s="39">
        <f>ROUND($G$792/100*$G$793*АТС!C256,2)</f>
        <v>54.57</v>
      </c>
    </row>
    <row r="1010" spans="1:7" x14ac:dyDescent="0.25">
      <c r="A1010" s="263"/>
      <c r="B1010" s="135">
        <f t="shared" si="16"/>
        <v>41922</v>
      </c>
      <c r="C1010" s="138">
        <v>0</v>
      </c>
      <c r="D1010" s="39">
        <f>ROUND($D$792/100*$D$793*АТС!$C257,2)</f>
        <v>119.78</v>
      </c>
      <c r="E1010" s="39">
        <f>ROUND($E$792/100*$E$793*АТС!C257,2)</f>
        <v>110.05</v>
      </c>
      <c r="F1010" s="39">
        <f>ROUND($F$792/100*$F$793*АТС!C257,2)</f>
        <v>74.94</v>
      </c>
      <c r="G1010" s="39">
        <f>ROUND($G$792/100*$G$793*АТС!C257,2)</f>
        <v>43.87</v>
      </c>
    </row>
    <row r="1011" spans="1:7" x14ac:dyDescent="0.25">
      <c r="A1011" s="263"/>
      <c r="B1011" s="137">
        <f t="shared" ref="B1011:B1074" si="17">B987+1</f>
        <v>41922.041669999999</v>
      </c>
      <c r="C1011" s="138">
        <v>1</v>
      </c>
      <c r="D1011" s="39">
        <f>ROUND($D$792/100*$D$793*АТС!$C258,2)</f>
        <v>117.7</v>
      </c>
      <c r="E1011" s="39">
        <f>ROUND($E$792/100*$E$793*АТС!C258,2)</f>
        <v>108.14</v>
      </c>
      <c r="F1011" s="39">
        <f>ROUND($F$792/100*$F$793*АТС!C258,2)</f>
        <v>73.650000000000006</v>
      </c>
      <c r="G1011" s="39">
        <f>ROUND($G$792/100*$G$793*АТС!C258,2)</f>
        <v>43.11</v>
      </c>
    </row>
    <row r="1012" spans="1:7" x14ac:dyDescent="0.25">
      <c r="A1012" s="263"/>
      <c r="B1012" s="135">
        <f t="shared" si="17"/>
        <v>41922.083330000001</v>
      </c>
      <c r="C1012" s="138">
        <v>2</v>
      </c>
      <c r="D1012" s="39">
        <f>ROUND($D$792/100*$D$793*АТС!$C259,2)</f>
        <v>117.05</v>
      </c>
      <c r="E1012" s="39">
        <f>ROUND($E$792/100*$E$793*АТС!C259,2)</f>
        <v>107.54</v>
      </c>
      <c r="F1012" s="39">
        <f>ROUND($F$792/100*$F$793*АТС!C259,2)</f>
        <v>73.239999999999995</v>
      </c>
      <c r="G1012" s="39">
        <f>ROUND($G$792/100*$G$793*АТС!C259,2)</f>
        <v>42.87</v>
      </c>
    </row>
    <row r="1013" spans="1:7" x14ac:dyDescent="0.25">
      <c r="A1013" s="263"/>
      <c r="B1013" s="137">
        <f t="shared" si="17"/>
        <v>41922.125</v>
      </c>
      <c r="C1013" s="138">
        <v>3</v>
      </c>
      <c r="D1013" s="39">
        <f>ROUND($D$792/100*$D$793*АТС!$C260,2)</f>
        <v>117.15</v>
      </c>
      <c r="E1013" s="39">
        <f>ROUND($E$792/100*$E$793*АТС!C260,2)</f>
        <v>107.64</v>
      </c>
      <c r="F1013" s="39">
        <f>ROUND($F$792/100*$F$793*АТС!C260,2)</f>
        <v>73.3</v>
      </c>
      <c r="G1013" s="39">
        <f>ROUND($G$792/100*$G$793*АТС!C260,2)</f>
        <v>42.91</v>
      </c>
    </row>
    <row r="1014" spans="1:7" x14ac:dyDescent="0.25">
      <c r="A1014" s="263"/>
      <c r="B1014" s="135">
        <f t="shared" si="17"/>
        <v>41922.166669999999</v>
      </c>
      <c r="C1014" s="138">
        <v>4</v>
      </c>
      <c r="D1014" s="39">
        <f>ROUND($D$792/100*$D$793*АТС!$C261,2)</f>
        <v>116.39</v>
      </c>
      <c r="E1014" s="39">
        <f>ROUND($E$792/100*$E$793*АТС!C261,2)</f>
        <v>106.94</v>
      </c>
      <c r="F1014" s="39">
        <f>ROUND($F$792/100*$F$793*АТС!C261,2)</f>
        <v>72.83</v>
      </c>
      <c r="G1014" s="39">
        <f>ROUND($G$792/100*$G$793*АТС!C261,2)</f>
        <v>42.63</v>
      </c>
    </row>
    <row r="1015" spans="1:7" x14ac:dyDescent="0.25">
      <c r="A1015" s="263"/>
      <c r="B1015" s="137">
        <f t="shared" si="17"/>
        <v>41922.208330000001</v>
      </c>
      <c r="C1015" s="138">
        <v>5</v>
      </c>
      <c r="D1015" s="39">
        <f>ROUND($D$792/100*$D$793*АТС!$C262,2)</f>
        <v>117.76</v>
      </c>
      <c r="E1015" s="39">
        <f>ROUND($E$792/100*$E$793*АТС!C262,2)</f>
        <v>108.19</v>
      </c>
      <c r="F1015" s="39">
        <f>ROUND($F$792/100*$F$793*АТС!C262,2)</f>
        <v>73.680000000000007</v>
      </c>
      <c r="G1015" s="39">
        <f>ROUND($G$792/100*$G$793*АТС!C262,2)</f>
        <v>43.13</v>
      </c>
    </row>
    <row r="1016" spans="1:7" x14ac:dyDescent="0.25">
      <c r="A1016" s="263"/>
      <c r="B1016" s="135">
        <f t="shared" si="17"/>
        <v>41922.25</v>
      </c>
      <c r="C1016" s="138">
        <v>6</v>
      </c>
      <c r="D1016" s="39">
        <f>ROUND($D$792/100*$D$793*АТС!$C263,2)</f>
        <v>118.92</v>
      </c>
      <c r="E1016" s="39">
        <f>ROUND($E$792/100*$E$793*АТС!C263,2)</f>
        <v>109.26</v>
      </c>
      <c r="F1016" s="39">
        <f>ROUND($F$792/100*$F$793*АТС!C263,2)</f>
        <v>74.41</v>
      </c>
      <c r="G1016" s="39">
        <f>ROUND($G$792/100*$G$793*АТС!C263,2)</f>
        <v>43.56</v>
      </c>
    </row>
    <row r="1017" spans="1:7" x14ac:dyDescent="0.25">
      <c r="A1017" s="263"/>
      <c r="B1017" s="137">
        <f t="shared" si="17"/>
        <v>41922.291669999999</v>
      </c>
      <c r="C1017" s="138">
        <v>7</v>
      </c>
      <c r="D1017" s="39">
        <f>ROUND($D$792/100*$D$793*АТС!$C264,2)</f>
        <v>118.87</v>
      </c>
      <c r="E1017" s="39">
        <f>ROUND($E$792/100*$E$793*АТС!C264,2)</f>
        <v>109.21</v>
      </c>
      <c r="F1017" s="39">
        <f>ROUND($F$792/100*$F$793*АТС!C264,2)</f>
        <v>74.37</v>
      </c>
      <c r="G1017" s="39">
        <f>ROUND($G$792/100*$G$793*АТС!C264,2)</f>
        <v>43.53</v>
      </c>
    </row>
    <row r="1018" spans="1:7" x14ac:dyDescent="0.25">
      <c r="A1018" s="263"/>
      <c r="B1018" s="135">
        <f t="shared" si="17"/>
        <v>41922.333330000001</v>
      </c>
      <c r="C1018" s="138">
        <v>8</v>
      </c>
      <c r="D1018" s="39">
        <f>ROUND($D$792/100*$D$793*АТС!$C265,2)</f>
        <v>121.39</v>
      </c>
      <c r="E1018" s="39">
        <f>ROUND($E$792/100*$E$793*АТС!C265,2)</f>
        <v>111.53</v>
      </c>
      <c r="F1018" s="39">
        <f>ROUND($F$792/100*$F$793*АТС!C265,2)</f>
        <v>75.95</v>
      </c>
      <c r="G1018" s="39">
        <f>ROUND($G$792/100*$G$793*АТС!C265,2)</f>
        <v>44.46</v>
      </c>
    </row>
    <row r="1019" spans="1:7" x14ac:dyDescent="0.25">
      <c r="A1019" s="263"/>
      <c r="B1019" s="137">
        <f t="shared" si="17"/>
        <v>41922.375</v>
      </c>
      <c r="C1019" s="138">
        <v>9</v>
      </c>
      <c r="D1019" s="39">
        <f>ROUND($D$792/100*$D$793*АТС!$C266,2)</f>
        <v>121.35</v>
      </c>
      <c r="E1019" s="39">
        <f>ROUND($E$792/100*$E$793*АТС!C266,2)</f>
        <v>111.49</v>
      </c>
      <c r="F1019" s="39">
        <f>ROUND($F$792/100*$F$793*АТС!C266,2)</f>
        <v>75.930000000000007</v>
      </c>
      <c r="G1019" s="39">
        <f>ROUND($G$792/100*$G$793*АТС!C266,2)</f>
        <v>44.44</v>
      </c>
    </row>
    <row r="1020" spans="1:7" x14ac:dyDescent="0.25">
      <c r="A1020" s="263"/>
      <c r="B1020" s="135">
        <f t="shared" si="17"/>
        <v>41922.416669999999</v>
      </c>
      <c r="C1020" s="138">
        <v>10</v>
      </c>
      <c r="D1020" s="39">
        <f>ROUND($D$792/100*$D$793*АТС!$C267,2)</f>
        <v>121.44</v>
      </c>
      <c r="E1020" s="39">
        <f>ROUND($E$792/100*$E$793*АТС!C267,2)</f>
        <v>111.57</v>
      </c>
      <c r="F1020" s="39">
        <f>ROUND($F$792/100*$F$793*АТС!C267,2)</f>
        <v>75.98</v>
      </c>
      <c r="G1020" s="39">
        <f>ROUND($G$792/100*$G$793*АТС!C267,2)</f>
        <v>44.48</v>
      </c>
    </row>
    <row r="1021" spans="1:7" x14ac:dyDescent="0.25">
      <c r="A1021" s="263"/>
      <c r="B1021" s="137">
        <f t="shared" si="17"/>
        <v>41922.458330000001</v>
      </c>
      <c r="C1021" s="138">
        <v>11</v>
      </c>
      <c r="D1021" s="39">
        <f>ROUND($D$792/100*$D$793*АТС!$C268,2)</f>
        <v>121.59</v>
      </c>
      <c r="E1021" s="39">
        <f>ROUND($E$792/100*$E$793*АТС!C268,2)</f>
        <v>111.71</v>
      </c>
      <c r="F1021" s="39">
        <f>ROUND($F$792/100*$F$793*АТС!C268,2)</f>
        <v>76.08</v>
      </c>
      <c r="G1021" s="39">
        <f>ROUND($G$792/100*$G$793*АТС!C268,2)</f>
        <v>44.53</v>
      </c>
    </row>
    <row r="1022" spans="1:7" x14ac:dyDescent="0.25">
      <c r="A1022" s="263"/>
      <c r="B1022" s="135">
        <f t="shared" si="17"/>
        <v>41922.5</v>
      </c>
      <c r="C1022" s="138">
        <v>12</v>
      </c>
      <c r="D1022" s="39">
        <f>ROUND($D$792/100*$D$793*АТС!$C269,2)</f>
        <v>142.47</v>
      </c>
      <c r="E1022" s="39">
        <f>ROUND($E$792/100*$E$793*АТС!C269,2)</f>
        <v>130.9</v>
      </c>
      <c r="F1022" s="39">
        <f>ROUND($F$792/100*$F$793*АТС!C269,2)</f>
        <v>89.14</v>
      </c>
      <c r="G1022" s="39">
        <f>ROUND($G$792/100*$G$793*АТС!C269,2)</f>
        <v>52.18</v>
      </c>
    </row>
    <row r="1023" spans="1:7" x14ac:dyDescent="0.25">
      <c r="A1023" s="263"/>
      <c r="B1023" s="137">
        <f t="shared" si="17"/>
        <v>41922.541669999999</v>
      </c>
      <c r="C1023" s="138">
        <v>13</v>
      </c>
      <c r="D1023" s="39">
        <f>ROUND($D$792/100*$D$793*АТС!$C270,2)</f>
        <v>142.41999999999999</v>
      </c>
      <c r="E1023" s="39">
        <f>ROUND($E$792/100*$E$793*АТС!C270,2)</f>
        <v>130.85</v>
      </c>
      <c r="F1023" s="39">
        <f>ROUND($F$792/100*$F$793*АТС!C270,2)</f>
        <v>89.11</v>
      </c>
      <c r="G1023" s="39">
        <f>ROUND($G$792/100*$G$793*АТС!C270,2)</f>
        <v>52.16</v>
      </c>
    </row>
    <row r="1024" spans="1:7" x14ac:dyDescent="0.25">
      <c r="A1024" s="263"/>
      <c r="B1024" s="135">
        <f t="shared" si="17"/>
        <v>41922.583330000001</v>
      </c>
      <c r="C1024" s="138">
        <v>14</v>
      </c>
      <c r="D1024" s="39">
        <f>ROUND($D$792/100*$D$793*АТС!$C271,2)</f>
        <v>142.5</v>
      </c>
      <c r="E1024" s="39">
        <f>ROUND($E$792/100*$E$793*АТС!C271,2)</f>
        <v>130.91999999999999</v>
      </c>
      <c r="F1024" s="39">
        <f>ROUND($F$792/100*$F$793*АТС!C271,2)</f>
        <v>89.16</v>
      </c>
      <c r="G1024" s="39">
        <f>ROUND($G$792/100*$G$793*АТС!C271,2)</f>
        <v>52.19</v>
      </c>
    </row>
    <row r="1025" spans="1:7" x14ac:dyDescent="0.25">
      <c r="A1025" s="263"/>
      <c r="B1025" s="137">
        <f t="shared" si="17"/>
        <v>41922.625</v>
      </c>
      <c r="C1025" s="138">
        <v>15</v>
      </c>
      <c r="D1025" s="39">
        <f>ROUND($D$792/100*$D$793*АТС!$C272,2)</f>
        <v>142.49</v>
      </c>
      <c r="E1025" s="39">
        <f>ROUND($E$792/100*$E$793*АТС!C272,2)</f>
        <v>130.91</v>
      </c>
      <c r="F1025" s="39">
        <f>ROUND($F$792/100*$F$793*АТС!C272,2)</f>
        <v>89.15</v>
      </c>
      <c r="G1025" s="39">
        <f>ROUND($G$792/100*$G$793*АТС!C272,2)</f>
        <v>52.19</v>
      </c>
    </row>
    <row r="1026" spans="1:7" x14ac:dyDescent="0.25">
      <c r="A1026" s="263"/>
      <c r="B1026" s="135">
        <f t="shared" si="17"/>
        <v>41922.666669999999</v>
      </c>
      <c r="C1026" s="138">
        <v>16</v>
      </c>
      <c r="D1026" s="39">
        <f>ROUND($D$792/100*$D$793*АТС!$C273,2)</f>
        <v>143.32</v>
      </c>
      <c r="E1026" s="39">
        <f>ROUND($E$792/100*$E$793*АТС!C273,2)</f>
        <v>131.68</v>
      </c>
      <c r="F1026" s="39">
        <f>ROUND($F$792/100*$F$793*АТС!C273,2)</f>
        <v>89.67</v>
      </c>
      <c r="G1026" s="39">
        <f>ROUND($G$792/100*$G$793*АТС!C273,2)</f>
        <v>52.49</v>
      </c>
    </row>
    <row r="1027" spans="1:7" x14ac:dyDescent="0.25">
      <c r="A1027" s="263"/>
      <c r="B1027" s="137">
        <f t="shared" si="17"/>
        <v>41922.708330000001</v>
      </c>
      <c r="C1027" s="138">
        <v>17</v>
      </c>
      <c r="D1027" s="39">
        <f>ROUND($D$792/100*$D$793*АТС!$C274,2)</f>
        <v>145.66</v>
      </c>
      <c r="E1027" s="39">
        <f>ROUND($E$792/100*$E$793*АТС!C274,2)</f>
        <v>133.83000000000001</v>
      </c>
      <c r="F1027" s="39">
        <f>ROUND($F$792/100*$F$793*АТС!C274,2)</f>
        <v>91.14</v>
      </c>
      <c r="G1027" s="39">
        <f>ROUND($G$792/100*$G$793*АТС!C274,2)</f>
        <v>53.35</v>
      </c>
    </row>
    <row r="1028" spans="1:7" x14ac:dyDescent="0.25">
      <c r="A1028" s="263"/>
      <c r="B1028" s="135">
        <f t="shared" si="17"/>
        <v>41922.75</v>
      </c>
      <c r="C1028" s="138">
        <v>18</v>
      </c>
      <c r="D1028" s="39">
        <f>ROUND($D$792/100*$D$793*АТС!$C275,2)</f>
        <v>138.4</v>
      </c>
      <c r="E1028" s="39">
        <f>ROUND($E$792/100*$E$793*АТС!C275,2)</f>
        <v>127.16</v>
      </c>
      <c r="F1028" s="39">
        <f>ROUND($F$792/100*$F$793*АТС!C275,2)</f>
        <v>86.6</v>
      </c>
      <c r="G1028" s="39">
        <f>ROUND($G$792/100*$G$793*АТС!C275,2)</f>
        <v>50.69</v>
      </c>
    </row>
    <row r="1029" spans="1:7" x14ac:dyDescent="0.25">
      <c r="A1029" s="263"/>
      <c r="B1029" s="137">
        <f t="shared" si="17"/>
        <v>41922.791669999999</v>
      </c>
      <c r="C1029" s="138">
        <v>19</v>
      </c>
      <c r="D1029" s="39">
        <f>ROUND($D$792/100*$D$793*АТС!$C276,2)</f>
        <v>156.80000000000001</v>
      </c>
      <c r="E1029" s="39">
        <f>ROUND($E$792/100*$E$793*АТС!C276,2)</f>
        <v>144.06</v>
      </c>
      <c r="F1029" s="39">
        <f>ROUND($F$792/100*$F$793*АТС!C276,2)</f>
        <v>98.11</v>
      </c>
      <c r="G1029" s="39">
        <f>ROUND($G$792/100*$G$793*АТС!C276,2)</f>
        <v>57.43</v>
      </c>
    </row>
    <row r="1030" spans="1:7" x14ac:dyDescent="0.25">
      <c r="A1030" s="263"/>
      <c r="B1030" s="135">
        <f t="shared" si="17"/>
        <v>41922.833330000001</v>
      </c>
      <c r="C1030" s="138">
        <v>20</v>
      </c>
      <c r="D1030" s="39">
        <f>ROUND($D$792/100*$D$793*АТС!$C277,2)</f>
        <v>154.44999999999999</v>
      </c>
      <c r="E1030" s="39">
        <f>ROUND($E$792/100*$E$793*АТС!C277,2)</f>
        <v>141.9</v>
      </c>
      <c r="F1030" s="39">
        <f>ROUND($F$792/100*$F$793*АТС!C277,2)</f>
        <v>96.64</v>
      </c>
      <c r="G1030" s="39">
        <f>ROUND($G$792/100*$G$793*АТС!C277,2)</f>
        <v>56.57</v>
      </c>
    </row>
    <row r="1031" spans="1:7" x14ac:dyDescent="0.25">
      <c r="A1031" s="263"/>
      <c r="B1031" s="137">
        <f t="shared" si="17"/>
        <v>41922.875</v>
      </c>
      <c r="C1031" s="138">
        <v>21</v>
      </c>
      <c r="D1031" s="39">
        <f>ROUND($D$792/100*$D$793*АТС!$C278,2)</f>
        <v>171.09</v>
      </c>
      <c r="E1031" s="39">
        <f>ROUND($E$792/100*$E$793*АТС!C278,2)</f>
        <v>157.19</v>
      </c>
      <c r="F1031" s="39">
        <f>ROUND($F$792/100*$F$793*АТС!C278,2)</f>
        <v>107.05</v>
      </c>
      <c r="G1031" s="39">
        <f>ROUND($G$792/100*$G$793*АТС!C278,2)</f>
        <v>62.66</v>
      </c>
    </row>
    <row r="1032" spans="1:7" x14ac:dyDescent="0.25">
      <c r="A1032" s="263"/>
      <c r="B1032" s="135">
        <f t="shared" si="17"/>
        <v>41922.916669999999</v>
      </c>
      <c r="C1032" s="138">
        <v>22</v>
      </c>
      <c r="D1032" s="39">
        <f>ROUND($D$792/100*$D$793*АТС!$C279,2)</f>
        <v>178.43</v>
      </c>
      <c r="E1032" s="39">
        <f>ROUND($E$792/100*$E$793*АТС!C279,2)</f>
        <v>163.93</v>
      </c>
      <c r="F1032" s="39">
        <f>ROUND($F$792/100*$F$793*АТС!C279,2)</f>
        <v>111.64</v>
      </c>
      <c r="G1032" s="39">
        <f>ROUND($G$792/100*$G$793*АТС!C279,2)</f>
        <v>65.349999999999994</v>
      </c>
    </row>
    <row r="1033" spans="1:7" x14ac:dyDescent="0.25">
      <c r="A1033" s="263"/>
      <c r="B1033" s="137">
        <f t="shared" si="17"/>
        <v>41922.958330000001</v>
      </c>
      <c r="C1033" s="138">
        <v>23</v>
      </c>
      <c r="D1033" s="39">
        <f>ROUND($D$792/100*$D$793*АТС!$C280,2)</f>
        <v>155.63</v>
      </c>
      <c r="E1033" s="39">
        <f>ROUND($E$792/100*$E$793*АТС!C280,2)</f>
        <v>142.99</v>
      </c>
      <c r="F1033" s="39">
        <f>ROUND($F$792/100*$F$793*АТС!C280,2)</f>
        <v>97.38</v>
      </c>
      <c r="G1033" s="39">
        <f>ROUND($G$792/100*$G$793*АТС!C280,2)</f>
        <v>57</v>
      </c>
    </row>
    <row r="1034" spans="1:7" x14ac:dyDescent="0.25">
      <c r="A1034" s="263"/>
      <c r="B1034" s="135">
        <f t="shared" si="17"/>
        <v>41923</v>
      </c>
      <c r="C1034" s="138">
        <v>0</v>
      </c>
      <c r="D1034" s="39">
        <f>ROUND($D$792/100*$D$793*АТС!$C281,2)</f>
        <v>128.11000000000001</v>
      </c>
      <c r="E1034" s="39">
        <f>ROUND($E$792/100*$E$793*АТС!C281,2)</f>
        <v>117.7</v>
      </c>
      <c r="F1034" s="39">
        <f>ROUND($F$792/100*$F$793*АТС!C281,2)</f>
        <v>80.16</v>
      </c>
      <c r="G1034" s="39">
        <f>ROUND($G$792/100*$G$793*АТС!C281,2)</f>
        <v>46.92</v>
      </c>
    </row>
    <row r="1035" spans="1:7" x14ac:dyDescent="0.25">
      <c r="A1035" s="263"/>
      <c r="B1035" s="137">
        <f t="shared" si="17"/>
        <v>41923.041669999999</v>
      </c>
      <c r="C1035" s="138">
        <v>1</v>
      </c>
      <c r="D1035" s="39">
        <f>ROUND($D$792/100*$D$793*АТС!$C282,2)</f>
        <v>117.39</v>
      </c>
      <c r="E1035" s="39">
        <f>ROUND($E$792/100*$E$793*АТС!C282,2)</f>
        <v>107.85</v>
      </c>
      <c r="F1035" s="39">
        <f>ROUND($F$792/100*$F$793*АТС!C282,2)</f>
        <v>73.45</v>
      </c>
      <c r="G1035" s="39">
        <f>ROUND($G$792/100*$G$793*АТС!C282,2)</f>
        <v>42.99</v>
      </c>
    </row>
    <row r="1036" spans="1:7" x14ac:dyDescent="0.25">
      <c r="A1036" s="263"/>
      <c r="B1036" s="135">
        <f t="shared" si="17"/>
        <v>41923.083330000001</v>
      </c>
      <c r="C1036" s="138">
        <v>2</v>
      </c>
      <c r="D1036" s="39">
        <f>ROUND($D$792/100*$D$793*АТС!$C283,2)</f>
        <v>117.31</v>
      </c>
      <c r="E1036" s="39">
        <f>ROUND($E$792/100*$E$793*АТС!C283,2)</f>
        <v>107.78</v>
      </c>
      <c r="F1036" s="39">
        <f>ROUND($F$792/100*$F$793*АТС!C283,2)</f>
        <v>73.400000000000006</v>
      </c>
      <c r="G1036" s="39">
        <f>ROUND($G$792/100*$G$793*АТС!C283,2)</f>
        <v>42.97</v>
      </c>
    </row>
    <row r="1037" spans="1:7" x14ac:dyDescent="0.25">
      <c r="A1037" s="263"/>
      <c r="B1037" s="137">
        <f t="shared" si="17"/>
        <v>41923.125</v>
      </c>
      <c r="C1037" s="138">
        <v>3</v>
      </c>
      <c r="D1037" s="39">
        <f>ROUND($D$792/100*$D$793*АТС!$C284,2)</f>
        <v>117.19</v>
      </c>
      <c r="E1037" s="39">
        <f>ROUND($E$792/100*$E$793*АТС!C284,2)</f>
        <v>107.67</v>
      </c>
      <c r="F1037" s="39">
        <f>ROUND($F$792/100*$F$793*АТС!C284,2)</f>
        <v>73.33</v>
      </c>
      <c r="G1037" s="39">
        <f>ROUND($G$792/100*$G$793*АТС!C284,2)</f>
        <v>42.92</v>
      </c>
    </row>
    <row r="1038" spans="1:7" x14ac:dyDescent="0.25">
      <c r="A1038" s="263"/>
      <c r="B1038" s="135">
        <f t="shared" si="17"/>
        <v>41923.166669999999</v>
      </c>
      <c r="C1038" s="138">
        <v>4</v>
      </c>
      <c r="D1038" s="39">
        <f>ROUND($D$792/100*$D$793*АТС!$C285,2)</f>
        <v>117.15</v>
      </c>
      <c r="E1038" s="39">
        <f>ROUND($E$792/100*$E$793*АТС!C285,2)</f>
        <v>107.64</v>
      </c>
      <c r="F1038" s="39">
        <f>ROUND($F$792/100*$F$793*АТС!C285,2)</f>
        <v>73.3</v>
      </c>
      <c r="G1038" s="39">
        <f>ROUND($G$792/100*$G$793*АТС!C285,2)</f>
        <v>42.91</v>
      </c>
    </row>
    <row r="1039" spans="1:7" x14ac:dyDescent="0.25">
      <c r="A1039" s="263"/>
      <c r="B1039" s="137">
        <f t="shared" si="17"/>
        <v>41923.208330000001</v>
      </c>
      <c r="C1039" s="138">
        <v>5</v>
      </c>
      <c r="D1039" s="39">
        <f>ROUND($D$792/100*$D$793*АТС!$C286,2)</f>
        <v>117.29</v>
      </c>
      <c r="E1039" s="39">
        <f>ROUND($E$792/100*$E$793*АТС!C286,2)</f>
        <v>107.76</v>
      </c>
      <c r="F1039" s="39">
        <f>ROUND($F$792/100*$F$793*АТС!C286,2)</f>
        <v>73.39</v>
      </c>
      <c r="G1039" s="39">
        <f>ROUND($G$792/100*$G$793*АТС!C286,2)</f>
        <v>42.96</v>
      </c>
    </row>
    <row r="1040" spans="1:7" x14ac:dyDescent="0.25">
      <c r="A1040" s="263"/>
      <c r="B1040" s="135">
        <f t="shared" si="17"/>
        <v>41923.25</v>
      </c>
      <c r="C1040" s="138">
        <v>6</v>
      </c>
      <c r="D1040" s="39">
        <f>ROUND($D$792/100*$D$793*АТС!$C287,2)</f>
        <v>117.17</v>
      </c>
      <c r="E1040" s="39">
        <f>ROUND($E$792/100*$E$793*АТС!C287,2)</f>
        <v>107.65</v>
      </c>
      <c r="F1040" s="39">
        <f>ROUND($F$792/100*$F$793*АТС!C287,2)</f>
        <v>73.31</v>
      </c>
      <c r="G1040" s="39">
        <f>ROUND($G$792/100*$G$793*АТС!C287,2)</f>
        <v>42.91</v>
      </c>
    </row>
    <row r="1041" spans="1:7" x14ac:dyDescent="0.25">
      <c r="A1041" s="263"/>
      <c r="B1041" s="137">
        <f t="shared" si="17"/>
        <v>41923.291669999999</v>
      </c>
      <c r="C1041" s="138">
        <v>7</v>
      </c>
      <c r="D1041" s="39">
        <f>ROUND($D$792/100*$D$793*АТС!$C288,2)</f>
        <v>117.13</v>
      </c>
      <c r="E1041" s="39">
        <f>ROUND($E$792/100*$E$793*АТС!C288,2)</f>
        <v>107.61</v>
      </c>
      <c r="F1041" s="39">
        <f>ROUND($F$792/100*$F$793*АТС!C288,2)</f>
        <v>73.290000000000006</v>
      </c>
      <c r="G1041" s="39">
        <f>ROUND($G$792/100*$G$793*АТС!C288,2)</f>
        <v>42.9</v>
      </c>
    </row>
    <row r="1042" spans="1:7" x14ac:dyDescent="0.25">
      <c r="A1042" s="263"/>
      <c r="B1042" s="135">
        <f t="shared" si="17"/>
        <v>41923.333330000001</v>
      </c>
      <c r="C1042" s="138">
        <v>8</v>
      </c>
      <c r="D1042" s="39">
        <f>ROUND($D$792/100*$D$793*АТС!$C289,2)</f>
        <v>119.05</v>
      </c>
      <c r="E1042" s="39">
        <f>ROUND($E$792/100*$E$793*АТС!C289,2)</f>
        <v>109.38</v>
      </c>
      <c r="F1042" s="39">
        <f>ROUND($F$792/100*$F$793*АТС!C289,2)</f>
        <v>74.489999999999995</v>
      </c>
      <c r="G1042" s="39">
        <f>ROUND($G$792/100*$G$793*АТС!C289,2)</f>
        <v>43.6</v>
      </c>
    </row>
    <row r="1043" spans="1:7" x14ac:dyDescent="0.25">
      <c r="A1043" s="263"/>
      <c r="B1043" s="137">
        <f t="shared" si="17"/>
        <v>41923.375</v>
      </c>
      <c r="C1043" s="138">
        <v>9</v>
      </c>
      <c r="D1043" s="39">
        <f>ROUND($D$792/100*$D$793*АТС!$C290,2)</f>
        <v>119.76</v>
      </c>
      <c r="E1043" s="39">
        <f>ROUND($E$792/100*$E$793*АТС!C290,2)</f>
        <v>110.03</v>
      </c>
      <c r="F1043" s="39">
        <f>ROUND($F$792/100*$F$793*АТС!C290,2)</f>
        <v>74.930000000000007</v>
      </c>
      <c r="G1043" s="39">
        <f>ROUND($G$792/100*$G$793*АТС!C290,2)</f>
        <v>43.86</v>
      </c>
    </row>
    <row r="1044" spans="1:7" x14ac:dyDescent="0.25">
      <c r="A1044" s="263"/>
      <c r="B1044" s="135">
        <f t="shared" si="17"/>
        <v>41923.416669999999</v>
      </c>
      <c r="C1044" s="138">
        <v>10</v>
      </c>
      <c r="D1044" s="39">
        <f>ROUND($D$792/100*$D$793*АТС!$C291,2)</f>
        <v>119.87</v>
      </c>
      <c r="E1044" s="39">
        <f>ROUND($E$792/100*$E$793*АТС!C291,2)</f>
        <v>110.13</v>
      </c>
      <c r="F1044" s="39">
        <f>ROUND($F$792/100*$F$793*АТС!C291,2)</f>
        <v>75</v>
      </c>
      <c r="G1044" s="39">
        <f>ROUND($G$792/100*$G$793*АТС!C291,2)</f>
        <v>43.9</v>
      </c>
    </row>
    <row r="1045" spans="1:7" x14ac:dyDescent="0.25">
      <c r="A1045" s="263"/>
      <c r="B1045" s="137">
        <f t="shared" si="17"/>
        <v>41923.458330000001</v>
      </c>
      <c r="C1045" s="138">
        <v>11</v>
      </c>
      <c r="D1045" s="39">
        <f>ROUND($D$792/100*$D$793*АТС!$C292,2)</f>
        <v>120.06</v>
      </c>
      <c r="E1045" s="39">
        <f>ROUND($E$792/100*$E$793*АТС!C292,2)</f>
        <v>110.31</v>
      </c>
      <c r="F1045" s="39">
        <f>ROUND($F$792/100*$F$793*АТС!C292,2)</f>
        <v>75.12</v>
      </c>
      <c r="G1045" s="39">
        <f>ROUND($G$792/100*$G$793*АТС!C292,2)</f>
        <v>43.97</v>
      </c>
    </row>
    <row r="1046" spans="1:7" x14ac:dyDescent="0.25">
      <c r="A1046" s="263"/>
      <c r="B1046" s="135">
        <f t="shared" si="17"/>
        <v>41923.5</v>
      </c>
      <c r="C1046" s="138">
        <v>12</v>
      </c>
      <c r="D1046" s="39">
        <f>ROUND($D$792/100*$D$793*АТС!$C293,2)</f>
        <v>120.08</v>
      </c>
      <c r="E1046" s="39">
        <f>ROUND($E$792/100*$E$793*АТС!C293,2)</f>
        <v>110.32</v>
      </c>
      <c r="F1046" s="39">
        <f>ROUND($F$792/100*$F$793*АТС!C293,2)</f>
        <v>75.13</v>
      </c>
      <c r="G1046" s="39">
        <f>ROUND($G$792/100*$G$793*АТС!C293,2)</f>
        <v>43.98</v>
      </c>
    </row>
    <row r="1047" spans="1:7" x14ac:dyDescent="0.25">
      <c r="A1047" s="263"/>
      <c r="B1047" s="137">
        <f t="shared" si="17"/>
        <v>41923.541669999999</v>
      </c>
      <c r="C1047" s="138">
        <v>13</v>
      </c>
      <c r="D1047" s="39">
        <f>ROUND($D$792/100*$D$793*АТС!$C294,2)</f>
        <v>120.11</v>
      </c>
      <c r="E1047" s="39">
        <f>ROUND($E$792/100*$E$793*АТС!C294,2)</f>
        <v>110.36</v>
      </c>
      <c r="F1047" s="39">
        <f>ROUND($F$792/100*$F$793*АТС!C294,2)</f>
        <v>75.16</v>
      </c>
      <c r="G1047" s="39">
        <f>ROUND($G$792/100*$G$793*АТС!C294,2)</f>
        <v>43.99</v>
      </c>
    </row>
    <row r="1048" spans="1:7" x14ac:dyDescent="0.25">
      <c r="A1048" s="263"/>
      <c r="B1048" s="135">
        <f t="shared" si="17"/>
        <v>41923.583330000001</v>
      </c>
      <c r="C1048" s="138">
        <v>14</v>
      </c>
      <c r="D1048" s="39">
        <f>ROUND($D$792/100*$D$793*АТС!$C295,2)</f>
        <v>120.17</v>
      </c>
      <c r="E1048" s="39">
        <f>ROUND($E$792/100*$E$793*АТС!C295,2)</f>
        <v>110.41</v>
      </c>
      <c r="F1048" s="39">
        <f>ROUND($F$792/100*$F$793*АТС!C295,2)</f>
        <v>75.19</v>
      </c>
      <c r="G1048" s="39">
        <f>ROUND($G$792/100*$G$793*АТС!C295,2)</f>
        <v>44.01</v>
      </c>
    </row>
    <row r="1049" spans="1:7" x14ac:dyDescent="0.25">
      <c r="A1049" s="263"/>
      <c r="B1049" s="137">
        <f t="shared" si="17"/>
        <v>41923.625</v>
      </c>
      <c r="C1049" s="138">
        <v>15</v>
      </c>
      <c r="D1049" s="39">
        <f>ROUND($D$792/100*$D$793*АТС!$C296,2)</f>
        <v>120.07</v>
      </c>
      <c r="E1049" s="39">
        <f>ROUND($E$792/100*$E$793*АТС!C296,2)</f>
        <v>110.32</v>
      </c>
      <c r="F1049" s="39">
        <f>ROUND($F$792/100*$F$793*АТС!C296,2)</f>
        <v>75.13</v>
      </c>
      <c r="G1049" s="39">
        <f>ROUND($G$792/100*$G$793*АТС!C296,2)</f>
        <v>43.98</v>
      </c>
    </row>
    <row r="1050" spans="1:7" x14ac:dyDescent="0.25">
      <c r="A1050" s="263"/>
      <c r="B1050" s="135">
        <f t="shared" si="17"/>
        <v>41923.666669999999</v>
      </c>
      <c r="C1050" s="138">
        <v>16</v>
      </c>
      <c r="D1050" s="39">
        <f>ROUND($D$792/100*$D$793*АТС!$C297,2)</f>
        <v>119.96</v>
      </c>
      <c r="E1050" s="39">
        <f>ROUND($E$792/100*$E$793*АТС!C297,2)</f>
        <v>110.22</v>
      </c>
      <c r="F1050" s="39">
        <f>ROUND($F$792/100*$F$793*АТС!C297,2)</f>
        <v>75.06</v>
      </c>
      <c r="G1050" s="39">
        <f>ROUND($G$792/100*$G$793*АТС!C297,2)</f>
        <v>43.94</v>
      </c>
    </row>
    <row r="1051" spans="1:7" x14ac:dyDescent="0.25">
      <c r="A1051" s="263"/>
      <c r="B1051" s="137">
        <f t="shared" si="17"/>
        <v>41923.708330000001</v>
      </c>
      <c r="C1051" s="138">
        <v>17</v>
      </c>
      <c r="D1051" s="39">
        <f>ROUND($D$792/100*$D$793*АТС!$C298,2)</f>
        <v>119.47</v>
      </c>
      <c r="E1051" s="39">
        <f>ROUND($E$792/100*$E$793*АТС!C298,2)</f>
        <v>109.76</v>
      </c>
      <c r="F1051" s="39">
        <f>ROUND($F$792/100*$F$793*АТС!C298,2)</f>
        <v>74.75</v>
      </c>
      <c r="G1051" s="39">
        <f>ROUND($G$792/100*$G$793*АТС!C298,2)</f>
        <v>43.75</v>
      </c>
    </row>
    <row r="1052" spans="1:7" x14ac:dyDescent="0.25">
      <c r="A1052" s="263"/>
      <c r="B1052" s="135">
        <f t="shared" si="17"/>
        <v>41923.75</v>
      </c>
      <c r="C1052" s="138">
        <v>18</v>
      </c>
      <c r="D1052" s="39">
        <f>ROUND($D$792/100*$D$793*АТС!$C299,2)</f>
        <v>143.88999999999999</v>
      </c>
      <c r="E1052" s="39">
        <f>ROUND($E$792/100*$E$793*АТС!C299,2)</f>
        <v>132.19999999999999</v>
      </c>
      <c r="F1052" s="39">
        <f>ROUND($F$792/100*$F$793*АТС!C299,2)</f>
        <v>90.03</v>
      </c>
      <c r="G1052" s="39">
        <f>ROUND($G$792/100*$G$793*АТС!C299,2)</f>
        <v>52.7</v>
      </c>
    </row>
    <row r="1053" spans="1:7" x14ac:dyDescent="0.25">
      <c r="A1053" s="263"/>
      <c r="B1053" s="137">
        <f t="shared" si="17"/>
        <v>41923.791669999999</v>
      </c>
      <c r="C1053" s="138">
        <v>19</v>
      </c>
      <c r="D1053" s="39">
        <f>ROUND($D$792/100*$D$793*АТС!$C300,2)</f>
        <v>174.16</v>
      </c>
      <c r="E1053" s="39">
        <f>ROUND($E$792/100*$E$793*АТС!C300,2)</f>
        <v>160.01</v>
      </c>
      <c r="F1053" s="39">
        <f>ROUND($F$792/100*$F$793*АТС!C300,2)</f>
        <v>108.97</v>
      </c>
      <c r="G1053" s="39">
        <f>ROUND($G$792/100*$G$793*АТС!C300,2)</f>
        <v>63.79</v>
      </c>
    </row>
    <row r="1054" spans="1:7" x14ac:dyDescent="0.25">
      <c r="A1054" s="263"/>
      <c r="B1054" s="135">
        <f t="shared" si="17"/>
        <v>41923.833330000001</v>
      </c>
      <c r="C1054" s="138">
        <v>20</v>
      </c>
      <c r="D1054" s="39">
        <f>ROUND($D$792/100*$D$793*АТС!$C301,2)</f>
        <v>169.13</v>
      </c>
      <c r="E1054" s="39">
        <f>ROUND($E$792/100*$E$793*АТС!C301,2)</f>
        <v>155.38999999999999</v>
      </c>
      <c r="F1054" s="39">
        <f>ROUND($F$792/100*$F$793*АТС!C301,2)</f>
        <v>105.82</v>
      </c>
      <c r="G1054" s="39">
        <f>ROUND($G$792/100*$G$793*АТС!C301,2)</f>
        <v>61.94</v>
      </c>
    </row>
    <row r="1055" spans="1:7" x14ac:dyDescent="0.25">
      <c r="A1055" s="263"/>
      <c r="B1055" s="137">
        <f t="shared" si="17"/>
        <v>41923.875</v>
      </c>
      <c r="C1055" s="138">
        <v>21</v>
      </c>
      <c r="D1055" s="39">
        <f>ROUND($D$792/100*$D$793*АТС!$C302,2)</f>
        <v>164.19</v>
      </c>
      <c r="E1055" s="39">
        <f>ROUND($E$792/100*$E$793*АТС!C302,2)</f>
        <v>150.86000000000001</v>
      </c>
      <c r="F1055" s="39">
        <f>ROUND($F$792/100*$F$793*АТС!C302,2)</f>
        <v>102.74</v>
      </c>
      <c r="G1055" s="39">
        <f>ROUND($G$792/100*$G$793*АТС!C302,2)</f>
        <v>60.14</v>
      </c>
    </row>
    <row r="1056" spans="1:7" x14ac:dyDescent="0.25">
      <c r="A1056" s="263"/>
      <c r="B1056" s="135">
        <f t="shared" si="17"/>
        <v>41923.916669999999</v>
      </c>
      <c r="C1056" s="138">
        <v>22</v>
      </c>
      <c r="D1056" s="39">
        <f>ROUND($D$792/100*$D$793*АТС!$C303,2)</f>
        <v>145.13</v>
      </c>
      <c r="E1056" s="39">
        <f>ROUND($E$792/100*$E$793*АТС!C303,2)</f>
        <v>133.34</v>
      </c>
      <c r="F1056" s="39">
        <f>ROUND($F$792/100*$F$793*АТС!C303,2)</f>
        <v>90.81</v>
      </c>
      <c r="G1056" s="39">
        <f>ROUND($G$792/100*$G$793*АТС!C303,2)</f>
        <v>53.16</v>
      </c>
    </row>
    <row r="1057" spans="1:7" x14ac:dyDescent="0.25">
      <c r="A1057" s="263"/>
      <c r="B1057" s="137">
        <f t="shared" si="17"/>
        <v>41923.958330000001</v>
      </c>
      <c r="C1057" s="138">
        <v>23</v>
      </c>
      <c r="D1057" s="39">
        <f>ROUND($D$792/100*$D$793*АТС!$C304,2)</f>
        <v>156.19</v>
      </c>
      <c r="E1057" s="39">
        <f>ROUND($E$792/100*$E$793*АТС!C304,2)</f>
        <v>143.51</v>
      </c>
      <c r="F1057" s="39">
        <f>ROUND($F$792/100*$F$793*АТС!C304,2)</f>
        <v>97.73</v>
      </c>
      <c r="G1057" s="39">
        <f>ROUND($G$792/100*$G$793*АТС!C304,2)</f>
        <v>57.21</v>
      </c>
    </row>
    <row r="1058" spans="1:7" x14ac:dyDescent="0.25">
      <c r="A1058" s="263"/>
      <c r="B1058" s="135">
        <f t="shared" si="17"/>
        <v>41924</v>
      </c>
      <c r="C1058" s="138">
        <v>0</v>
      </c>
      <c r="D1058" s="39">
        <f>ROUND($D$792/100*$D$793*АТС!$C305,2)</f>
        <v>137.32</v>
      </c>
      <c r="E1058" s="39">
        <f>ROUND($E$792/100*$E$793*АТС!C305,2)</f>
        <v>126.17</v>
      </c>
      <c r="F1058" s="39">
        <f>ROUND($F$792/100*$F$793*АТС!C305,2)</f>
        <v>85.92</v>
      </c>
      <c r="G1058" s="39">
        <f>ROUND($G$792/100*$G$793*АТС!C305,2)</f>
        <v>50.29</v>
      </c>
    </row>
    <row r="1059" spans="1:7" x14ac:dyDescent="0.25">
      <c r="A1059" s="263"/>
      <c r="B1059" s="137">
        <f t="shared" si="17"/>
        <v>41924.041669999999</v>
      </c>
      <c r="C1059" s="138">
        <v>1</v>
      </c>
      <c r="D1059" s="39">
        <f>ROUND($D$792/100*$D$793*АТС!$C306,2)</f>
        <v>117.9</v>
      </c>
      <c r="E1059" s="39">
        <f>ROUND($E$792/100*$E$793*АТС!C306,2)</f>
        <v>108.32</v>
      </c>
      <c r="F1059" s="39">
        <f>ROUND($F$792/100*$F$793*АТС!C306,2)</f>
        <v>73.77</v>
      </c>
      <c r="G1059" s="39">
        <f>ROUND($G$792/100*$G$793*АТС!C306,2)</f>
        <v>43.18</v>
      </c>
    </row>
    <row r="1060" spans="1:7" x14ac:dyDescent="0.25">
      <c r="A1060" s="263"/>
      <c r="B1060" s="135">
        <f t="shared" si="17"/>
        <v>41924.083330000001</v>
      </c>
      <c r="C1060" s="138">
        <v>2</v>
      </c>
      <c r="D1060" s="39">
        <f>ROUND($D$792/100*$D$793*АТС!$C307,2)</f>
        <v>117.87</v>
      </c>
      <c r="E1060" s="39">
        <f>ROUND($E$792/100*$E$793*АТС!C307,2)</f>
        <v>108.3</v>
      </c>
      <c r="F1060" s="39">
        <f>ROUND($F$792/100*$F$793*АТС!C307,2)</f>
        <v>73.75</v>
      </c>
      <c r="G1060" s="39">
        <f>ROUND($G$792/100*$G$793*АТС!C307,2)</f>
        <v>43.17</v>
      </c>
    </row>
    <row r="1061" spans="1:7" x14ac:dyDescent="0.25">
      <c r="A1061" s="263"/>
      <c r="B1061" s="137">
        <f t="shared" si="17"/>
        <v>41924.125</v>
      </c>
      <c r="C1061" s="138">
        <v>3</v>
      </c>
      <c r="D1061" s="39">
        <f>ROUND($D$792/100*$D$793*АТС!$C308,2)</f>
        <v>117.88</v>
      </c>
      <c r="E1061" s="39">
        <f>ROUND($E$792/100*$E$793*АТС!C308,2)</f>
        <v>108.31</v>
      </c>
      <c r="F1061" s="39">
        <f>ROUND($F$792/100*$F$793*АТС!C308,2)</f>
        <v>73.760000000000005</v>
      </c>
      <c r="G1061" s="39">
        <f>ROUND($G$792/100*$G$793*АТС!C308,2)</f>
        <v>43.17</v>
      </c>
    </row>
    <row r="1062" spans="1:7" x14ac:dyDescent="0.25">
      <c r="A1062" s="263"/>
      <c r="B1062" s="135">
        <f t="shared" si="17"/>
        <v>41924.166669999999</v>
      </c>
      <c r="C1062" s="138">
        <v>4</v>
      </c>
      <c r="D1062" s="39">
        <f>ROUND($D$792/100*$D$793*АТС!$C309,2)</f>
        <v>117.9</v>
      </c>
      <c r="E1062" s="39">
        <f>ROUND($E$792/100*$E$793*АТС!C309,2)</f>
        <v>108.32</v>
      </c>
      <c r="F1062" s="39">
        <f>ROUND($F$792/100*$F$793*АТС!C309,2)</f>
        <v>73.77</v>
      </c>
      <c r="G1062" s="39">
        <f>ROUND($G$792/100*$G$793*АТС!C309,2)</f>
        <v>43.18</v>
      </c>
    </row>
    <row r="1063" spans="1:7" x14ac:dyDescent="0.25">
      <c r="A1063" s="263"/>
      <c r="B1063" s="137">
        <f t="shared" si="17"/>
        <v>41924.208330000001</v>
      </c>
      <c r="C1063" s="138">
        <v>5</v>
      </c>
      <c r="D1063" s="39">
        <f>ROUND($D$792/100*$D$793*АТС!$C310,2)</f>
        <v>117.48</v>
      </c>
      <c r="E1063" s="39">
        <f>ROUND($E$792/100*$E$793*АТС!C310,2)</f>
        <v>107.94</v>
      </c>
      <c r="F1063" s="39">
        <f>ROUND($F$792/100*$F$793*АТС!C310,2)</f>
        <v>73.510000000000005</v>
      </c>
      <c r="G1063" s="39">
        <f>ROUND($G$792/100*$G$793*АТС!C310,2)</f>
        <v>43.03</v>
      </c>
    </row>
    <row r="1064" spans="1:7" x14ac:dyDescent="0.25">
      <c r="A1064" s="263"/>
      <c r="B1064" s="135">
        <f t="shared" si="17"/>
        <v>41924.25</v>
      </c>
      <c r="C1064" s="138">
        <v>6</v>
      </c>
      <c r="D1064" s="39">
        <f>ROUND($D$792/100*$D$793*АТС!$C311,2)</f>
        <v>117.49</v>
      </c>
      <c r="E1064" s="39">
        <f>ROUND($E$792/100*$E$793*АТС!C311,2)</f>
        <v>107.95</v>
      </c>
      <c r="F1064" s="39">
        <f>ROUND($F$792/100*$F$793*АТС!C311,2)</f>
        <v>73.52</v>
      </c>
      <c r="G1064" s="39">
        <f>ROUND($G$792/100*$G$793*АТС!C311,2)</f>
        <v>43.03</v>
      </c>
    </row>
    <row r="1065" spans="1:7" x14ac:dyDescent="0.25">
      <c r="A1065" s="263"/>
      <c r="B1065" s="137">
        <f t="shared" si="17"/>
        <v>41924.291669999999</v>
      </c>
      <c r="C1065" s="138">
        <v>7</v>
      </c>
      <c r="D1065" s="39">
        <f>ROUND($D$792/100*$D$793*АТС!$C312,2)</f>
        <v>117.65</v>
      </c>
      <c r="E1065" s="39">
        <f>ROUND($E$792/100*$E$793*АТС!C312,2)</f>
        <v>108.09</v>
      </c>
      <c r="F1065" s="39">
        <f>ROUND($F$792/100*$F$793*АТС!C312,2)</f>
        <v>73.61</v>
      </c>
      <c r="G1065" s="39">
        <f>ROUND($G$792/100*$G$793*АТС!C312,2)</f>
        <v>43.09</v>
      </c>
    </row>
    <row r="1066" spans="1:7" x14ac:dyDescent="0.25">
      <c r="A1066" s="263"/>
      <c r="B1066" s="135">
        <f t="shared" si="17"/>
        <v>41924.333330000001</v>
      </c>
      <c r="C1066" s="138">
        <v>8</v>
      </c>
      <c r="D1066" s="39">
        <f>ROUND($D$792/100*$D$793*АТС!$C313,2)</f>
        <v>119.15</v>
      </c>
      <c r="E1066" s="39">
        <f>ROUND($E$792/100*$E$793*АТС!C313,2)</f>
        <v>109.47</v>
      </c>
      <c r="F1066" s="39">
        <f>ROUND($F$792/100*$F$793*АТС!C313,2)</f>
        <v>74.55</v>
      </c>
      <c r="G1066" s="39">
        <f>ROUND($G$792/100*$G$793*АТС!C313,2)</f>
        <v>43.64</v>
      </c>
    </row>
    <row r="1067" spans="1:7" x14ac:dyDescent="0.25">
      <c r="A1067" s="263"/>
      <c r="B1067" s="137">
        <f t="shared" si="17"/>
        <v>41924.375</v>
      </c>
      <c r="C1067" s="138">
        <v>9</v>
      </c>
      <c r="D1067" s="39">
        <f>ROUND($D$792/100*$D$793*АТС!$C314,2)</f>
        <v>119.71</v>
      </c>
      <c r="E1067" s="39">
        <f>ROUND($E$792/100*$E$793*АТС!C314,2)</f>
        <v>109.99</v>
      </c>
      <c r="F1067" s="39">
        <f>ROUND($F$792/100*$F$793*АТС!C314,2)</f>
        <v>74.900000000000006</v>
      </c>
      <c r="G1067" s="39">
        <f>ROUND($G$792/100*$G$793*АТС!C314,2)</f>
        <v>43.84</v>
      </c>
    </row>
    <row r="1068" spans="1:7" x14ac:dyDescent="0.25">
      <c r="A1068" s="263"/>
      <c r="B1068" s="135">
        <f t="shared" si="17"/>
        <v>41924.416669999999</v>
      </c>
      <c r="C1068" s="138">
        <v>10</v>
      </c>
      <c r="D1068" s="39">
        <f>ROUND($D$792/100*$D$793*АТС!$C315,2)</f>
        <v>120.17</v>
      </c>
      <c r="E1068" s="39">
        <f>ROUND($E$792/100*$E$793*АТС!C315,2)</f>
        <v>110.41</v>
      </c>
      <c r="F1068" s="39">
        <f>ROUND($F$792/100*$F$793*АТС!C315,2)</f>
        <v>75.19</v>
      </c>
      <c r="G1068" s="39">
        <f>ROUND($G$792/100*$G$793*АТС!C315,2)</f>
        <v>44.01</v>
      </c>
    </row>
    <row r="1069" spans="1:7" x14ac:dyDescent="0.25">
      <c r="A1069" s="263"/>
      <c r="B1069" s="137">
        <f t="shared" si="17"/>
        <v>41924.458330000001</v>
      </c>
      <c r="C1069" s="138">
        <v>11</v>
      </c>
      <c r="D1069" s="39">
        <f>ROUND($D$792/100*$D$793*АТС!$C316,2)</f>
        <v>120.3</v>
      </c>
      <c r="E1069" s="39">
        <f>ROUND($E$792/100*$E$793*АТС!C316,2)</f>
        <v>110.53</v>
      </c>
      <c r="F1069" s="39">
        <f>ROUND($F$792/100*$F$793*АТС!C316,2)</f>
        <v>75.27</v>
      </c>
      <c r="G1069" s="39">
        <f>ROUND($G$792/100*$G$793*АТС!C316,2)</f>
        <v>44.06</v>
      </c>
    </row>
    <row r="1070" spans="1:7" x14ac:dyDescent="0.25">
      <c r="A1070" s="263"/>
      <c r="B1070" s="135">
        <f t="shared" si="17"/>
        <v>41924.5</v>
      </c>
      <c r="C1070" s="138">
        <v>12</v>
      </c>
      <c r="D1070" s="39">
        <f>ROUND($D$792/100*$D$793*АТС!$C317,2)</f>
        <v>120.35</v>
      </c>
      <c r="E1070" s="39">
        <f>ROUND($E$792/100*$E$793*АТС!C317,2)</f>
        <v>110.57</v>
      </c>
      <c r="F1070" s="39">
        <f>ROUND($F$792/100*$F$793*АТС!C317,2)</f>
        <v>75.3</v>
      </c>
      <c r="G1070" s="39">
        <f>ROUND($G$792/100*$G$793*АТС!C317,2)</f>
        <v>44.08</v>
      </c>
    </row>
    <row r="1071" spans="1:7" x14ac:dyDescent="0.25">
      <c r="A1071" s="263"/>
      <c r="B1071" s="137">
        <f t="shared" si="17"/>
        <v>41924.541669999999</v>
      </c>
      <c r="C1071" s="138">
        <v>13</v>
      </c>
      <c r="D1071" s="39">
        <f>ROUND($D$792/100*$D$793*АТС!$C318,2)</f>
        <v>120.21</v>
      </c>
      <c r="E1071" s="39">
        <f>ROUND($E$792/100*$E$793*АТС!C318,2)</f>
        <v>110.44</v>
      </c>
      <c r="F1071" s="39">
        <f>ROUND($F$792/100*$F$793*АТС!C318,2)</f>
        <v>75.209999999999994</v>
      </c>
      <c r="G1071" s="39">
        <f>ROUND($G$792/100*$G$793*АТС!C318,2)</f>
        <v>44.03</v>
      </c>
    </row>
    <row r="1072" spans="1:7" x14ac:dyDescent="0.25">
      <c r="A1072" s="263"/>
      <c r="B1072" s="135">
        <f t="shared" si="17"/>
        <v>41924.583330000001</v>
      </c>
      <c r="C1072" s="138">
        <v>14</v>
      </c>
      <c r="D1072" s="39">
        <f>ROUND($D$792/100*$D$793*АТС!$C319,2)</f>
        <v>120.31</v>
      </c>
      <c r="E1072" s="39">
        <f>ROUND($E$792/100*$E$793*АТС!C319,2)</f>
        <v>110.54</v>
      </c>
      <c r="F1072" s="39">
        <f>ROUND($F$792/100*$F$793*АТС!C319,2)</f>
        <v>75.28</v>
      </c>
      <c r="G1072" s="39">
        <f>ROUND($G$792/100*$G$793*АТС!C319,2)</f>
        <v>44.06</v>
      </c>
    </row>
    <row r="1073" spans="1:7" x14ac:dyDescent="0.25">
      <c r="A1073" s="263"/>
      <c r="B1073" s="137">
        <f t="shared" si="17"/>
        <v>41924.625</v>
      </c>
      <c r="C1073" s="138">
        <v>15</v>
      </c>
      <c r="D1073" s="39">
        <f>ROUND($D$792/100*$D$793*АТС!$C320,2)</f>
        <v>120.28</v>
      </c>
      <c r="E1073" s="39">
        <f>ROUND($E$792/100*$E$793*АТС!C320,2)</f>
        <v>110.5</v>
      </c>
      <c r="F1073" s="39">
        <f>ROUND($F$792/100*$F$793*АТС!C320,2)</f>
        <v>75.260000000000005</v>
      </c>
      <c r="G1073" s="39">
        <f>ROUND($G$792/100*$G$793*АТС!C320,2)</f>
        <v>44.05</v>
      </c>
    </row>
    <row r="1074" spans="1:7" x14ac:dyDescent="0.25">
      <c r="A1074" s="263"/>
      <c r="B1074" s="135">
        <f t="shared" si="17"/>
        <v>41924.666669999999</v>
      </c>
      <c r="C1074" s="138">
        <v>16</v>
      </c>
      <c r="D1074" s="39">
        <f>ROUND($D$792/100*$D$793*АТС!$C321,2)</f>
        <v>120.41</v>
      </c>
      <c r="E1074" s="39">
        <f>ROUND($E$792/100*$E$793*АТС!C321,2)</f>
        <v>110.63</v>
      </c>
      <c r="F1074" s="39">
        <f>ROUND($F$792/100*$F$793*АТС!C321,2)</f>
        <v>75.34</v>
      </c>
      <c r="G1074" s="39">
        <f>ROUND($G$792/100*$G$793*АТС!C321,2)</f>
        <v>44.1</v>
      </c>
    </row>
    <row r="1075" spans="1:7" x14ac:dyDescent="0.25">
      <c r="A1075" s="263"/>
      <c r="B1075" s="137">
        <f t="shared" ref="B1075:B1138" si="18">B1051+1</f>
        <v>41924.708330000001</v>
      </c>
      <c r="C1075" s="138">
        <v>17</v>
      </c>
      <c r="D1075" s="39">
        <f>ROUND($D$792/100*$D$793*АТС!$C322,2)</f>
        <v>120.48</v>
      </c>
      <c r="E1075" s="39">
        <f>ROUND($E$792/100*$E$793*АТС!C322,2)</f>
        <v>110.69</v>
      </c>
      <c r="F1075" s="39">
        <f>ROUND($F$792/100*$F$793*АТС!C322,2)</f>
        <v>75.38</v>
      </c>
      <c r="G1075" s="39">
        <f>ROUND($G$792/100*$G$793*АТС!C322,2)</f>
        <v>44.13</v>
      </c>
    </row>
    <row r="1076" spans="1:7" x14ac:dyDescent="0.25">
      <c r="A1076" s="263"/>
      <c r="B1076" s="135">
        <f t="shared" si="18"/>
        <v>41924.75</v>
      </c>
      <c r="C1076" s="138">
        <v>18</v>
      </c>
      <c r="D1076" s="39">
        <f>ROUND($D$792/100*$D$793*АТС!$C323,2)</f>
        <v>139.56</v>
      </c>
      <c r="E1076" s="39">
        <f>ROUND($E$792/100*$E$793*АТС!C323,2)</f>
        <v>128.22</v>
      </c>
      <c r="F1076" s="39">
        <f>ROUND($F$792/100*$F$793*АТС!C323,2)</f>
        <v>87.32</v>
      </c>
      <c r="G1076" s="39">
        <f>ROUND($G$792/100*$G$793*АТС!C323,2)</f>
        <v>51.11</v>
      </c>
    </row>
    <row r="1077" spans="1:7" x14ac:dyDescent="0.25">
      <c r="A1077" s="263"/>
      <c r="B1077" s="137">
        <f t="shared" si="18"/>
        <v>41924.791669999999</v>
      </c>
      <c r="C1077" s="138">
        <v>19</v>
      </c>
      <c r="D1077" s="39">
        <f>ROUND($D$792/100*$D$793*АТС!$C324,2)</f>
        <v>170.79</v>
      </c>
      <c r="E1077" s="39">
        <f>ROUND($E$792/100*$E$793*АТС!C324,2)</f>
        <v>156.91999999999999</v>
      </c>
      <c r="F1077" s="39">
        <f>ROUND($F$792/100*$F$793*АТС!C324,2)</f>
        <v>106.86</v>
      </c>
      <c r="G1077" s="39">
        <f>ROUND($G$792/100*$G$793*АТС!C324,2)</f>
        <v>62.55</v>
      </c>
    </row>
    <row r="1078" spans="1:7" x14ac:dyDescent="0.25">
      <c r="A1078" s="263"/>
      <c r="B1078" s="135">
        <f t="shared" si="18"/>
        <v>41924.833330000001</v>
      </c>
      <c r="C1078" s="138">
        <v>20</v>
      </c>
      <c r="D1078" s="39">
        <f>ROUND($D$792/100*$D$793*АТС!$C325,2)</f>
        <v>168.11</v>
      </c>
      <c r="E1078" s="39">
        <f>ROUND($E$792/100*$E$793*АТС!C325,2)</f>
        <v>154.46</v>
      </c>
      <c r="F1078" s="39">
        <f>ROUND($F$792/100*$F$793*АТС!C325,2)</f>
        <v>105.19</v>
      </c>
      <c r="G1078" s="39">
        <f>ROUND($G$792/100*$G$793*АТС!C325,2)</f>
        <v>61.57</v>
      </c>
    </row>
    <row r="1079" spans="1:7" x14ac:dyDescent="0.25">
      <c r="A1079" s="263"/>
      <c r="B1079" s="137">
        <f t="shared" si="18"/>
        <v>41924.875</v>
      </c>
      <c r="C1079" s="138">
        <v>21</v>
      </c>
      <c r="D1079" s="39">
        <f>ROUND($D$792/100*$D$793*АТС!$C326,2)</f>
        <v>161.56</v>
      </c>
      <c r="E1079" s="39">
        <f>ROUND($E$792/100*$E$793*АТС!C326,2)</f>
        <v>148.43</v>
      </c>
      <c r="F1079" s="39">
        <f>ROUND($F$792/100*$F$793*АТС!C326,2)</f>
        <v>101.09</v>
      </c>
      <c r="G1079" s="39">
        <f>ROUND($G$792/100*$G$793*АТС!C326,2)</f>
        <v>59.17</v>
      </c>
    </row>
    <row r="1080" spans="1:7" x14ac:dyDescent="0.25">
      <c r="A1080" s="263"/>
      <c r="B1080" s="135">
        <f t="shared" si="18"/>
        <v>41924.916669999999</v>
      </c>
      <c r="C1080" s="138">
        <v>22</v>
      </c>
      <c r="D1080" s="39">
        <f>ROUND($D$792/100*$D$793*АТС!$C327,2)</f>
        <v>142.21</v>
      </c>
      <c r="E1080" s="39">
        <f>ROUND($E$792/100*$E$793*АТС!C327,2)</f>
        <v>130.66</v>
      </c>
      <c r="F1080" s="39">
        <f>ROUND($F$792/100*$F$793*АТС!C327,2)</f>
        <v>88.98</v>
      </c>
      <c r="G1080" s="39">
        <f>ROUND($G$792/100*$G$793*АТС!C327,2)</f>
        <v>52.08</v>
      </c>
    </row>
    <row r="1081" spans="1:7" x14ac:dyDescent="0.25">
      <c r="A1081" s="263"/>
      <c r="B1081" s="137">
        <f t="shared" si="18"/>
        <v>41924.958330000001</v>
      </c>
      <c r="C1081" s="138">
        <v>23</v>
      </c>
      <c r="D1081" s="39">
        <f>ROUND($D$792/100*$D$793*АТС!$C328,2)</f>
        <v>156.41</v>
      </c>
      <c r="E1081" s="39">
        <f>ROUND($E$792/100*$E$793*АТС!C328,2)</f>
        <v>143.69999999999999</v>
      </c>
      <c r="F1081" s="39">
        <f>ROUND($F$792/100*$F$793*АТС!C328,2)</f>
        <v>97.87</v>
      </c>
      <c r="G1081" s="39">
        <f>ROUND($G$792/100*$G$793*АТС!C328,2)</f>
        <v>57.28</v>
      </c>
    </row>
    <row r="1082" spans="1:7" x14ac:dyDescent="0.25">
      <c r="A1082" s="263"/>
      <c r="B1082" s="135">
        <f t="shared" si="18"/>
        <v>41925</v>
      </c>
      <c r="C1082" s="138">
        <v>0</v>
      </c>
      <c r="D1082" s="39">
        <f>ROUND($D$792/100*$D$793*АТС!$C329,2)</f>
        <v>120.24</v>
      </c>
      <c r="E1082" s="39">
        <f>ROUND($E$792/100*$E$793*АТС!C329,2)</f>
        <v>110.47</v>
      </c>
      <c r="F1082" s="39">
        <f>ROUND($F$792/100*$F$793*АТС!C329,2)</f>
        <v>75.23</v>
      </c>
      <c r="G1082" s="39">
        <f>ROUND($G$792/100*$G$793*АТС!C329,2)</f>
        <v>44.04</v>
      </c>
    </row>
    <row r="1083" spans="1:7" x14ac:dyDescent="0.25">
      <c r="A1083" s="263"/>
      <c r="B1083" s="137">
        <f t="shared" si="18"/>
        <v>41925.041669999999</v>
      </c>
      <c r="C1083" s="138">
        <v>1</v>
      </c>
      <c r="D1083" s="39">
        <f>ROUND($D$792/100*$D$793*АТС!$C330,2)</f>
        <v>119.04</v>
      </c>
      <c r="E1083" s="39">
        <f>ROUND($E$792/100*$E$793*АТС!C330,2)</f>
        <v>109.37</v>
      </c>
      <c r="F1083" s="39">
        <f>ROUND($F$792/100*$F$793*АТС!C330,2)</f>
        <v>74.48</v>
      </c>
      <c r="G1083" s="39">
        <f>ROUND($G$792/100*$G$793*АТС!C330,2)</f>
        <v>43.6</v>
      </c>
    </row>
    <row r="1084" spans="1:7" x14ac:dyDescent="0.25">
      <c r="A1084" s="263"/>
      <c r="B1084" s="135">
        <f t="shared" si="18"/>
        <v>41925.083330000001</v>
      </c>
      <c r="C1084" s="138">
        <v>2</v>
      </c>
      <c r="D1084" s="39">
        <f>ROUND($D$792/100*$D$793*АТС!$C331,2)</f>
        <v>117.89</v>
      </c>
      <c r="E1084" s="39">
        <f>ROUND($E$792/100*$E$793*АТС!C331,2)</f>
        <v>108.32</v>
      </c>
      <c r="F1084" s="39">
        <f>ROUND($F$792/100*$F$793*АТС!C331,2)</f>
        <v>73.77</v>
      </c>
      <c r="G1084" s="39">
        <f>ROUND($G$792/100*$G$793*АТС!C331,2)</f>
        <v>43.18</v>
      </c>
    </row>
    <row r="1085" spans="1:7" x14ac:dyDescent="0.25">
      <c r="A1085" s="263"/>
      <c r="B1085" s="137">
        <f t="shared" si="18"/>
        <v>41925.125</v>
      </c>
      <c r="C1085" s="138">
        <v>3</v>
      </c>
      <c r="D1085" s="39">
        <f>ROUND($D$792/100*$D$793*АТС!$C332,2)</f>
        <v>117.24</v>
      </c>
      <c r="E1085" s="39">
        <f>ROUND($E$792/100*$E$793*АТС!C332,2)</f>
        <v>107.71</v>
      </c>
      <c r="F1085" s="39">
        <f>ROUND($F$792/100*$F$793*АТС!C332,2)</f>
        <v>73.36</v>
      </c>
      <c r="G1085" s="39">
        <f>ROUND($G$792/100*$G$793*АТС!C332,2)</f>
        <v>42.94</v>
      </c>
    </row>
    <row r="1086" spans="1:7" x14ac:dyDescent="0.25">
      <c r="A1086" s="263"/>
      <c r="B1086" s="135">
        <f t="shared" si="18"/>
        <v>41925.166669999999</v>
      </c>
      <c r="C1086" s="138">
        <v>4</v>
      </c>
      <c r="D1086" s="39">
        <f>ROUND($D$792/100*$D$793*АТС!$C333,2)</f>
        <v>116.67</v>
      </c>
      <c r="E1086" s="39">
        <f>ROUND($E$792/100*$E$793*АТС!C333,2)</f>
        <v>107.19</v>
      </c>
      <c r="F1086" s="39">
        <f>ROUND($F$792/100*$F$793*АТС!C333,2)</f>
        <v>73</v>
      </c>
      <c r="G1086" s="39">
        <f>ROUND($G$792/100*$G$793*АТС!C333,2)</f>
        <v>42.73</v>
      </c>
    </row>
    <row r="1087" spans="1:7" x14ac:dyDescent="0.25">
      <c r="A1087" s="263"/>
      <c r="B1087" s="137">
        <f t="shared" si="18"/>
        <v>41925.208330000001</v>
      </c>
      <c r="C1087" s="138">
        <v>5</v>
      </c>
      <c r="D1087" s="39">
        <f>ROUND($D$792/100*$D$793*АТС!$C334,2)</f>
        <v>117.83</v>
      </c>
      <c r="E1087" s="39">
        <f>ROUND($E$792/100*$E$793*АТС!C334,2)</f>
        <v>108.26</v>
      </c>
      <c r="F1087" s="39">
        <f>ROUND($F$792/100*$F$793*АТС!C334,2)</f>
        <v>73.73</v>
      </c>
      <c r="G1087" s="39">
        <f>ROUND($G$792/100*$G$793*АТС!C334,2)</f>
        <v>43.16</v>
      </c>
    </row>
    <row r="1088" spans="1:7" x14ac:dyDescent="0.25">
      <c r="A1088" s="263"/>
      <c r="B1088" s="135">
        <f t="shared" si="18"/>
        <v>41925.25</v>
      </c>
      <c r="C1088" s="138">
        <v>6</v>
      </c>
      <c r="D1088" s="39">
        <f>ROUND($D$792/100*$D$793*АТС!$C335,2)</f>
        <v>119.03</v>
      </c>
      <c r="E1088" s="39">
        <f>ROUND($E$792/100*$E$793*АТС!C335,2)</f>
        <v>109.36</v>
      </c>
      <c r="F1088" s="39">
        <f>ROUND($F$792/100*$F$793*АТС!C335,2)</f>
        <v>74.48</v>
      </c>
      <c r="G1088" s="39">
        <f>ROUND($G$792/100*$G$793*АТС!C335,2)</f>
        <v>43.59</v>
      </c>
    </row>
    <row r="1089" spans="1:7" x14ac:dyDescent="0.25">
      <c r="A1089" s="263"/>
      <c r="B1089" s="137">
        <f t="shared" si="18"/>
        <v>41925.291669999999</v>
      </c>
      <c r="C1089" s="138">
        <v>7</v>
      </c>
      <c r="D1089" s="39">
        <f>ROUND($D$792/100*$D$793*АТС!$C336,2)</f>
        <v>119.33</v>
      </c>
      <c r="E1089" s="39">
        <f>ROUND($E$792/100*$E$793*АТС!C336,2)</f>
        <v>109.63</v>
      </c>
      <c r="F1089" s="39">
        <f>ROUND($F$792/100*$F$793*АТС!C336,2)</f>
        <v>74.66</v>
      </c>
      <c r="G1089" s="39">
        <f>ROUND($G$792/100*$G$793*АТС!C336,2)</f>
        <v>43.7</v>
      </c>
    </row>
    <row r="1090" spans="1:7" x14ac:dyDescent="0.25">
      <c r="A1090" s="263"/>
      <c r="B1090" s="135">
        <f t="shared" si="18"/>
        <v>41925.333330000001</v>
      </c>
      <c r="C1090" s="138">
        <v>8</v>
      </c>
      <c r="D1090" s="39">
        <f>ROUND($D$792/100*$D$793*АТС!$C337,2)</f>
        <v>122.01</v>
      </c>
      <c r="E1090" s="39">
        <f>ROUND($E$792/100*$E$793*АТС!C337,2)</f>
        <v>112.1</v>
      </c>
      <c r="F1090" s="39">
        <f>ROUND($F$792/100*$F$793*АТС!C337,2)</f>
        <v>76.34</v>
      </c>
      <c r="G1090" s="39">
        <f>ROUND($G$792/100*$G$793*АТС!C337,2)</f>
        <v>44.69</v>
      </c>
    </row>
    <row r="1091" spans="1:7" x14ac:dyDescent="0.25">
      <c r="A1091" s="263"/>
      <c r="B1091" s="137">
        <f t="shared" si="18"/>
        <v>41925.375</v>
      </c>
      <c r="C1091" s="138">
        <v>9</v>
      </c>
      <c r="D1091" s="39">
        <f>ROUND($D$792/100*$D$793*АТС!$C338,2)</f>
        <v>121.98</v>
      </c>
      <c r="E1091" s="39">
        <f>ROUND($E$792/100*$E$793*АТС!C338,2)</f>
        <v>112.07</v>
      </c>
      <c r="F1091" s="39">
        <f>ROUND($F$792/100*$F$793*АТС!C338,2)</f>
        <v>76.319999999999993</v>
      </c>
      <c r="G1091" s="39">
        <f>ROUND($G$792/100*$G$793*АТС!C338,2)</f>
        <v>44.68</v>
      </c>
    </row>
    <row r="1092" spans="1:7" x14ac:dyDescent="0.25">
      <c r="A1092" s="263"/>
      <c r="B1092" s="135">
        <f t="shared" si="18"/>
        <v>41925.416669999999</v>
      </c>
      <c r="C1092" s="138">
        <v>10</v>
      </c>
      <c r="D1092" s="39">
        <f>ROUND($D$792/100*$D$793*АТС!$C339,2)</f>
        <v>122.05</v>
      </c>
      <c r="E1092" s="39">
        <f>ROUND($E$792/100*$E$793*АТС!C339,2)</f>
        <v>112.13</v>
      </c>
      <c r="F1092" s="39">
        <f>ROUND($F$792/100*$F$793*АТС!C339,2)</f>
        <v>76.37</v>
      </c>
      <c r="G1092" s="39">
        <f>ROUND($G$792/100*$G$793*АТС!C339,2)</f>
        <v>44.7</v>
      </c>
    </row>
    <row r="1093" spans="1:7" x14ac:dyDescent="0.25">
      <c r="A1093" s="263"/>
      <c r="B1093" s="137">
        <f t="shared" si="18"/>
        <v>41925.458330000001</v>
      </c>
      <c r="C1093" s="138">
        <v>11</v>
      </c>
      <c r="D1093" s="39">
        <f>ROUND($D$792/100*$D$793*АТС!$C340,2)</f>
        <v>122.18</v>
      </c>
      <c r="E1093" s="39">
        <f>ROUND($E$792/100*$E$793*АТС!C340,2)</f>
        <v>112.25</v>
      </c>
      <c r="F1093" s="39">
        <f>ROUND($F$792/100*$F$793*АТС!C340,2)</f>
        <v>76.45</v>
      </c>
      <c r="G1093" s="39">
        <f>ROUND($G$792/100*$G$793*АТС!C340,2)</f>
        <v>44.75</v>
      </c>
    </row>
    <row r="1094" spans="1:7" x14ac:dyDescent="0.25">
      <c r="A1094" s="263"/>
      <c r="B1094" s="135">
        <f t="shared" si="18"/>
        <v>41925.5</v>
      </c>
      <c r="C1094" s="138">
        <v>12</v>
      </c>
      <c r="D1094" s="39">
        <f>ROUND($D$792/100*$D$793*АТС!$C341,2)</f>
        <v>138.06</v>
      </c>
      <c r="E1094" s="39">
        <f>ROUND($E$792/100*$E$793*АТС!C341,2)</f>
        <v>126.84</v>
      </c>
      <c r="F1094" s="39">
        <f>ROUND($F$792/100*$F$793*АТС!C341,2)</f>
        <v>86.38</v>
      </c>
      <c r="G1094" s="39">
        <f>ROUND($G$792/100*$G$793*АТС!C341,2)</f>
        <v>50.56</v>
      </c>
    </row>
    <row r="1095" spans="1:7" x14ac:dyDescent="0.25">
      <c r="A1095" s="263"/>
      <c r="B1095" s="137">
        <f t="shared" si="18"/>
        <v>41925.541669999999</v>
      </c>
      <c r="C1095" s="138">
        <v>13</v>
      </c>
      <c r="D1095" s="39">
        <f>ROUND($D$792/100*$D$793*АТС!$C342,2)</f>
        <v>139.25</v>
      </c>
      <c r="E1095" s="39">
        <f>ROUND($E$792/100*$E$793*АТС!C342,2)</f>
        <v>127.94</v>
      </c>
      <c r="F1095" s="39">
        <f>ROUND($F$792/100*$F$793*АТС!C342,2)</f>
        <v>87.13</v>
      </c>
      <c r="G1095" s="39">
        <f>ROUND($G$792/100*$G$793*АТС!C342,2)</f>
        <v>51</v>
      </c>
    </row>
    <row r="1096" spans="1:7" x14ac:dyDescent="0.25">
      <c r="A1096" s="263"/>
      <c r="B1096" s="135">
        <f t="shared" si="18"/>
        <v>41925.583330000001</v>
      </c>
      <c r="C1096" s="138">
        <v>14</v>
      </c>
      <c r="D1096" s="39">
        <f>ROUND($D$792/100*$D$793*АТС!$C343,2)</f>
        <v>140.32</v>
      </c>
      <c r="E1096" s="39">
        <f>ROUND($E$792/100*$E$793*АТС!C343,2)</f>
        <v>128.93</v>
      </c>
      <c r="F1096" s="39">
        <f>ROUND($F$792/100*$F$793*АТС!C343,2)</f>
        <v>87.8</v>
      </c>
      <c r="G1096" s="39">
        <f>ROUND($G$792/100*$G$793*АТС!C343,2)</f>
        <v>51.39</v>
      </c>
    </row>
    <row r="1097" spans="1:7" x14ac:dyDescent="0.25">
      <c r="A1097" s="263"/>
      <c r="B1097" s="137">
        <f t="shared" si="18"/>
        <v>41925.625</v>
      </c>
      <c r="C1097" s="138">
        <v>15</v>
      </c>
      <c r="D1097" s="39">
        <f>ROUND($D$792/100*$D$793*АТС!$C344,2)</f>
        <v>141.93</v>
      </c>
      <c r="E1097" s="39">
        <f>ROUND($E$792/100*$E$793*АТС!C344,2)</f>
        <v>130.4</v>
      </c>
      <c r="F1097" s="39">
        <f>ROUND($F$792/100*$F$793*АТС!C344,2)</f>
        <v>88.8</v>
      </c>
      <c r="G1097" s="39">
        <f>ROUND($G$792/100*$G$793*АТС!C344,2)</f>
        <v>51.98</v>
      </c>
    </row>
    <row r="1098" spans="1:7" x14ac:dyDescent="0.25">
      <c r="A1098" s="263"/>
      <c r="B1098" s="135">
        <f t="shared" si="18"/>
        <v>41925.666669999999</v>
      </c>
      <c r="C1098" s="138">
        <v>16</v>
      </c>
      <c r="D1098" s="39">
        <f>ROUND($D$792/100*$D$793*АТС!$C345,2)</f>
        <v>142.27000000000001</v>
      </c>
      <c r="E1098" s="39">
        <f>ROUND($E$792/100*$E$793*АТС!C345,2)</f>
        <v>130.71</v>
      </c>
      <c r="F1098" s="39">
        <f>ROUND($F$792/100*$F$793*АТС!C345,2)</f>
        <v>89.02</v>
      </c>
      <c r="G1098" s="39">
        <f>ROUND($G$792/100*$G$793*АТС!C345,2)</f>
        <v>52.11</v>
      </c>
    </row>
    <row r="1099" spans="1:7" x14ac:dyDescent="0.25">
      <c r="A1099" s="263"/>
      <c r="B1099" s="137">
        <f t="shared" si="18"/>
        <v>41925.708330000001</v>
      </c>
      <c r="C1099" s="138">
        <v>17</v>
      </c>
      <c r="D1099" s="39">
        <f>ROUND($D$792/100*$D$793*АТС!$C346,2)</f>
        <v>144.47999999999999</v>
      </c>
      <c r="E1099" s="39">
        <f>ROUND($E$792/100*$E$793*АТС!C346,2)</f>
        <v>132.75</v>
      </c>
      <c r="F1099" s="39">
        <f>ROUND($F$792/100*$F$793*АТС!C346,2)</f>
        <v>90.4</v>
      </c>
      <c r="G1099" s="39">
        <f>ROUND($G$792/100*$G$793*АТС!C346,2)</f>
        <v>52.92</v>
      </c>
    </row>
    <row r="1100" spans="1:7" x14ac:dyDescent="0.25">
      <c r="A1100" s="263"/>
      <c r="B1100" s="135">
        <f t="shared" si="18"/>
        <v>41925.75</v>
      </c>
      <c r="C1100" s="138">
        <v>18</v>
      </c>
      <c r="D1100" s="39">
        <f>ROUND($D$792/100*$D$793*АТС!$C347,2)</f>
        <v>141.54</v>
      </c>
      <c r="E1100" s="39">
        <f>ROUND($E$792/100*$E$793*АТС!C347,2)</f>
        <v>130.04</v>
      </c>
      <c r="F1100" s="39">
        <f>ROUND($F$792/100*$F$793*АТС!C347,2)</f>
        <v>88.56</v>
      </c>
      <c r="G1100" s="39">
        <f>ROUND($G$792/100*$G$793*АТС!C347,2)</f>
        <v>51.84</v>
      </c>
    </row>
    <row r="1101" spans="1:7" x14ac:dyDescent="0.25">
      <c r="A1101" s="263"/>
      <c r="B1101" s="137">
        <f t="shared" si="18"/>
        <v>41925.791669999999</v>
      </c>
      <c r="C1101" s="138">
        <v>19</v>
      </c>
      <c r="D1101" s="39">
        <f>ROUND($D$792/100*$D$793*АТС!$C348,2)</f>
        <v>160.47999999999999</v>
      </c>
      <c r="E1101" s="39">
        <f>ROUND($E$792/100*$E$793*АТС!C348,2)</f>
        <v>147.44</v>
      </c>
      <c r="F1101" s="39">
        <f>ROUND($F$792/100*$F$793*АТС!C348,2)</f>
        <v>100.41</v>
      </c>
      <c r="G1101" s="39">
        <f>ROUND($G$792/100*$G$793*АТС!C348,2)</f>
        <v>58.78</v>
      </c>
    </row>
    <row r="1102" spans="1:7" x14ac:dyDescent="0.25">
      <c r="A1102" s="263"/>
      <c r="B1102" s="135">
        <f t="shared" si="18"/>
        <v>41925.833330000001</v>
      </c>
      <c r="C1102" s="138">
        <v>20</v>
      </c>
      <c r="D1102" s="39">
        <f>ROUND($D$792/100*$D$793*АТС!$C349,2)</f>
        <v>163.05000000000001</v>
      </c>
      <c r="E1102" s="39">
        <f>ROUND($E$792/100*$E$793*АТС!C349,2)</f>
        <v>149.81</v>
      </c>
      <c r="F1102" s="39">
        <f>ROUND($F$792/100*$F$793*АТС!C349,2)</f>
        <v>102.02</v>
      </c>
      <c r="G1102" s="39">
        <f>ROUND($G$792/100*$G$793*АТС!C349,2)</f>
        <v>59.72</v>
      </c>
    </row>
    <row r="1103" spans="1:7" x14ac:dyDescent="0.25">
      <c r="A1103" s="263"/>
      <c r="B1103" s="137">
        <f t="shared" si="18"/>
        <v>41925.875</v>
      </c>
      <c r="C1103" s="138">
        <v>21</v>
      </c>
      <c r="D1103" s="39">
        <f>ROUND($D$792/100*$D$793*АТС!$C350,2)</f>
        <v>167.28</v>
      </c>
      <c r="E1103" s="39">
        <f>ROUND($E$792/100*$E$793*АТС!C350,2)</f>
        <v>153.69</v>
      </c>
      <c r="F1103" s="39">
        <f>ROUND($F$792/100*$F$793*АТС!C350,2)</f>
        <v>104.67</v>
      </c>
      <c r="G1103" s="39">
        <f>ROUND($G$792/100*$G$793*АТС!C350,2)</f>
        <v>61.26</v>
      </c>
    </row>
    <row r="1104" spans="1:7" x14ac:dyDescent="0.25">
      <c r="A1104" s="263"/>
      <c r="B1104" s="135">
        <f t="shared" si="18"/>
        <v>41925.916669999999</v>
      </c>
      <c r="C1104" s="138">
        <v>22</v>
      </c>
      <c r="D1104" s="39">
        <f>ROUND($D$792/100*$D$793*АТС!$C351,2)</f>
        <v>175.32</v>
      </c>
      <c r="E1104" s="39">
        <f>ROUND($E$792/100*$E$793*АТС!C351,2)</f>
        <v>161.08000000000001</v>
      </c>
      <c r="F1104" s="39">
        <f>ROUND($F$792/100*$F$793*АТС!C351,2)</f>
        <v>109.7</v>
      </c>
      <c r="G1104" s="39">
        <f>ROUND($G$792/100*$G$793*АТС!C351,2)</f>
        <v>64.209999999999994</v>
      </c>
    </row>
    <row r="1105" spans="1:7" x14ac:dyDescent="0.25">
      <c r="A1105" s="263"/>
      <c r="B1105" s="137">
        <f t="shared" si="18"/>
        <v>41925.958330000001</v>
      </c>
      <c r="C1105" s="138">
        <v>23</v>
      </c>
      <c r="D1105" s="39">
        <f>ROUND($D$792/100*$D$793*АТС!$C352,2)</f>
        <v>151.38999999999999</v>
      </c>
      <c r="E1105" s="39">
        <f>ROUND($E$792/100*$E$793*АТС!C352,2)</f>
        <v>139.09</v>
      </c>
      <c r="F1105" s="39">
        <f>ROUND($F$792/100*$F$793*АТС!C352,2)</f>
        <v>94.73</v>
      </c>
      <c r="G1105" s="39">
        <f>ROUND($G$792/100*$G$793*АТС!C352,2)</f>
        <v>55.45</v>
      </c>
    </row>
    <row r="1106" spans="1:7" x14ac:dyDescent="0.25">
      <c r="A1106" s="263"/>
      <c r="B1106" s="135">
        <f t="shared" si="18"/>
        <v>41926</v>
      </c>
      <c r="C1106" s="138">
        <v>0</v>
      </c>
      <c r="D1106" s="39">
        <f>ROUND($D$792/100*$D$793*АТС!$C353,2)</f>
        <v>118.43</v>
      </c>
      <c r="E1106" s="39">
        <f>ROUND($E$792/100*$E$793*АТС!C353,2)</f>
        <v>108.81</v>
      </c>
      <c r="F1106" s="39">
        <f>ROUND($F$792/100*$F$793*АТС!C353,2)</f>
        <v>74.099999999999994</v>
      </c>
      <c r="G1106" s="39">
        <f>ROUND($G$792/100*$G$793*АТС!C353,2)</f>
        <v>43.37</v>
      </c>
    </row>
    <row r="1107" spans="1:7" x14ac:dyDescent="0.25">
      <c r="A1107" s="263"/>
      <c r="B1107" s="137">
        <f t="shared" si="18"/>
        <v>41926.041669999999</v>
      </c>
      <c r="C1107" s="138">
        <v>1</v>
      </c>
      <c r="D1107" s="39">
        <f>ROUND($D$792/100*$D$793*АТС!$C354,2)</f>
        <v>117.56</v>
      </c>
      <c r="E1107" s="39">
        <f>ROUND($E$792/100*$E$793*АТС!C354,2)</f>
        <v>108.01</v>
      </c>
      <c r="F1107" s="39">
        <f>ROUND($F$792/100*$F$793*АТС!C354,2)</f>
        <v>73.56</v>
      </c>
      <c r="G1107" s="39">
        <f>ROUND($G$792/100*$G$793*АТС!C354,2)</f>
        <v>43.06</v>
      </c>
    </row>
    <row r="1108" spans="1:7" x14ac:dyDescent="0.25">
      <c r="A1108" s="263"/>
      <c r="B1108" s="135">
        <f t="shared" si="18"/>
        <v>41926.083330000001</v>
      </c>
      <c r="C1108" s="138">
        <v>2</v>
      </c>
      <c r="D1108" s="39">
        <f>ROUND($D$792/100*$D$793*АТС!$C355,2)</f>
        <v>117.01</v>
      </c>
      <c r="E1108" s="39">
        <f>ROUND($E$792/100*$E$793*АТС!C355,2)</f>
        <v>107.5</v>
      </c>
      <c r="F1108" s="39">
        <f>ROUND($F$792/100*$F$793*АТС!C355,2)</f>
        <v>73.209999999999994</v>
      </c>
      <c r="G1108" s="39">
        <f>ROUND($G$792/100*$G$793*АТС!C355,2)</f>
        <v>42.85</v>
      </c>
    </row>
    <row r="1109" spans="1:7" x14ac:dyDescent="0.25">
      <c r="A1109" s="263"/>
      <c r="B1109" s="137">
        <f t="shared" si="18"/>
        <v>41926.125</v>
      </c>
      <c r="C1109" s="138">
        <v>3</v>
      </c>
      <c r="D1109" s="39">
        <f>ROUND($D$792/100*$D$793*АТС!$C356,2)</f>
        <v>116.98</v>
      </c>
      <c r="E1109" s="39">
        <f>ROUND($E$792/100*$E$793*АТС!C356,2)</f>
        <v>107.48</v>
      </c>
      <c r="F1109" s="39">
        <f>ROUND($F$792/100*$F$793*АТС!C356,2)</f>
        <v>73.2</v>
      </c>
      <c r="G1109" s="39">
        <f>ROUND($G$792/100*$G$793*АТС!C356,2)</f>
        <v>42.84</v>
      </c>
    </row>
    <row r="1110" spans="1:7" x14ac:dyDescent="0.25">
      <c r="A1110" s="263"/>
      <c r="B1110" s="135">
        <f t="shared" si="18"/>
        <v>41926.166669999999</v>
      </c>
      <c r="C1110" s="138">
        <v>4</v>
      </c>
      <c r="D1110" s="39">
        <f>ROUND($D$792/100*$D$793*АТС!$C357,2)</f>
        <v>116.44</v>
      </c>
      <c r="E1110" s="39">
        <f>ROUND($E$792/100*$E$793*АТС!C357,2)</f>
        <v>106.99</v>
      </c>
      <c r="F1110" s="39">
        <f>ROUND($F$792/100*$F$793*АТС!C357,2)</f>
        <v>72.86</v>
      </c>
      <c r="G1110" s="39">
        <f>ROUND($G$792/100*$G$793*АТС!C357,2)</f>
        <v>42.65</v>
      </c>
    </row>
    <row r="1111" spans="1:7" x14ac:dyDescent="0.25">
      <c r="A1111" s="263"/>
      <c r="B1111" s="137">
        <f t="shared" si="18"/>
        <v>41926.208330000001</v>
      </c>
      <c r="C1111" s="138">
        <v>5</v>
      </c>
      <c r="D1111" s="39">
        <f>ROUND($D$792/100*$D$793*АТС!$C358,2)</f>
        <v>117.8</v>
      </c>
      <c r="E1111" s="39">
        <f>ROUND($E$792/100*$E$793*АТС!C358,2)</f>
        <v>108.23</v>
      </c>
      <c r="F1111" s="39">
        <f>ROUND($F$792/100*$F$793*АТС!C358,2)</f>
        <v>73.709999999999994</v>
      </c>
      <c r="G1111" s="39">
        <f>ROUND($G$792/100*$G$793*АТС!C358,2)</f>
        <v>43.14</v>
      </c>
    </row>
    <row r="1112" spans="1:7" x14ac:dyDescent="0.25">
      <c r="A1112" s="263"/>
      <c r="B1112" s="135">
        <f t="shared" si="18"/>
        <v>41926.25</v>
      </c>
      <c r="C1112" s="138">
        <v>6</v>
      </c>
      <c r="D1112" s="39">
        <f>ROUND($D$792/100*$D$793*АТС!$C359,2)</f>
        <v>118.84</v>
      </c>
      <c r="E1112" s="39">
        <f>ROUND($E$792/100*$E$793*АТС!C359,2)</f>
        <v>109.19</v>
      </c>
      <c r="F1112" s="39">
        <f>ROUND($F$792/100*$F$793*АТС!C359,2)</f>
        <v>74.36</v>
      </c>
      <c r="G1112" s="39">
        <f>ROUND($G$792/100*$G$793*АТС!C359,2)</f>
        <v>43.53</v>
      </c>
    </row>
    <row r="1113" spans="1:7" x14ac:dyDescent="0.25">
      <c r="A1113" s="263"/>
      <c r="B1113" s="137">
        <f t="shared" si="18"/>
        <v>41926.291669999999</v>
      </c>
      <c r="C1113" s="138">
        <v>7</v>
      </c>
      <c r="D1113" s="39">
        <f>ROUND($D$792/100*$D$793*АТС!$C360,2)</f>
        <v>119.06</v>
      </c>
      <c r="E1113" s="39">
        <f>ROUND($E$792/100*$E$793*АТС!C360,2)</f>
        <v>109.39</v>
      </c>
      <c r="F1113" s="39">
        <f>ROUND($F$792/100*$F$793*АТС!C360,2)</f>
        <v>74.5</v>
      </c>
      <c r="G1113" s="39">
        <f>ROUND($G$792/100*$G$793*АТС!C360,2)</f>
        <v>43.6</v>
      </c>
    </row>
    <row r="1114" spans="1:7" x14ac:dyDescent="0.25">
      <c r="A1114" s="263"/>
      <c r="B1114" s="135">
        <f t="shared" si="18"/>
        <v>41926.333330000001</v>
      </c>
      <c r="C1114" s="138">
        <v>8</v>
      </c>
      <c r="D1114" s="39">
        <f>ROUND($D$792/100*$D$793*АТС!$C361,2)</f>
        <v>122.15</v>
      </c>
      <c r="E1114" s="39">
        <f>ROUND($E$792/100*$E$793*АТС!C361,2)</f>
        <v>112.23</v>
      </c>
      <c r="F1114" s="39">
        <f>ROUND($F$792/100*$F$793*АТС!C361,2)</f>
        <v>76.430000000000007</v>
      </c>
      <c r="G1114" s="39">
        <f>ROUND($G$792/100*$G$793*АТС!C361,2)</f>
        <v>44.74</v>
      </c>
    </row>
    <row r="1115" spans="1:7" x14ac:dyDescent="0.25">
      <c r="A1115" s="263"/>
      <c r="B1115" s="137">
        <f t="shared" si="18"/>
        <v>41926.375</v>
      </c>
      <c r="C1115" s="138">
        <v>9</v>
      </c>
      <c r="D1115" s="39">
        <f>ROUND($D$792/100*$D$793*АТС!$C362,2)</f>
        <v>122</v>
      </c>
      <c r="E1115" s="39">
        <f>ROUND($E$792/100*$E$793*АТС!C362,2)</f>
        <v>112.09</v>
      </c>
      <c r="F1115" s="39">
        <f>ROUND($F$792/100*$F$793*АТС!C362,2)</f>
        <v>76.34</v>
      </c>
      <c r="G1115" s="39">
        <f>ROUND($G$792/100*$G$793*АТС!C362,2)</f>
        <v>44.68</v>
      </c>
    </row>
    <row r="1116" spans="1:7" x14ac:dyDescent="0.25">
      <c r="A1116" s="263"/>
      <c r="B1116" s="135">
        <f t="shared" si="18"/>
        <v>41926.416669999999</v>
      </c>
      <c r="C1116" s="138">
        <v>10</v>
      </c>
      <c r="D1116" s="39">
        <f>ROUND($D$792/100*$D$793*АТС!$C363,2)</f>
        <v>122.02</v>
      </c>
      <c r="E1116" s="39">
        <f>ROUND($E$792/100*$E$793*АТС!C363,2)</f>
        <v>112.11</v>
      </c>
      <c r="F1116" s="39">
        <f>ROUND($F$792/100*$F$793*АТС!C363,2)</f>
        <v>76.349999999999994</v>
      </c>
      <c r="G1116" s="39">
        <f>ROUND($G$792/100*$G$793*АТС!C363,2)</f>
        <v>44.69</v>
      </c>
    </row>
    <row r="1117" spans="1:7" x14ac:dyDescent="0.25">
      <c r="A1117" s="263"/>
      <c r="B1117" s="137">
        <f t="shared" si="18"/>
        <v>41926.458330000001</v>
      </c>
      <c r="C1117" s="138">
        <v>11</v>
      </c>
      <c r="D1117" s="39">
        <f>ROUND($D$792/100*$D$793*АТС!$C364,2)</f>
        <v>119.39</v>
      </c>
      <c r="E1117" s="39">
        <f>ROUND($E$792/100*$E$793*АТС!C364,2)</f>
        <v>109.69</v>
      </c>
      <c r="F1117" s="39">
        <f>ROUND($F$792/100*$F$793*АТС!C364,2)</f>
        <v>74.7</v>
      </c>
      <c r="G1117" s="39">
        <f>ROUND($G$792/100*$G$793*АТС!C364,2)</f>
        <v>43.73</v>
      </c>
    </row>
    <row r="1118" spans="1:7" x14ac:dyDescent="0.25">
      <c r="A1118" s="263"/>
      <c r="B1118" s="135">
        <f t="shared" si="18"/>
        <v>41926.5</v>
      </c>
      <c r="C1118" s="138">
        <v>12</v>
      </c>
      <c r="D1118" s="39">
        <f>ROUND($D$792/100*$D$793*АТС!$C365,2)</f>
        <v>122.02</v>
      </c>
      <c r="E1118" s="39">
        <f>ROUND($E$792/100*$E$793*АТС!C365,2)</f>
        <v>112.11</v>
      </c>
      <c r="F1118" s="39">
        <f>ROUND($F$792/100*$F$793*АТС!C365,2)</f>
        <v>76.349999999999994</v>
      </c>
      <c r="G1118" s="39">
        <f>ROUND($G$792/100*$G$793*АТС!C365,2)</f>
        <v>44.69</v>
      </c>
    </row>
    <row r="1119" spans="1:7" x14ac:dyDescent="0.25">
      <c r="A1119" s="263"/>
      <c r="B1119" s="137">
        <f t="shared" si="18"/>
        <v>41926.541669999999</v>
      </c>
      <c r="C1119" s="138">
        <v>13</v>
      </c>
      <c r="D1119" s="39">
        <f>ROUND($D$792/100*$D$793*АТС!$C366,2)</f>
        <v>122.04</v>
      </c>
      <c r="E1119" s="39">
        <f>ROUND($E$792/100*$E$793*АТС!C366,2)</f>
        <v>112.13</v>
      </c>
      <c r="F1119" s="39">
        <f>ROUND($F$792/100*$F$793*АТС!C366,2)</f>
        <v>76.36</v>
      </c>
      <c r="G1119" s="39">
        <f>ROUND($G$792/100*$G$793*АТС!C366,2)</f>
        <v>44.7</v>
      </c>
    </row>
    <row r="1120" spans="1:7" x14ac:dyDescent="0.25">
      <c r="A1120" s="263"/>
      <c r="B1120" s="135">
        <f t="shared" si="18"/>
        <v>41926.583330000001</v>
      </c>
      <c r="C1120" s="138">
        <v>14</v>
      </c>
      <c r="D1120" s="39">
        <f>ROUND($D$792/100*$D$793*АТС!$C367,2)</f>
        <v>122</v>
      </c>
      <c r="E1120" s="39">
        <f>ROUND($E$792/100*$E$793*АТС!C367,2)</f>
        <v>112.09</v>
      </c>
      <c r="F1120" s="39">
        <f>ROUND($F$792/100*$F$793*АТС!C367,2)</f>
        <v>76.34</v>
      </c>
      <c r="G1120" s="39">
        <f>ROUND($G$792/100*$G$793*АТС!C367,2)</f>
        <v>44.68</v>
      </c>
    </row>
    <row r="1121" spans="1:7" x14ac:dyDescent="0.25">
      <c r="A1121" s="263"/>
      <c r="B1121" s="137">
        <f t="shared" si="18"/>
        <v>41926.625</v>
      </c>
      <c r="C1121" s="138">
        <v>15</v>
      </c>
      <c r="D1121" s="39">
        <f>ROUND($D$792/100*$D$793*АТС!$C368,2)</f>
        <v>121.66</v>
      </c>
      <c r="E1121" s="39">
        <f>ROUND($E$792/100*$E$793*АТС!C368,2)</f>
        <v>111.78</v>
      </c>
      <c r="F1121" s="39">
        <f>ROUND($F$792/100*$F$793*АТС!C368,2)</f>
        <v>76.12</v>
      </c>
      <c r="G1121" s="39">
        <f>ROUND($G$792/100*$G$793*АТС!C368,2)</f>
        <v>44.56</v>
      </c>
    </row>
    <row r="1122" spans="1:7" x14ac:dyDescent="0.25">
      <c r="A1122" s="263"/>
      <c r="B1122" s="135">
        <f t="shared" si="18"/>
        <v>41926.666669999999</v>
      </c>
      <c r="C1122" s="138">
        <v>16</v>
      </c>
      <c r="D1122" s="39">
        <f>ROUND($D$792/100*$D$793*АТС!$C369,2)</f>
        <v>121.65</v>
      </c>
      <c r="E1122" s="39">
        <f>ROUND($E$792/100*$E$793*АТС!C369,2)</f>
        <v>111.77</v>
      </c>
      <c r="F1122" s="39">
        <f>ROUND($F$792/100*$F$793*АТС!C369,2)</f>
        <v>76.12</v>
      </c>
      <c r="G1122" s="39">
        <f>ROUND($G$792/100*$G$793*АТС!C369,2)</f>
        <v>44.55</v>
      </c>
    </row>
    <row r="1123" spans="1:7" x14ac:dyDescent="0.25">
      <c r="A1123" s="263"/>
      <c r="B1123" s="137">
        <f t="shared" si="18"/>
        <v>41926.708330000001</v>
      </c>
      <c r="C1123" s="138">
        <v>17</v>
      </c>
      <c r="D1123" s="39">
        <f>ROUND($D$792/100*$D$793*АТС!$C370,2)</f>
        <v>121.43</v>
      </c>
      <c r="E1123" s="39">
        <f>ROUND($E$792/100*$E$793*АТС!C370,2)</f>
        <v>111.57</v>
      </c>
      <c r="F1123" s="39">
        <f>ROUND($F$792/100*$F$793*АТС!C370,2)</f>
        <v>75.98</v>
      </c>
      <c r="G1123" s="39">
        <f>ROUND($G$792/100*$G$793*АТС!C370,2)</f>
        <v>44.48</v>
      </c>
    </row>
    <row r="1124" spans="1:7" x14ac:dyDescent="0.25">
      <c r="A1124" s="263"/>
      <c r="B1124" s="135">
        <f t="shared" si="18"/>
        <v>41926.75</v>
      </c>
      <c r="C1124" s="138">
        <v>18</v>
      </c>
      <c r="D1124" s="39">
        <f>ROUND($D$792/100*$D$793*АТС!$C371,2)</f>
        <v>124.34</v>
      </c>
      <c r="E1124" s="39">
        <f>ROUND($E$792/100*$E$793*АТС!C371,2)</f>
        <v>114.24</v>
      </c>
      <c r="F1124" s="39">
        <f>ROUND($F$792/100*$F$793*АТС!C371,2)</f>
        <v>77.8</v>
      </c>
      <c r="G1124" s="39">
        <f>ROUND($G$792/100*$G$793*АТС!C371,2)</f>
        <v>45.54</v>
      </c>
    </row>
    <row r="1125" spans="1:7" x14ac:dyDescent="0.25">
      <c r="A1125" s="263"/>
      <c r="B1125" s="137">
        <f t="shared" si="18"/>
        <v>41926.791669999999</v>
      </c>
      <c r="C1125" s="138">
        <v>19</v>
      </c>
      <c r="D1125" s="39">
        <f>ROUND($D$792/100*$D$793*АТС!$C372,2)</f>
        <v>156.59</v>
      </c>
      <c r="E1125" s="39">
        <f>ROUND($E$792/100*$E$793*АТС!C372,2)</f>
        <v>143.87</v>
      </c>
      <c r="F1125" s="39">
        <f>ROUND($F$792/100*$F$793*АТС!C372,2)</f>
        <v>97.98</v>
      </c>
      <c r="G1125" s="39">
        <f>ROUND($G$792/100*$G$793*АТС!C372,2)</f>
        <v>57.35</v>
      </c>
    </row>
    <row r="1126" spans="1:7" x14ac:dyDescent="0.25">
      <c r="A1126" s="263"/>
      <c r="B1126" s="135">
        <f t="shared" si="18"/>
        <v>41926.833330000001</v>
      </c>
      <c r="C1126" s="138">
        <v>20</v>
      </c>
      <c r="D1126" s="39">
        <f>ROUND($D$792/100*$D$793*АТС!$C373,2)</f>
        <v>161.01</v>
      </c>
      <c r="E1126" s="39">
        <f>ROUND($E$792/100*$E$793*АТС!C373,2)</f>
        <v>147.93</v>
      </c>
      <c r="F1126" s="39">
        <f>ROUND($F$792/100*$F$793*АТС!C373,2)</f>
        <v>100.74</v>
      </c>
      <c r="G1126" s="39">
        <f>ROUND($G$792/100*$G$793*АТС!C373,2)</f>
        <v>58.97</v>
      </c>
    </row>
    <row r="1127" spans="1:7" x14ac:dyDescent="0.25">
      <c r="A1127" s="263"/>
      <c r="B1127" s="137">
        <f t="shared" si="18"/>
        <v>41926.875</v>
      </c>
      <c r="C1127" s="138">
        <v>21</v>
      </c>
      <c r="D1127" s="39">
        <f>ROUND($D$792/100*$D$793*АТС!$C374,2)</f>
        <v>168.91</v>
      </c>
      <c r="E1127" s="39">
        <f>ROUND($E$792/100*$E$793*АТС!C374,2)</f>
        <v>155.19</v>
      </c>
      <c r="F1127" s="39">
        <f>ROUND($F$792/100*$F$793*АТС!C374,2)</f>
        <v>105.69</v>
      </c>
      <c r="G1127" s="39">
        <f>ROUND($G$792/100*$G$793*АТС!C374,2)</f>
        <v>61.86</v>
      </c>
    </row>
    <row r="1128" spans="1:7" x14ac:dyDescent="0.25">
      <c r="A1128" s="263"/>
      <c r="B1128" s="135">
        <f t="shared" si="18"/>
        <v>41926.916669999999</v>
      </c>
      <c r="C1128" s="138">
        <v>22</v>
      </c>
      <c r="D1128" s="39">
        <f>ROUND($D$792/100*$D$793*АТС!$C375,2)</f>
        <v>176.08</v>
      </c>
      <c r="E1128" s="39">
        <f>ROUND($E$792/100*$E$793*АТС!C375,2)</f>
        <v>161.78</v>
      </c>
      <c r="F1128" s="39">
        <f>ROUND($F$792/100*$F$793*АТС!C375,2)</f>
        <v>110.18</v>
      </c>
      <c r="G1128" s="39">
        <f>ROUND($G$792/100*$G$793*АТС!C375,2)</f>
        <v>64.489999999999995</v>
      </c>
    </row>
    <row r="1129" spans="1:7" x14ac:dyDescent="0.25">
      <c r="A1129" s="263"/>
      <c r="B1129" s="137">
        <f t="shared" si="18"/>
        <v>41926.958330000001</v>
      </c>
      <c r="C1129" s="138">
        <v>23</v>
      </c>
      <c r="D1129" s="39">
        <f>ROUND($D$792/100*$D$793*АТС!$C376,2)</f>
        <v>153.07</v>
      </c>
      <c r="E1129" s="39">
        <f>ROUND($E$792/100*$E$793*АТС!C376,2)</f>
        <v>140.63999999999999</v>
      </c>
      <c r="F1129" s="39">
        <f>ROUND($F$792/100*$F$793*АТС!C376,2)</f>
        <v>95.78</v>
      </c>
      <c r="G1129" s="39">
        <f>ROUND($G$792/100*$G$793*АТС!C376,2)</f>
        <v>56.06</v>
      </c>
    </row>
    <row r="1130" spans="1:7" x14ac:dyDescent="0.25">
      <c r="A1130" s="263"/>
      <c r="B1130" s="135">
        <f t="shared" si="18"/>
        <v>41927</v>
      </c>
      <c r="C1130" s="138">
        <v>0</v>
      </c>
      <c r="D1130" s="39">
        <f>ROUND($D$792/100*$D$793*АТС!$C377,2)</f>
        <v>120.25</v>
      </c>
      <c r="E1130" s="39">
        <f>ROUND($E$792/100*$E$793*АТС!C377,2)</f>
        <v>110.48</v>
      </c>
      <c r="F1130" s="39">
        <f>ROUND($F$792/100*$F$793*АТС!C377,2)</f>
        <v>75.239999999999995</v>
      </c>
      <c r="G1130" s="39">
        <f>ROUND($G$792/100*$G$793*АТС!C377,2)</f>
        <v>44.04</v>
      </c>
    </row>
    <row r="1131" spans="1:7" x14ac:dyDescent="0.25">
      <c r="A1131" s="263"/>
      <c r="B1131" s="137">
        <f t="shared" si="18"/>
        <v>41927.041669999999</v>
      </c>
      <c r="C1131" s="138">
        <v>1</v>
      </c>
      <c r="D1131" s="39">
        <f>ROUND($D$792/100*$D$793*АТС!$C378,2)</f>
        <v>117.91</v>
      </c>
      <c r="E1131" s="39">
        <f>ROUND($E$792/100*$E$793*АТС!C378,2)</f>
        <v>108.33</v>
      </c>
      <c r="F1131" s="39">
        <f>ROUND($F$792/100*$F$793*АТС!C378,2)</f>
        <v>73.77</v>
      </c>
      <c r="G1131" s="39">
        <f>ROUND($G$792/100*$G$793*АТС!C378,2)</f>
        <v>43.18</v>
      </c>
    </row>
    <row r="1132" spans="1:7" x14ac:dyDescent="0.25">
      <c r="A1132" s="263"/>
      <c r="B1132" s="135">
        <f t="shared" si="18"/>
        <v>41927.083330000001</v>
      </c>
      <c r="C1132" s="138">
        <v>2</v>
      </c>
      <c r="D1132" s="39">
        <f>ROUND($D$792/100*$D$793*АТС!$C379,2)</f>
        <v>120.36</v>
      </c>
      <c r="E1132" s="39">
        <f>ROUND($E$792/100*$E$793*АТС!C379,2)</f>
        <v>110.58</v>
      </c>
      <c r="F1132" s="39">
        <f>ROUND($F$792/100*$F$793*АТС!C379,2)</f>
        <v>75.31</v>
      </c>
      <c r="G1132" s="39">
        <f>ROUND($G$792/100*$G$793*АТС!C379,2)</f>
        <v>44.08</v>
      </c>
    </row>
    <row r="1133" spans="1:7" x14ac:dyDescent="0.25">
      <c r="A1133" s="263"/>
      <c r="B1133" s="137">
        <f t="shared" si="18"/>
        <v>41927.125</v>
      </c>
      <c r="C1133" s="138">
        <v>3</v>
      </c>
      <c r="D1133" s="39">
        <f>ROUND($D$792/100*$D$793*АТС!$C380,2)</f>
        <v>120.37</v>
      </c>
      <c r="E1133" s="39">
        <f>ROUND($E$792/100*$E$793*АТС!C380,2)</f>
        <v>110.59</v>
      </c>
      <c r="F1133" s="39">
        <f>ROUND($F$792/100*$F$793*АТС!C380,2)</f>
        <v>75.319999999999993</v>
      </c>
      <c r="G1133" s="39">
        <f>ROUND($G$792/100*$G$793*АТС!C380,2)</f>
        <v>44.09</v>
      </c>
    </row>
    <row r="1134" spans="1:7" x14ac:dyDescent="0.25">
      <c r="A1134" s="263"/>
      <c r="B1134" s="135">
        <f t="shared" si="18"/>
        <v>41927.166669999999</v>
      </c>
      <c r="C1134" s="138">
        <v>4</v>
      </c>
      <c r="D1134" s="39">
        <f>ROUND($D$792/100*$D$793*АТС!$C381,2)</f>
        <v>120.35</v>
      </c>
      <c r="E1134" s="39">
        <f>ROUND($E$792/100*$E$793*АТС!C381,2)</f>
        <v>110.58</v>
      </c>
      <c r="F1134" s="39">
        <f>ROUND($F$792/100*$F$793*АТС!C381,2)</f>
        <v>75.31</v>
      </c>
      <c r="G1134" s="39">
        <f>ROUND($G$792/100*$G$793*АТС!C381,2)</f>
        <v>44.08</v>
      </c>
    </row>
    <row r="1135" spans="1:7" x14ac:dyDescent="0.25">
      <c r="A1135" s="263"/>
      <c r="B1135" s="137">
        <f t="shared" si="18"/>
        <v>41927.208330000001</v>
      </c>
      <c r="C1135" s="138">
        <v>5</v>
      </c>
      <c r="D1135" s="39">
        <f>ROUND($D$792/100*$D$793*АТС!$C382,2)</f>
        <v>120.36</v>
      </c>
      <c r="E1135" s="39">
        <f>ROUND($E$792/100*$E$793*АТС!C382,2)</f>
        <v>110.58</v>
      </c>
      <c r="F1135" s="39">
        <f>ROUND($F$792/100*$F$793*АТС!C382,2)</f>
        <v>75.31</v>
      </c>
      <c r="G1135" s="39">
        <f>ROUND($G$792/100*$G$793*АТС!C382,2)</f>
        <v>44.08</v>
      </c>
    </row>
    <row r="1136" spans="1:7" x14ac:dyDescent="0.25">
      <c r="A1136" s="263"/>
      <c r="B1136" s="135">
        <f t="shared" si="18"/>
        <v>41927.25</v>
      </c>
      <c r="C1136" s="138">
        <v>6</v>
      </c>
      <c r="D1136" s="39">
        <f>ROUND($D$792/100*$D$793*АТС!$C383,2)</f>
        <v>117.42</v>
      </c>
      <c r="E1136" s="39">
        <f>ROUND($E$792/100*$E$793*АТС!C383,2)</f>
        <v>107.88</v>
      </c>
      <c r="F1136" s="39">
        <f>ROUND($F$792/100*$F$793*АТС!C383,2)</f>
        <v>73.47</v>
      </c>
      <c r="G1136" s="39">
        <f>ROUND($G$792/100*$G$793*АТС!C383,2)</f>
        <v>43</v>
      </c>
    </row>
    <row r="1137" spans="1:7" x14ac:dyDescent="0.25">
      <c r="A1137" s="263"/>
      <c r="B1137" s="137">
        <f t="shared" si="18"/>
        <v>41927.291669999999</v>
      </c>
      <c r="C1137" s="138">
        <v>7</v>
      </c>
      <c r="D1137" s="39">
        <f>ROUND($D$792/100*$D$793*АТС!$C384,2)</f>
        <v>116.9</v>
      </c>
      <c r="E1137" s="39">
        <f>ROUND($E$792/100*$E$793*АТС!C384,2)</f>
        <v>107.4</v>
      </c>
      <c r="F1137" s="39">
        <f>ROUND($F$792/100*$F$793*АТС!C384,2)</f>
        <v>73.14</v>
      </c>
      <c r="G1137" s="39">
        <f>ROUND($G$792/100*$G$793*АТС!C384,2)</f>
        <v>42.81</v>
      </c>
    </row>
    <row r="1138" spans="1:7" x14ac:dyDescent="0.25">
      <c r="A1138" s="263"/>
      <c r="B1138" s="135">
        <f t="shared" si="18"/>
        <v>41927.333330000001</v>
      </c>
      <c r="C1138" s="138">
        <v>8</v>
      </c>
      <c r="D1138" s="39">
        <f>ROUND($D$792/100*$D$793*АТС!$C385,2)</f>
        <v>118.09</v>
      </c>
      <c r="E1138" s="39">
        <f>ROUND($E$792/100*$E$793*АТС!C385,2)</f>
        <v>108.5</v>
      </c>
      <c r="F1138" s="39">
        <f>ROUND($F$792/100*$F$793*АТС!C385,2)</f>
        <v>73.89</v>
      </c>
      <c r="G1138" s="39">
        <f>ROUND($G$792/100*$G$793*АТС!C385,2)</f>
        <v>43.25</v>
      </c>
    </row>
    <row r="1139" spans="1:7" x14ac:dyDescent="0.25">
      <c r="A1139" s="263"/>
      <c r="B1139" s="137">
        <f t="shared" ref="B1139:B1202" si="19">B1115+1</f>
        <v>41927.375</v>
      </c>
      <c r="C1139" s="138">
        <v>9</v>
      </c>
      <c r="D1139" s="39">
        <f>ROUND($D$792/100*$D$793*АТС!$C386,2)</f>
        <v>122.32</v>
      </c>
      <c r="E1139" s="39">
        <f>ROUND($E$792/100*$E$793*АТС!C386,2)</f>
        <v>112.38</v>
      </c>
      <c r="F1139" s="39">
        <f>ROUND($F$792/100*$F$793*АТС!C386,2)</f>
        <v>76.540000000000006</v>
      </c>
      <c r="G1139" s="39">
        <f>ROUND($G$792/100*$G$793*АТС!C386,2)</f>
        <v>44.8</v>
      </c>
    </row>
    <row r="1140" spans="1:7" x14ac:dyDescent="0.25">
      <c r="A1140" s="263"/>
      <c r="B1140" s="135">
        <f t="shared" si="19"/>
        <v>41927.416669999999</v>
      </c>
      <c r="C1140" s="138">
        <v>10</v>
      </c>
      <c r="D1140" s="39">
        <f>ROUND($D$792/100*$D$793*АТС!$C387,2)</f>
        <v>122.41</v>
      </c>
      <c r="E1140" s="39">
        <f>ROUND($E$792/100*$E$793*АТС!C387,2)</f>
        <v>112.47</v>
      </c>
      <c r="F1140" s="39">
        <f>ROUND($F$792/100*$F$793*АТС!C387,2)</f>
        <v>76.59</v>
      </c>
      <c r="G1140" s="39">
        <f>ROUND($G$792/100*$G$793*АТС!C387,2)</f>
        <v>44.83</v>
      </c>
    </row>
    <row r="1141" spans="1:7" x14ac:dyDescent="0.25">
      <c r="A1141" s="263"/>
      <c r="B1141" s="137">
        <f t="shared" si="19"/>
        <v>41927.458330000001</v>
      </c>
      <c r="C1141" s="138">
        <v>11</v>
      </c>
      <c r="D1141" s="39">
        <f>ROUND($D$792/100*$D$793*АТС!$C388,2)</f>
        <v>118.96</v>
      </c>
      <c r="E1141" s="39">
        <f>ROUND($E$792/100*$E$793*АТС!C388,2)</f>
        <v>109.3</v>
      </c>
      <c r="F1141" s="39">
        <f>ROUND($F$792/100*$F$793*АТС!C388,2)</f>
        <v>74.430000000000007</v>
      </c>
      <c r="G1141" s="39">
        <f>ROUND($G$792/100*$G$793*АТС!C388,2)</f>
        <v>43.57</v>
      </c>
    </row>
    <row r="1142" spans="1:7" x14ac:dyDescent="0.25">
      <c r="A1142" s="263"/>
      <c r="B1142" s="135">
        <f t="shared" si="19"/>
        <v>41927.5</v>
      </c>
      <c r="C1142" s="138">
        <v>12</v>
      </c>
      <c r="D1142" s="39">
        <f>ROUND($D$792/100*$D$793*АТС!$C389,2)</f>
        <v>122.47</v>
      </c>
      <c r="E1142" s="39">
        <f>ROUND($E$792/100*$E$793*АТС!C389,2)</f>
        <v>112.52</v>
      </c>
      <c r="F1142" s="39">
        <f>ROUND($F$792/100*$F$793*АТС!C389,2)</f>
        <v>76.63</v>
      </c>
      <c r="G1142" s="39">
        <f>ROUND($G$792/100*$G$793*АТС!C389,2)</f>
        <v>44.86</v>
      </c>
    </row>
    <row r="1143" spans="1:7" x14ac:dyDescent="0.25">
      <c r="A1143" s="263"/>
      <c r="B1143" s="137">
        <f t="shared" si="19"/>
        <v>41927.541669999999</v>
      </c>
      <c r="C1143" s="138">
        <v>13</v>
      </c>
      <c r="D1143" s="39">
        <f>ROUND($D$792/100*$D$793*АТС!$C390,2)</f>
        <v>123.08</v>
      </c>
      <c r="E1143" s="39">
        <f>ROUND($E$792/100*$E$793*АТС!C390,2)</f>
        <v>113.08</v>
      </c>
      <c r="F1143" s="39">
        <f>ROUND($F$792/100*$F$793*АТС!C390,2)</f>
        <v>77.010000000000005</v>
      </c>
      <c r="G1143" s="39">
        <f>ROUND($G$792/100*$G$793*АТС!C390,2)</f>
        <v>45.08</v>
      </c>
    </row>
    <row r="1144" spans="1:7" x14ac:dyDescent="0.25">
      <c r="A1144" s="263"/>
      <c r="B1144" s="135">
        <f t="shared" si="19"/>
        <v>41927.583330000001</v>
      </c>
      <c r="C1144" s="138">
        <v>14</v>
      </c>
      <c r="D1144" s="39">
        <f>ROUND($D$792/100*$D$793*АТС!$C391,2)</f>
        <v>122.53</v>
      </c>
      <c r="E1144" s="39">
        <f>ROUND($E$792/100*$E$793*АТС!C391,2)</f>
        <v>112.58</v>
      </c>
      <c r="F1144" s="39">
        <f>ROUND($F$792/100*$F$793*АТС!C391,2)</f>
        <v>76.67</v>
      </c>
      <c r="G1144" s="39">
        <f>ROUND($G$792/100*$G$793*АТС!C391,2)</f>
        <v>44.88</v>
      </c>
    </row>
    <row r="1145" spans="1:7" x14ac:dyDescent="0.25">
      <c r="A1145" s="263"/>
      <c r="B1145" s="137">
        <f t="shared" si="19"/>
        <v>41927.625</v>
      </c>
      <c r="C1145" s="138">
        <v>15</v>
      </c>
      <c r="D1145" s="39">
        <f>ROUND($D$792/100*$D$793*АТС!$C392,2)</f>
        <v>122.56</v>
      </c>
      <c r="E1145" s="39">
        <f>ROUND($E$792/100*$E$793*АТС!C392,2)</f>
        <v>112.6</v>
      </c>
      <c r="F1145" s="39">
        <f>ROUND($F$792/100*$F$793*АТС!C392,2)</f>
        <v>76.69</v>
      </c>
      <c r="G1145" s="39">
        <f>ROUND($G$792/100*$G$793*АТС!C392,2)</f>
        <v>44.89</v>
      </c>
    </row>
    <row r="1146" spans="1:7" x14ac:dyDescent="0.25">
      <c r="A1146" s="263"/>
      <c r="B1146" s="135">
        <f t="shared" si="19"/>
        <v>41927.666669999999</v>
      </c>
      <c r="C1146" s="138">
        <v>16</v>
      </c>
      <c r="D1146" s="39">
        <f>ROUND($D$792/100*$D$793*АТС!$C393,2)</f>
        <v>122.53</v>
      </c>
      <c r="E1146" s="39">
        <f>ROUND($E$792/100*$E$793*АТС!C393,2)</f>
        <v>112.58</v>
      </c>
      <c r="F1146" s="39">
        <f>ROUND($F$792/100*$F$793*АТС!C393,2)</f>
        <v>76.67</v>
      </c>
      <c r="G1146" s="39">
        <f>ROUND($G$792/100*$G$793*АТС!C393,2)</f>
        <v>44.88</v>
      </c>
    </row>
    <row r="1147" spans="1:7" x14ac:dyDescent="0.25">
      <c r="A1147" s="263"/>
      <c r="B1147" s="137">
        <f t="shared" si="19"/>
        <v>41927.708330000001</v>
      </c>
      <c r="C1147" s="138">
        <v>17</v>
      </c>
      <c r="D1147" s="39">
        <f>ROUND($D$792/100*$D$793*АТС!$C394,2)</f>
        <v>122.16</v>
      </c>
      <c r="E1147" s="39">
        <f>ROUND($E$792/100*$E$793*АТС!C394,2)</f>
        <v>112.24</v>
      </c>
      <c r="F1147" s="39">
        <f>ROUND($F$792/100*$F$793*АТС!C394,2)</f>
        <v>76.44</v>
      </c>
      <c r="G1147" s="39">
        <f>ROUND($G$792/100*$G$793*АТС!C394,2)</f>
        <v>44.74</v>
      </c>
    </row>
    <row r="1148" spans="1:7" x14ac:dyDescent="0.25">
      <c r="A1148" s="263"/>
      <c r="B1148" s="135">
        <f t="shared" si="19"/>
        <v>41927.75</v>
      </c>
      <c r="C1148" s="138">
        <v>18</v>
      </c>
      <c r="D1148" s="39">
        <f>ROUND($D$792/100*$D$793*АТС!$C395,2)</f>
        <v>122.49</v>
      </c>
      <c r="E1148" s="39">
        <f>ROUND($E$792/100*$E$793*АТС!C395,2)</f>
        <v>112.54</v>
      </c>
      <c r="F1148" s="39">
        <f>ROUND($F$792/100*$F$793*АТС!C395,2)</f>
        <v>76.64</v>
      </c>
      <c r="G1148" s="39">
        <f>ROUND($G$792/100*$G$793*АТС!C395,2)</f>
        <v>44.86</v>
      </c>
    </row>
    <row r="1149" spans="1:7" x14ac:dyDescent="0.25">
      <c r="A1149" s="263"/>
      <c r="B1149" s="137">
        <f t="shared" si="19"/>
        <v>41927.791669999999</v>
      </c>
      <c r="C1149" s="138">
        <v>19</v>
      </c>
      <c r="D1149" s="39">
        <f>ROUND($D$792/100*$D$793*АТС!$C396,2)</f>
        <v>143.61000000000001</v>
      </c>
      <c r="E1149" s="39">
        <f>ROUND($E$792/100*$E$793*АТС!C396,2)</f>
        <v>131.94</v>
      </c>
      <c r="F1149" s="39">
        <f>ROUND($F$792/100*$F$793*АТС!C396,2)</f>
        <v>89.85</v>
      </c>
      <c r="G1149" s="39">
        <f>ROUND($G$792/100*$G$793*АТС!C396,2)</f>
        <v>52.6</v>
      </c>
    </row>
    <row r="1150" spans="1:7" x14ac:dyDescent="0.25">
      <c r="A1150" s="263"/>
      <c r="B1150" s="135">
        <f t="shared" si="19"/>
        <v>41927.833330000001</v>
      </c>
      <c r="C1150" s="138">
        <v>20</v>
      </c>
      <c r="D1150" s="39">
        <f>ROUND($D$792/100*$D$793*АТС!$C397,2)</f>
        <v>146.19</v>
      </c>
      <c r="E1150" s="39">
        <f>ROUND($E$792/100*$E$793*АТС!C397,2)</f>
        <v>134.31</v>
      </c>
      <c r="F1150" s="39">
        <f>ROUND($F$792/100*$F$793*АТС!C397,2)</f>
        <v>91.47</v>
      </c>
      <c r="G1150" s="39">
        <f>ROUND($G$792/100*$G$793*АТС!C397,2)</f>
        <v>53.54</v>
      </c>
    </row>
    <row r="1151" spans="1:7" x14ac:dyDescent="0.25">
      <c r="A1151" s="263"/>
      <c r="B1151" s="137">
        <f t="shared" si="19"/>
        <v>41927.875</v>
      </c>
      <c r="C1151" s="138">
        <v>21</v>
      </c>
      <c r="D1151" s="39">
        <f>ROUND($D$792/100*$D$793*АТС!$C398,2)</f>
        <v>158.91999999999999</v>
      </c>
      <c r="E1151" s="39">
        <f>ROUND($E$792/100*$E$793*АТС!C398,2)</f>
        <v>146.01</v>
      </c>
      <c r="F1151" s="39">
        <f>ROUND($F$792/100*$F$793*АТС!C398,2)</f>
        <v>99.44</v>
      </c>
      <c r="G1151" s="39">
        <f>ROUND($G$792/100*$G$793*АТС!C398,2)</f>
        <v>58.2</v>
      </c>
    </row>
    <row r="1152" spans="1:7" x14ac:dyDescent="0.25">
      <c r="A1152" s="263"/>
      <c r="B1152" s="135">
        <f t="shared" si="19"/>
        <v>41927.916669999999</v>
      </c>
      <c r="C1152" s="138">
        <v>22</v>
      </c>
      <c r="D1152" s="39">
        <f>ROUND($D$792/100*$D$793*АТС!$C399,2)</f>
        <v>170.06</v>
      </c>
      <c r="E1152" s="39">
        <f>ROUND($E$792/100*$E$793*АТС!C399,2)</f>
        <v>156.24</v>
      </c>
      <c r="F1152" s="39">
        <f>ROUND($F$792/100*$F$793*АТС!C399,2)</f>
        <v>106.4</v>
      </c>
      <c r="G1152" s="39">
        <f>ROUND($G$792/100*$G$793*АТС!C399,2)</f>
        <v>62.28</v>
      </c>
    </row>
    <row r="1153" spans="1:7" x14ac:dyDescent="0.25">
      <c r="A1153" s="263"/>
      <c r="B1153" s="137">
        <f t="shared" si="19"/>
        <v>41927.958330000001</v>
      </c>
      <c r="C1153" s="138">
        <v>23</v>
      </c>
      <c r="D1153" s="39">
        <f>ROUND($D$792/100*$D$793*АТС!$C400,2)</f>
        <v>145.66999999999999</v>
      </c>
      <c r="E1153" s="39">
        <f>ROUND($E$792/100*$E$793*АТС!C400,2)</f>
        <v>133.84</v>
      </c>
      <c r="F1153" s="39">
        <f>ROUND($F$792/100*$F$793*АТС!C400,2)</f>
        <v>91.15</v>
      </c>
      <c r="G1153" s="39">
        <f>ROUND($G$792/100*$G$793*АТС!C400,2)</f>
        <v>53.35</v>
      </c>
    </row>
    <row r="1154" spans="1:7" x14ac:dyDescent="0.25">
      <c r="A1154" s="263"/>
      <c r="B1154" s="135">
        <f t="shared" si="19"/>
        <v>41928</v>
      </c>
      <c r="C1154" s="138">
        <v>0</v>
      </c>
      <c r="D1154" s="39">
        <f>ROUND($D$792/100*$D$793*АТС!$C401,2)</f>
        <v>121.37</v>
      </c>
      <c r="E1154" s="39">
        <f>ROUND($E$792/100*$E$793*АТС!C401,2)</f>
        <v>111.51</v>
      </c>
      <c r="F1154" s="39">
        <f>ROUND($F$792/100*$F$793*АТС!C401,2)</f>
        <v>75.94</v>
      </c>
      <c r="G1154" s="39">
        <f>ROUND($G$792/100*$G$793*АТС!C401,2)</f>
        <v>44.45</v>
      </c>
    </row>
    <row r="1155" spans="1:7" x14ac:dyDescent="0.25">
      <c r="A1155" s="263"/>
      <c r="B1155" s="137">
        <f t="shared" si="19"/>
        <v>41928.041669999999</v>
      </c>
      <c r="C1155" s="138">
        <v>1</v>
      </c>
      <c r="D1155" s="39">
        <f>ROUND($D$792/100*$D$793*АТС!$C402,2)</f>
        <v>119.02</v>
      </c>
      <c r="E1155" s="39">
        <f>ROUND($E$792/100*$E$793*АТС!C402,2)</f>
        <v>109.36</v>
      </c>
      <c r="F1155" s="39">
        <f>ROUND($F$792/100*$F$793*АТС!C402,2)</f>
        <v>74.47</v>
      </c>
      <c r="G1155" s="39">
        <f>ROUND($G$792/100*$G$793*АТС!C402,2)</f>
        <v>43.59</v>
      </c>
    </row>
    <row r="1156" spans="1:7" x14ac:dyDescent="0.25">
      <c r="A1156" s="263"/>
      <c r="B1156" s="135">
        <f t="shared" si="19"/>
        <v>41928.083330000001</v>
      </c>
      <c r="C1156" s="138">
        <v>2</v>
      </c>
      <c r="D1156" s="39">
        <f>ROUND($D$792/100*$D$793*АТС!$C403,2)</f>
        <v>120.35</v>
      </c>
      <c r="E1156" s="39">
        <f>ROUND($E$792/100*$E$793*АТС!C403,2)</f>
        <v>110.57</v>
      </c>
      <c r="F1156" s="39">
        <f>ROUND($F$792/100*$F$793*АТС!C403,2)</f>
        <v>75.3</v>
      </c>
      <c r="G1156" s="39">
        <f>ROUND($G$792/100*$G$793*АТС!C403,2)</f>
        <v>44.08</v>
      </c>
    </row>
    <row r="1157" spans="1:7" x14ac:dyDescent="0.25">
      <c r="A1157" s="263"/>
      <c r="B1157" s="137">
        <f t="shared" si="19"/>
        <v>41928.125</v>
      </c>
      <c r="C1157" s="138">
        <v>3</v>
      </c>
      <c r="D1157" s="39">
        <f>ROUND($D$792/100*$D$793*АТС!$C404,2)</f>
        <v>121.09</v>
      </c>
      <c r="E1157" s="39">
        <f>ROUND($E$792/100*$E$793*АТС!C404,2)</f>
        <v>111.25</v>
      </c>
      <c r="F1157" s="39">
        <f>ROUND($F$792/100*$F$793*АТС!C404,2)</f>
        <v>75.760000000000005</v>
      </c>
      <c r="G1157" s="39">
        <f>ROUND($G$792/100*$G$793*АТС!C404,2)</f>
        <v>44.35</v>
      </c>
    </row>
    <row r="1158" spans="1:7" x14ac:dyDescent="0.25">
      <c r="A1158" s="263"/>
      <c r="B1158" s="135">
        <f t="shared" si="19"/>
        <v>41928.166669999999</v>
      </c>
      <c r="C1158" s="138">
        <v>4</v>
      </c>
      <c r="D1158" s="39">
        <f>ROUND($D$792/100*$D$793*АТС!$C405,2)</f>
        <v>121.82</v>
      </c>
      <c r="E1158" s="39">
        <f>ROUND($E$792/100*$E$793*АТС!C405,2)</f>
        <v>111.93</v>
      </c>
      <c r="F1158" s="39">
        <f>ROUND($F$792/100*$F$793*АТС!C405,2)</f>
        <v>76.22</v>
      </c>
      <c r="G1158" s="39">
        <f>ROUND($G$792/100*$G$793*АТС!C405,2)</f>
        <v>44.62</v>
      </c>
    </row>
    <row r="1159" spans="1:7" x14ac:dyDescent="0.25">
      <c r="A1159" s="263"/>
      <c r="B1159" s="137">
        <f t="shared" si="19"/>
        <v>41928.208330000001</v>
      </c>
      <c r="C1159" s="138">
        <v>5</v>
      </c>
      <c r="D1159" s="39">
        <f>ROUND($D$792/100*$D$793*АТС!$C406,2)</f>
        <v>121.93</v>
      </c>
      <c r="E1159" s="39">
        <f>ROUND($E$792/100*$E$793*АТС!C406,2)</f>
        <v>112.03</v>
      </c>
      <c r="F1159" s="39">
        <f>ROUND($F$792/100*$F$793*АТС!C406,2)</f>
        <v>76.290000000000006</v>
      </c>
      <c r="G1159" s="39">
        <f>ROUND($G$792/100*$G$793*АТС!C406,2)</f>
        <v>44.66</v>
      </c>
    </row>
    <row r="1160" spans="1:7" x14ac:dyDescent="0.25">
      <c r="A1160" s="263"/>
      <c r="B1160" s="135">
        <f t="shared" si="19"/>
        <v>41928.25</v>
      </c>
      <c r="C1160" s="138">
        <v>6</v>
      </c>
      <c r="D1160" s="39">
        <f>ROUND($D$792/100*$D$793*АТС!$C407,2)</f>
        <v>116.47</v>
      </c>
      <c r="E1160" s="39">
        <f>ROUND($E$792/100*$E$793*АТС!C407,2)</f>
        <v>107.01</v>
      </c>
      <c r="F1160" s="39">
        <f>ROUND($F$792/100*$F$793*АТС!C407,2)</f>
        <v>72.87</v>
      </c>
      <c r="G1160" s="39">
        <f>ROUND($G$792/100*$G$793*АТС!C407,2)</f>
        <v>42.66</v>
      </c>
    </row>
    <row r="1161" spans="1:7" x14ac:dyDescent="0.25">
      <c r="A1161" s="263"/>
      <c r="B1161" s="137">
        <f t="shared" si="19"/>
        <v>41928.291669999999</v>
      </c>
      <c r="C1161" s="138">
        <v>7</v>
      </c>
      <c r="D1161" s="39">
        <f>ROUND($D$792/100*$D$793*АТС!$C408,2)</f>
        <v>119.48</v>
      </c>
      <c r="E1161" s="39">
        <f>ROUND($E$792/100*$E$793*АТС!C408,2)</f>
        <v>109.77</v>
      </c>
      <c r="F1161" s="39">
        <f>ROUND($F$792/100*$F$793*АТС!C408,2)</f>
        <v>74.760000000000005</v>
      </c>
      <c r="G1161" s="39">
        <f>ROUND($G$792/100*$G$793*АТС!C408,2)</f>
        <v>43.76</v>
      </c>
    </row>
    <row r="1162" spans="1:7" x14ac:dyDescent="0.25">
      <c r="A1162" s="263"/>
      <c r="B1162" s="135">
        <f t="shared" si="19"/>
        <v>41928.333330000001</v>
      </c>
      <c r="C1162" s="138">
        <v>8</v>
      </c>
      <c r="D1162" s="39">
        <f>ROUND($D$792/100*$D$793*АТС!$C409,2)</f>
        <v>118.48</v>
      </c>
      <c r="E1162" s="39">
        <f>ROUND($E$792/100*$E$793*АТС!C409,2)</f>
        <v>108.85</v>
      </c>
      <c r="F1162" s="39">
        <f>ROUND($F$792/100*$F$793*АТС!C409,2)</f>
        <v>74.13</v>
      </c>
      <c r="G1162" s="39">
        <f>ROUND($G$792/100*$G$793*АТС!C409,2)</f>
        <v>43.39</v>
      </c>
    </row>
    <row r="1163" spans="1:7" x14ac:dyDescent="0.25">
      <c r="A1163" s="263"/>
      <c r="B1163" s="137">
        <f t="shared" si="19"/>
        <v>41928.375</v>
      </c>
      <c r="C1163" s="138">
        <v>9</v>
      </c>
      <c r="D1163" s="39">
        <f>ROUND($D$792/100*$D$793*АТС!$C410,2)</f>
        <v>119.45</v>
      </c>
      <c r="E1163" s="39">
        <f>ROUND($E$792/100*$E$793*АТС!C410,2)</f>
        <v>109.75</v>
      </c>
      <c r="F1163" s="39">
        <f>ROUND($F$792/100*$F$793*АТС!C410,2)</f>
        <v>74.739999999999995</v>
      </c>
      <c r="G1163" s="39">
        <f>ROUND($G$792/100*$G$793*АТС!C410,2)</f>
        <v>43.75</v>
      </c>
    </row>
    <row r="1164" spans="1:7" x14ac:dyDescent="0.25">
      <c r="A1164" s="263"/>
      <c r="B1164" s="135">
        <f t="shared" si="19"/>
        <v>41928.416669999999</v>
      </c>
      <c r="C1164" s="138">
        <v>10</v>
      </c>
      <c r="D1164" s="39">
        <f>ROUND($D$792/100*$D$793*АТС!$C411,2)</f>
        <v>119.59</v>
      </c>
      <c r="E1164" s="39">
        <f>ROUND($E$792/100*$E$793*АТС!C411,2)</f>
        <v>109.87</v>
      </c>
      <c r="F1164" s="39">
        <f>ROUND($F$792/100*$F$793*АТС!C411,2)</f>
        <v>74.83</v>
      </c>
      <c r="G1164" s="39">
        <f>ROUND($G$792/100*$G$793*АТС!C411,2)</f>
        <v>43.8</v>
      </c>
    </row>
    <row r="1165" spans="1:7" x14ac:dyDescent="0.25">
      <c r="A1165" s="263"/>
      <c r="B1165" s="137">
        <f t="shared" si="19"/>
        <v>41928.458330000001</v>
      </c>
      <c r="C1165" s="138">
        <v>11</v>
      </c>
      <c r="D1165" s="39">
        <f>ROUND($D$792/100*$D$793*АТС!$C412,2)</f>
        <v>117.55</v>
      </c>
      <c r="E1165" s="39">
        <f>ROUND($E$792/100*$E$793*АТС!C412,2)</f>
        <v>108</v>
      </c>
      <c r="F1165" s="39">
        <f>ROUND($F$792/100*$F$793*АТС!C412,2)</f>
        <v>73.55</v>
      </c>
      <c r="G1165" s="39">
        <f>ROUND($G$792/100*$G$793*АТС!C412,2)</f>
        <v>43.05</v>
      </c>
    </row>
    <row r="1166" spans="1:7" x14ac:dyDescent="0.25">
      <c r="A1166" s="263"/>
      <c r="B1166" s="135">
        <f t="shared" si="19"/>
        <v>41928.5</v>
      </c>
      <c r="C1166" s="138">
        <v>12</v>
      </c>
      <c r="D1166" s="39">
        <f>ROUND($D$792/100*$D$793*АТС!$C413,2)</f>
        <v>122.67</v>
      </c>
      <c r="E1166" s="39">
        <f>ROUND($E$792/100*$E$793*АТС!C413,2)</f>
        <v>112.71</v>
      </c>
      <c r="F1166" s="39">
        <f>ROUND($F$792/100*$F$793*АТС!C413,2)</f>
        <v>76.760000000000005</v>
      </c>
      <c r="G1166" s="39">
        <f>ROUND($G$792/100*$G$793*АТС!C413,2)</f>
        <v>44.93</v>
      </c>
    </row>
    <row r="1167" spans="1:7" x14ac:dyDescent="0.25">
      <c r="A1167" s="263"/>
      <c r="B1167" s="137">
        <f t="shared" si="19"/>
        <v>41928.541669999999</v>
      </c>
      <c r="C1167" s="138">
        <v>13</v>
      </c>
      <c r="D1167" s="39">
        <f>ROUND($D$792/100*$D$793*АТС!$C414,2)</f>
        <v>120.26</v>
      </c>
      <c r="E1167" s="39">
        <f>ROUND($E$792/100*$E$793*АТС!C414,2)</f>
        <v>110.49</v>
      </c>
      <c r="F1167" s="39">
        <f>ROUND($F$792/100*$F$793*АТС!C414,2)</f>
        <v>75.239999999999995</v>
      </c>
      <c r="G1167" s="39">
        <f>ROUND($G$792/100*$G$793*АТС!C414,2)</f>
        <v>44.04</v>
      </c>
    </row>
    <row r="1168" spans="1:7" x14ac:dyDescent="0.25">
      <c r="A1168" s="263"/>
      <c r="B1168" s="135">
        <f t="shared" si="19"/>
        <v>41928.583330000001</v>
      </c>
      <c r="C1168" s="138">
        <v>14</v>
      </c>
      <c r="D1168" s="39">
        <f>ROUND($D$792/100*$D$793*АТС!$C415,2)</f>
        <v>117.39</v>
      </c>
      <c r="E1168" s="39">
        <f>ROUND($E$792/100*$E$793*АТС!C415,2)</f>
        <v>107.85</v>
      </c>
      <c r="F1168" s="39">
        <f>ROUND($F$792/100*$F$793*АТС!C415,2)</f>
        <v>73.45</v>
      </c>
      <c r="G1168" s="39">
        <f>ROUND($G$792/100*$G$793*АТС!C415,2)</f>
        <v>42.99</v>
      </c>
    </row>
    <row r="1169" spans="1:7" x14ac:dyDescent="0.25">
      <c r="A1169" s="263"/>
      <c r="B1169" s="137">
        <f t="shared" si="19"/>
        <v>41928.625</v>
      </c>
      <c r="C1169" s="138">
        <v>15</v>
      </c>
      <c r="D1169" s="39">
        <f>ROUND($D$792/100*$D$793*АТС!$C416,2)</f>
        <v>116.64</v>
      </c>
      <c r="E1169" s="39">
        <f>ROUND($E$792/100*$E$793*АТС!C416,2)</f>
        <v>107.16</v>
      </c>
      <c r="F1169" s="39">
        <f>ROUND($F$792/100*$F$793*АТС!C416,2)</f>
        <v>72.98</v>
      </c>
      <c r="G1169" s="39">
        <f>ROUND($G$792/100*$G$793*АТС!C416,2)</f>
        <v>42.72</v>
      </c>
    </row>
    <row r="1170" spans="1:7" x14ac:dyDescent="0.25">
      <c r="A1170" s="263"/>
      <c r="B1170" s="135">
        <f t="shared" si="19"/>
        <v>41928.666669999999</v>
      </c>
      <c r="C1170" s="138">
        <v>16</v>
      </c>
      <c r="D1170" s="39">
        <f>ROUND($D$792/100*$D$793*АТС!$C417,2)</f>
        <v>117.3</v>
      </c>
      <c r="E1170" s="39">
        <f>ROUND($E$792/100*$E$793*АТС!C417,2)</f>
        <v>107.77</v>
      </c>
      <c r="F1170" s="39">
        <f>ROUND($F$792/100*$F$793*АТС!C417,2)</f>
        <v>73.39</v>
      </c>
      <c r="G1170" s="39">
        <f>ROUND($G$792/100*$G$793*АТС!C417,2)</f>
        <v>42.96</v>
      </c>
    </row>
    <row r="1171" spans="1:7" x14ac:dyDescent="0.25">
      <c r="A1171" s="263"/>
      <c r="B1171" s="137">
        <f t="shared" si="19"/>
        <v>41928.708330000001</v>
      </c>
      <c r="C1171" s="138">
        <v>17</v>
      </c>
      <c r="D1171" s="39">
        <f>ROUND($D$792/100*$D$793*АТС!$C418,2)</f>
        <v>119.88</v>
      </c>
      <c r="E1171" s="39">
        <f>ROUND($E$792/100*$E$793*АТС!C418,2)</f>
        <v>110.14</v>
      </c>
      <c r="F1171" s="39">
        <f>ROUND($F$792/100*$F$793*АТС!C418,2)</f>
        <v>75.010000000000005</v>
      </c>
      <c r="G1171" s="39">
        <f>ROUND($G$792/100*$G$793*АТС!C418,2)</f>
        <v>43.91</v>
      </c>
    </row>
    <row r="1172" spans="1:7" x14ac:dyDescent="0.25">
      <c r="A1172" s="263"/>
      <c r="B1172" s="135">
        <f t="shared" si="19"/>
        <v>41928.75</v>
      </c>
      <c r="C1172" s="138">
        <v>18</v>
      </c>
      <c r="D1172" s="39">
        <f>ROUND($D$792/100*$D$793*АТС!$C419,2)</f>
        <v>121.72</v>
      </c>
      <c r="E1172" s="39">
        <f>ROUND($E$792/100*$E$793*АТС!C419,2)</f>
        <v>111.83</v>
      </c>
      <c r="F1172" s="39">
        <f>ROUND($F$792/100*$F$793*АТС!C419,2)</f>
        <v>76.16</v>
      </c>
      <c r="G1172" s="39">
        <f>ROUND($G$792/100*$G$793*АТС!C419,2)</f>
        <v>44.58</v>
      </c>
    </row>
    <row r="1173" spans="1:7" x14ac:dyDescent="0.25">
      <c r="A1173" s="263"/>
      <c r="B1173" s="137">
        <f t="shared" si="19"/>
        <v>41928.791669999999</v>
      </c>
      <c r="C1173" s="138">
        <v>19</v>
      </c>
      <c r="D1173" s="39">
        <f>ROUND($D$792/100*$D$793*АТС!$C420,2)</f>
        <v>148.30000000000001</v>
      </c>
      <c r="E1173" s="39">
        <f>ROUND($E$792/100*$E$793*АТС!C420,2)</f>
        <v>136.25</v>
      </c>
      <c r="F1173" s="39">
        <f>ROUND($F$792/100*$F$793*АТС!C420,2)</f>
        <v>92.79</v>
      </c>
      <c r="G1173" s="39">
        <f>ROUND($G$792/100*$G$793*АТС!C420,2)</f>
        <v>54.31</v>
      </c>
    </row>
    <row r="1174" spans="1:7" x14ac:dyDescent="0.25">
      <c r="A1174" s="263"/>
      <c r="B1174" s="135">
        <f t="shared" si="19"/>
        <v>41928.833330000001</v>
      </c>
      <c r="C1174" s="138">
        <v>20</v>
      </c>
      <c r="D1174" s="39">
        <f>ROUND($D$792/100*$D$793*АТС!$C421,2)</f>
        <v>145.76</v>
      </c>
      <c r="E1174" s="39">
        <f>ROUND($E$792/100*$E$793*АТС!C421,2)</f>
        <v>133.91999999999999</v>
      </c>
      <c r="F1174" s="39">
        <f>ROUND($F$792/100*$F$793*АТС!C421,2)</f>
        <v>91.2</v>
      </c>
      <c r="G1174" s="39">
        <f>ROUND($G$792/100*$G$793*АТС!C421,2)</f>
        <v>53.38</v>
      </c>
    </row>
    <row r="1175" spans="1:7" x14ac:dyDescent="0.25">
      <c r="A1175" s="263"/>
      <c r="B1175" s="137">
        <f t="shared" si="19"/>
        <v>41928.875</v>
      </c>
      <c r="C1175" s="138">
        <v>21</v>
      </c>
      <c r="D1175" s="39">
        <f>ROUND($D$792/100*$D$793*АТС!$C422,2)</f>
        <v>155.49</v>
      </c>
      <c r="E1175" s="39">
        <f>ROUND($E$792/100*$E$793*АТС!C422,2)</f>
        <v>142.86000000000001</v>
      </c>
      <c r="F1175" s="39">
        <f>ROUND($F$792/100*$F$793*АТС!C422,2)</f>
        <v>97.29</v>
      </c>
      <c r="G1175" s="39">
        <f>ROUND($G$792/100*$G$793*АТС!C422,2)</f>
        <v>56.95</v>
      </c>
    </row>
    <row r="1176" spans="1:7" x14ac:dyDescent="0.25">
      <c r="A1176" s="263"/>
      <c r="B1176" s="135">
        <f t="shared" si="19"/>
        <v>41928.916669999999</v>
      </c>
      <c r="C1176" s="138">
        <v>22</v>
      </c>
      <c r="D1176" s="39">
        <f>ROUND($D$792/100*$D$793*АТС!$C423,2)</f>
        <v>165.69</v>
      </c>
      <c r="E1176" s="39">
        <f>ROUND($E$792/100*$E$793*АТС!C423,2)</f>
        <v>152.22999999999999</v>
      </c>
      <c r="F1176" s="39">
        <f>ROUND($F$792/100*$F$793*АТС!C423,2)</f>
        <v>103.67</v>
      </c>
      <c r="G1176" s="39">
        <f>ROUND($G$792/100*$G$793*АТС!C423,2)</f>
        <v>60.68</v>
      </c>
    </row>
    <row r="1177" spans="1:7" x14ac:dyDescent="0.25">
      <c r="A1177" s="263"/>
      <c r="B1177" s="137">
        <f t="shared" si="19"/>
        <v>41928.958330000001</v>
      </c>
      <c r="C1177" s="138">
        <v>23</v>
      </c>
      <c r="D1177" s="39">
        <f>ROUND($D$792/100*$D$793*АТС!$C424,2)</f>
        <v>148.09</v>
      </c>
      <c r="E1177" s="39">
        <f>ROUND($E$792/100*$E$793*АТС!C424,2)</f>
        <v>136.06</v>
      </c>
      <c r="F1177" s="39">
        <f>ROUND($F$792/100*$F$793*АТС!C424,2)</f>
        <v>92.66</v>
      </c>
      <c r="G1177" s="39">
        <f>ROUND($G$792/100*$G$793*АТС!C424,2)</f>
        <v>54.24</v>
      </c>
    </row>
    <row r="1178" spans="1:7" x14ac:dyDescent="0.25">
      <c r="A1178" s="263"/>
      <c r="B1178" s="135">
        <f t="shared" si="19"/>
        <v>41929</v>
      </c>
      <c r="C1178" s="138">
        <v>0</v>
      </c>
      <c r="D1178" s="39">
        <f>ROUND($D$792/100*$D$793*АТС!$C425,2)</f>
        <v>119.18</v>
      </c>
      <c r="E1178" s="39">
        <f>ROUND($E$792/100*$E$793*АТС!C425,2)</f>
        <v>109.5</v>
      </c>
      <c r="F1178" s="39">
        <f>ROUND($F$792/100*$F$793*АТС!C425,2)</f>
        <v>74.569999999999993</v>
      </c>
      <c r="G1178" s="39">
        <f>ROUND($G$792/100*$G$793*АТС!C425,2)</f>
        <v>43.65</v>
      </c>
    </row>
    <row r="1179" spans="1:7" x14ac:dyDescent="0.25">
      <c r="A1179" s="263"/>
      <c r="B1179" s="137">
        <f t="shared" si="19"/>
        <v>41929.041669999999</v>
      </c>
      <c r="C1179" s="138">
        <v>1</v>
      </c>
      <c r="D1179" s="39">
        <f>ROUND($D$792/100*$D$793*АТС!$C426,2)</f>
        <v>119.05</v>
      </c>
      <c r="E1179" s="39">
        <f>ROUND($E$792/100*$E$793*АТС!C426,2)</f>
        <v>109.38</v>
      </c>
      <c r="F1179" s="39">
        <f>ROUND($F$792/100*$F$793*АТС!C426,2)</f>
        <v>74.489999999999995</v>
      </c>
      <c r="G1179" s="39">
        <f>ROUND($G$792/100*$G$793*АТС!C426,2)</f>
        <v>43.6</v>
      </c>
    </row>
    <row r="1180" spans="1:7" x14ac:dyDescent="0.25">
      <c r="A1180" s="263"/>
      <c r="B1180" s="135">
        <f t="shared" si="19"/>
        <v>41929.083330000001</v>
      </c>
      <c r="C1180" s="138">
        <v>2</v>
      </c>
      <c r="D1180" s="39">
        <f>ROUND($D$792/100*$D$793*АТС!$C427,2)</f>
        <v>119.02</v>
      </c>
      <c r="E1180" s="39">
        <f>ROUND($E$792/100*$E$793*АТС!C427,2)</f>
        <v>109.35</v>
      </c>
      <c r="F1180" s="39">
        <f>ROUND($F$792/100*$F$793*АТС!C427,2)</f>
        <v>74.47</v>
      </c>
      <c r="G1180" s="39">
        <f>ROUND($G$792/100*$G$793*АТС!C427,2)</f>
        <v>43.59</v>
      </c>
    </row>
    <row r="1181" spans="1:7" x14ac:dyDescent="0.25">
      <c r="A1181" s="263"/>
      <c r="B1181" s="137">
        <f t="shared" si="19"/>
        <v>41929.125</v>
      </c>
      <c r="C1181" s="138">
        <v>3</v>
      </c>
      <c r="D1181" s="39">
        <f>ROUND($D$792/100*$D$793*АТС!$C428,2)</f>
        <v>119.05</v>
      </c>
      <c r="E1181" s="39">
        <f>ROUND($E$792/100*$E$793*АТС!C428,2)</f>
        <v>109.38</v>
      </c>
      <c r="F1181" s="39">
        <f>ROUND($F$792/100*$F$793*АТС!C428,2)</f>
        <v>74.489999999999995</v>
      </c>
      <c r="G1181" s="39">
        <f>ROUND($G$792/100*$G$793*АТС!C428,2)</f>
        <v>43.6</v>
      </c>
    </row>
    <row r="1182" spans="1:7" x14ac:dyDescent="0.25">
      <c r="A1182" s="263"/>
      <c r="B1182" s="135">
        <f t="shared" si="19"/>
        <v>41929.166669999999</v>
      </c>
      <c r="C1182" s="138">
        <v>4</v>
      </c>
      <c r="D1182" s="39">
        <f>ROUND($D$792/100*$D$793*АТС!$C429,2)</f>
        <v>119.03</v>
      </c>
      <c r="E1182" s="39">
        <f>ROUND($E$792/100*$E$793*АТС!C429,2)</f>
        <v>109.36</v>
      </c>
      <c r="F1182" s="39">
        <f>ROUND($F$792/100*$F$793*АТС!C429,2)</f>
        <v>74.48</v>
      </c>
      <c r="G1182" s="39">
        <f>ROUND($G$792/100*$G$793*АТС!C429,2)</f>
        <v>43.59</v>
      </c>
    </row>
    <row r="1183" spans="1:7" x14ac:dyDescent="0.25">
      <c r="A1183" s="263"/>
      <c r="B1183" s="137">
        <f t="shared" si="19"/>
        <v>41929.208330000001</v>
      </c>
      <c r="C1183" s="138">
        <v>5</v>
      </c>
      <c r="D1183" s="39">
        <f>ROUND($D$792/100*$D$793*АТС!$C430,2)</f>
        <v>119.16</v>
      </c>
      <c r="E1183" s="39">
        <f>ROUND($E$792/100*$E$793*АТС!C430,2)</f>
        <v>109.48</v>
      </c>
      <c r="F1183" s="39">
        <f>ROUND($F$792/100*$F$793*АТС!C430,2)</f>
        <v>74.56</v>
      </c>
      <c r="G1183" s="39">
        <f>ROUND($G$792/100*$G$793*АТС!C430,2)</f>
        <v>43.64</v>
      </c>
    </row>
    <row r="1184" spans="1:7" x14ac:dyDescent="0.25">
      <c r="A1184" s="263"/>
      <c r="B1184" s="135">
        <f t="shared" si="19"/>
        <v>41929.25</v>
      </c>
      <c r="C1184" s="138">
        <v>6</v>
      </c>
      <c r="D1184" s="39">
        <f>ROUND($D$792/100*$D$793*АТС!$C431,2)</f>
        <v>116.54</v>
      </c>
      <c r="E1184" s="39">
        <f>ROUND($E$792/100*$E$793*АТС!C431,2)</f>
        <v>107.07</v>
      </c>
      <c r="F1184" s="39">
        <f>ROUND($F$792/100*$F$793*АТС!C431,2)</f>
        <v>72.92</v>
      </c>
      <c r="G1184" s="39">
        <f>ROUND($G$792/100*$G$793*АТС!C431,2)</f>
        <v>42.68</v>
      </c>
    </row>
    <row r="1185" spans="1:7" x14ac:dyDescent="0.25">
      <c r="A1185" s="263"/>
      <c r="B1185" s="137">
        <f t="shared" si="19"/>
        <v>41929.291669999999</v>
      </c>
      <c r="C1185" s="138">
        <v>7</v>
      </c>
      <c r="D1185" s="39">
        <f>ROUND($D$792/100*$D$793*АТС!$C432,2)</f>
        <v>120.2</v>
      </c>
      <c r="E1185" s="39">
        <f>ROUND($E$792/100*$E$793*АТС!C432,2)</f>
        <v>110.43</v>
      </c>
      <c r="F1185" s="39">
        <f>ROUND($F$792/100*$F$793*АТС!C432,2)</f>
        <v>75.209999999999994</v>
      </c>
      <c r="G1185" s="39">
        <f>ROUND($G$792/100*$G$793*АТС!C432,2)</f>
        <v>44.02</v>
      </c>
    </row>
    <row r="1186" spans="1:7" x14ac:dyDescent="0.25">
      <c r="A1186" s="263"/>
      <c r="B1186" s="135">
        <f t="shared" si="19"/>
        <v>41929.333330000001</v>
      </c>
      <c r="C1186" s="138">
        <v>8</v>
      </c>
      <c r="D1186" s="39">
        <f>ROUND($D$792/100*$D$793*АТС!$C433,2)</f>
        <v>121.46</v>
      </c>
      <c r="E1186" s="39">
        <f>ROUND($E$792/100*$E$793*АТС!C433,2)</f>
        <v>111.6</v>
      </c>
      <c r="F1186" s="39">
        <f>ROUND($F$792/100*$F$793*АТС!C433,2)</f>
        <v>76</v>
      </c>
      <c r="G1186" s="39">
        <f>ROUND($G$792/100*$G$793*АТС!C433,2)</f>
        <v>44.49</v>
      </c>
    </row>
    <row r="1187" spans="1:7" x14ac:dyDescent="0.25">
      <c r="A1187" s="263"/>
      <c r="B1187" s="137">
        <f t="shared" si="19"/>
        <v>41929.375</v>
      </c>
      <c r="C1187" s="138">
        <v>9</v>
      </c>
      <c r="D1187" s="39">
        <f>ROUND($D$792/100*$D$793*АТС!$C434,2)</f>
        <v>117.76</v>
      </c>
      <c r="E1187" s="39">
        <f>ROUND($E$792/100*$E$793*АТС!C434,2)</f>
        <v>108.19</v>
      </c>
      <c r="F1187" s="39">
        <f>ROUND($F$792/100*$F$793*АТС!C434,2)</f>
        <v>73.680000000000007</v>
      </c>
      <c r="G1187" s="39">
        <f>ROUND($G$792/100*$G$793*АТС!C434,2)</f>
        <v>43.13</v>
      </c>
    </row>
    <row r="1188" spans="1:7" x14ac:dyDescent="0.25">
      <c r="A1188" s="263"/>
      <c r="B1188" s="135">
        <f t="shared" si="19"/>
        <v>41929.416669999999</v>
      </c>
      <c r="C1188" s="138">
        <v>10</v>
      </c>
      <c r="D1188" s="39">
        <f>ROUND($D$792/100*$D$793*АТС!$C435,2)</f>
        <v>117.92</v>
      </c>
      <c r="E1188" s="39">
        <f>ROUND($E$792/100*$E$793*АТС!C435,2)</f>
        <v>108.35</v>
      </c>
      <c r="F1188" s="39">
        <f>ROUND($F$792/100*$F$793*АТС!C435,2)</f>
        <v>73.790000000000006</v>
      </c>
      <c r="G1188" s="39">
        <f>ROUND($G$792/100*$G$793*АТС!C435,2)</f>
        <v>43.19</v>
      </c>
    </row>
    <row r="1189" spans="1:7" x14ac:dyDescent="0.25">
      <c r="A1189" s="263"/>
      <c r="B1189" s="137">
        <f t="shared" si="19"/>
        <v>41929.458330000001</v>
      </c>
      <c r="C1189" s="138">
        <v>11</v>
      </c>
      <c r="D1189" s="39">
        <f>ROUND($D$792/100*$D$793*АТС!$C436,2)</f>
        <v>116.89</v>
      </c>
      <c r="E1189" s="39">
        <f>ROUND($E$792/100*$E$793*АТС!C436,2)</f>
        <v>107.4</v>
      </c>
      <c r="F1189" s="39">
        <f>ROUND($F$792/100*$F$793*АТС!C436,2)</f>
        <v>73.14</v>
      </c>
      <c r="G1189" s="39">
        <f>ROUND($G$792/100*$G$793*АТС!C436,2)</f>
        <v>42.81</v>
      </c>
    </row>
    <row r="1190" spans="1:7" x14ac:dyDescent="0.25">
      <c r="A1190" s="263"/>
      <c r="B1190" s="135">
        <f t="shared" si="19"/>
        <v>41929.5</v>
      </c>
      <c r="C1190" s="138">
        <v>12</v>
      </c>
      <c r="D1190" s="39">
        <f>ROUND($D$792/100*$D$793*АТС!$C437,2)</f>
        <v>121.88</v>
      </c>
      <c r="E1190" s="39">
        <f>ROUND($E$792/100*$E$793*АТС!C437,2)</f>
        <v>111.98</v>
      </c>
      <c r="F1190" s="39">
        <f>ROUND($F$792/100*$F$793*АТС!C437,2)</f>
        <v>76.260000000000005</v>
      </c>
      <c r="G1190" s="39">
        <f>ROUND($G$792/100*$G$793*АТС!C437,2)</f>
        <v>44.64</v>
      </c>
    </row>
    <row r="1191" spans="1:7" x14ac:dyDescent="0.25">
      <c r="A1191" s="263"/>
      <c r="B1191" s="137">
        <f t="shared" si="19"/>
        <v>41929.541669999999</v>
      </c>
      <c r="C1191" s="138">
        <v>13</v>
      </c>
      <c r="D1191" s="39">
        <f>ROUND($D$792/100*$D$793*АТС!$C438,2)</f>
        <v>121.92</v>
      </c>
      <c r="E1191" s="39">
        <f>ROUND($E$792/100*$E$793*АТС!C438,2)</f>
        <v>112.02</v>
      </c>
      <c r="F1191" s="39">
        <f>ROUND($F$792/100*$F$793*АТС!C438,2)</f>
        <v>76.290000000000006</v>
      </c>
      <c r="G1191" s="39">
        <f>ROUND($G$792/100*$G$793*АТС!C438,2)</f>
        <v>44.65</v>
      </c>
    </row>
    <row r="1192" spans="1:7" x14ac:dyDescent="0.25">
      <c r="A1192" s="263"/>
      <c r="B1192" s="135">
        <f t="shared" si="19"/>
        <v>41929.583330000001</v>
      </c>
      <c r="C1192" s="138">
        <v>14</v>
      </c>
      <c r="D1192" s="39">
        <f>ROUND($D$792/100*$D$793*АТС!$C439,2)</f>
        <v>122.12</v>
      </c>
      <c r="E1192" s="39">
        <f>ROUND($E$792/100*$E$793*АТС!C439,2)</f>
        <v>112.2</v>
      </c>
      <c r="F1192" s="39">
        <f>ROUND($F$792/100*$F$793*АТС!C439,2)</f>
        <v>76.41</v>
      </c>
      <c r="G1192" s="39">
        <f>ROUND($G$792/100*$G$793*АТС!C439,2)</f>
        <v>44.73</v>
      </c>
    </row>
    <row r="1193" spans="1:7" x14ac:dyDescent="0.25">
      <c r="A1193" s="263"/>
      <c r="B1193" s="137">
        <f t="shared" si="19"/>
        <v>41929.625</v>
      </c>
      <c r="C1193" s="138">
        <v>15</v>
      </c>
      <c r="D1193" s="39">
        <f>ROUND($D$792/100*$D$793*АТС!$C440,2)</f>
        <v>121.93</v>
      </c>
      <c r="E1193" s="39">
        <f>ROUND($E$792/100*$E$793*АТС!C440,2)</f>
        <v>112.03</v>
      </c>
      <c r="F1193" s="39">
        <f>ROUND($F$792/100*$F$793*АТС!C440,2)</f>
        <v>76.290000000000006</v>
      </c>
      <c r="G1193" s="39">
        <f>ROUND($G$792/100*$G$793*АТС!C440,2)</f>
        <v>44.66</v>
      </c>
    </row>
    <row r="1194" spans="1:7" x14ac:dyDescent="0.25">
      <c r="A1194" s="263"/>
      <c r="B1194" s="135">
        <f t="shared" si="19"/>
        <v>41929.666669999999</v>
      </c>
      <c r="C1194" s="138">
        <v>16</v>
      </c>
      <c r="D1194" s="39">
        <f>ROUND($D$792/100*$D$793*АТС!$C441,2)</f>
        <v>121.9</v>
      </c>
      <c r="E1194" s="39">
        <f>ROUND($E$792/100*$E$793*АТС!C441,2)</f>
        <v>112</v>
      </c>
      <c r="F1194" s="39">
        <f>ROUND($F$792/100*$F$793*АТС!C441,2)</f>
        <v>76.27</v>
      </c>
      <c r="G1194" s="39">
        <f>ROUND($G$792/100*$G$793*АТС!C441,2)</f>
        <v>44.65</v>
      </c>
    </row>
    <row r="1195" spans="1:7" x14ac:dyDescent="0.25">
      <c r="A1195" s="263"/>
      <c r="B1195" s="137">
        <f t="shared" si="19"/>
        <v>41929.708330000001</v>
      </c>
      <c r="C1195" s="138">
        <v>17</v>
      </c>
      <c r="D1195" s="39">
        <f>ROUND($D$792/100*$D$793*АТС!$C442,2)</f>
        <v>121.52</v>
      </c>
      <c r="E1195" s="39">
        <f>ROUND($E$792/100*$E$793*АТС!C442,2)</f>
        <v>111.65</v>
      </c>
      <c r="F1195" s="39">
        <f>ROUND($F$792/100*$F$793*АТС!C442,2)</f>
        <v>76.040000000000006</v>
      </c>
      <c r="G1195" s="39">
        <f>ROUND($G$792/100*$G$793*АТС!C442,2)</f>
        <v>44.51</v>
      </c>
    </row>
    <row r="1196" spans="1:7" x14ac:dyDescent="0.25">
      <c r="A1196" s="263"/>
      <c r="B1196" s="135">
        <f t="shared" si="19"/>
        <v>41929.75</v>
      </c>
      <c r="C1196" s="138">
        <v>18</v>
      </c>
      <c r="D1196" s="39">
        <f>ROUND($D$792/100*$D$793*АТС!$C443,2)</f>
        <v>121.72</v>
      </c>
      <c r="E1196" s="39">
        <f>ROUND($E$792/100*$E$793*АТС!C443,2)</f>
        <v>111.83</v>
      </c>
      <c r="F1196" s="39">
        <f>ROUND($F$792/100*$F$793*АТС!C443,2)</f>
        <v>76.16</v>
      </c>
      <c r="G1196" s="39">
        <f>ROUND($G$792/100*$G$793*АТС!C443,2)</f>
        <v>44.58</v>
      </c>
    </row>
    <row r="1197" spans="1:7" x14ac:dyDescent="0.25">
      <c r="A1197" s="263"/>
      <c r="B1197" s="137">
        <f t="shared" si="19"/>
        <v>41929.791669999999</v>
      </c>
      <c r="C1197" s="138">
        <v>19</v>
      </c>
      <c r="D1197" s="39">
        <f>ROUND($D$792/100*$D$793*АТС!$C444,2)</f>
        <v>140.58000000000001</v>
      </c>
      <c r="E1197" s="39">
        <f>ROUND($E$792/100*$E$793*АТС!C444,2)</f>
        <v>129.16</v>
      </c>
      <c r="F1197" s="39">
        <f>ROUND($F$792/100*$F$793*АТС!C444,2)</f>
        <v>87.96</v>
      </c>
      <c r="G1197" s="39">
        <f>ROUND($G$792/100*$G$793*АТС!C444,2)</f>
        <v>51.49</v>
      </c>
    </row>
    <row r="1198" spans="1:7" x14ac:dyDescent="0.25">
      <c r="A1198" s="263"/>
      <c r="B1198" s="135">
        <f t="shared" si="19"/>
        <v>41929.833330000001</v>
      </c>
      <c r="C1198" s="138">
        <v>20</v>
      </c>
      <c r="D1198" s="39">
        <f>ROUND($D$792/100*$D$793*АТС!$C445,2)</f>
        <v>143.58000000000001</v>
      </c>
      <c r="E1198" s="39">
        <f>ROUND($E$792/100*$E$793*АТС!C445,2)</f>
        <v>131.91999999999999</v>
      </c>
      <c r="F1198" s="39">
        <f>ROUND($F$792/100*$F$793*АТС!C445,2)</f>
        <v>89.84</v>
      </c>
      <c r="G1198" s="39">
        <f>ROUND($G$792/100*$G$793*АТС!C445,2)</f>
        <v>52.59</v>
      </c>
    </row>
    <row r="1199" spans="1:7" x14ac:dyDescent="0.25">
      <c r="A1199" s="263"/>
      <c r="B1199" s="137">
        <f t="shared" si="19"/>
        <v>41929.875</v>
      </c>
      <c r="C1199" s="138">
        <v>21</v>
      </c>
      <c r="D1199" s="39">
        <f>ROUND($D$792/100*$D$793*АТС!$C446,2)</f>
        <v>151.9</v>
      </c>
      <c r="E1199" s="39">
        <f>ROUND($E$792/100*$E$793*АТС!C446,2)</f>
        <v>139.56</v>
      </c>
      <c r="F1199" s="39">
        <f>ROUND($F$792/100*$F$793*АТС!C446,2)</f>
        <v>95.04</v>
      </c>
      <c r="G1199" s="39">
        <f>ROUND($G$792/100*$G$793*АТС!C446,2)</f>
        <v>55.63</v>
      </c>
    </row>
    <row r="1200" spans="1:7" x14ac:dyDescent="0.25">
      <c r="A1200" s="263"/>
      <c r="B1200" s="135">
        <f t="shared" si="19"/>
        <v>41929.916669999999</v>
      </c>
      <c r="C1200" s="138">
        <v>22</v>
      </c>
      <c r="D1200" s="39">
        <f>ROUND($D$792/100*$D$793*АТС!$C447,2)</f>
        <v>166.45</v>
      </c>
      <c r="E1200" s="39">
        <f>ROUND($E$792/100*$E$793*АТС!C447,2)</f>
        <v>152.93</v>
      </c>
      <c r="F1200" s="39">
        <f>ROUND($F$792/100*$F$793*АТС!C447,2)</f>
        <v>104.15</v>
      </c>
      <c r="G1200" s="39">
        <f>ROUND($G$792/100*$G$793*АТС!C447,2)</f>
        <v>60.96</v>
      </c>
    </row>
    <row r="1201" spans="1:7" x14ac:dyDescent="0.25">
      <c r="A1201" s="263"/>
      <c r="B1201" s="137">
        <f t="shared" si="19"/>
        <v>41929.958330000001</v>
      </c>
      <c r="C1201" s="138">
        <v>23</v>
      </c>
      <c r="D1201" s="39">
        <f>ROUND($D$792/100*$D$793*АТС!$C448,2)</f>
        <v>141.18</v>
      </c>
      <c r="E1201" s="39">
        <f>ROUND($E$792/100*$E$793*АТС!C448,2)</f>
        <v>129.71</v>
      </c>
      <c r="F1201" s="39">
        <f>ROUND($F$792/100*$F$793*АТС!C448,2)</f>
        <v>88.33</v>
      </c>
      <c r="G1201" s="39">
        <f>ROUND($G$792/100*$G$793*АТС!C448,2)</f>
        <v>51.71</v>
      </c>
    </row>
    <row r="1202" spans="1:7" x14ac:dyDescent="0.25">
      <c r="A1202" s="263"/>
      <c r="B1202" s="135">
        <f t="shared" si="19"/>
        <v>41930</v>
      </c>
      <c r="C1202" s="138">
        <v>0</v>
      </c>
      <c r="D1202" s="39">
        <f>ROUND($D$792/100*$D$793*АТС!$C449,2)</f>
        <v>127.4</v>
      </c>
      <c r="E1202" s="39">
        <f>ROUND($E$792/100*$E$793*АТС!C449,2)</f>
        <v>117.05</v>
      </c>
      <c r="F1202" s="39">
        <f>ROUND($F$792/100*$F$793*АТС!C449,2)</f>
        <v>79.709999999999994</v>
      </c>
      <c r="G1202" s="39">
        <f>ROUND($G$792/100*$G$793*АТС!C449,2)</f>
        <v>46.66</v>
      </c>
    </row>
    <row r="1203" spans="1:7" x14ac:dyDescent="0.25">
      <c r="A1203" s="263"/>
      <c r="B1203" s="137">
        <f t="shared" ref="B1203:B1266" si="20">B1179+1</f>
        <v>41930.041669999999</v>
      </c>
      <c r="C1203" s="138">
        <v>1</v>
      </c>
      <c r="D1203" s="39">
        <f>ROUND($D$792/100*$D$793*АТС!$C450,2)</f>
        <v>118.45</v>
      </c>
      <c r="E1203" s="39">
        <f>ROUND($E$792/100*$E$793*АТС!C450,2)</f>
        <v>108.83</v>
      </c>
      <c r="F1203" s="39">
        <f>ROUND($F$792/100*$F$793*АТС!C450,2)</f>
        <v>74.12</v>
      </c>
      <c r="G1203" s="39">
        <f>ROUND($G$792/100*$G$793*АТС!C450,2)</f>
        <v>43.38</v>
      </c>
    </row>
    <row r="1204" spans="1:7" x14ac:dyDescent="0.25">
      <c r="A1204" s="263"/>
      <c r="B1204" s="135">
        <f t="shared" si="20"/>
        <v>41930.083330000001</v>
      </c>
      <c r="C1204" s="138">
        <v>2</v>
      </c>
      <c r="D1204" s="39">
        <f>ROUND($D$792/100*$D$793*АТС!$C451,2)</f>
        <v>118.25</v>
      </c>
      <c r="E1204" s="39">
        <f>ROUND($E$792/100*$E$793*АТС!C451,2)</f>
        <v>108.65</v>
      </c>
      <c r="F1204" s="39">
        <f>ROUND($F$792/100*$F$793*АТС!C451,2)</f>
        <v>73.989999999999995</v>
      </c>
      <c r="G1204" s="39">
        <f>ROUND($G$792/100*$G$793*АТС!C451,2)</f>
        <v>43.31</v>
      </c>
    </row>
    <row r="1205" spans="1:7" x14ac:dyDescent="0.25">
      <c r="A1205" s="263"/>
      <c r="B1205" s="137">
        <f t="shared" si="20"/>
        <v>41930.125</v>
      </c>
      <c r="C1205" s="138">
        <v>3</v>
      </c>
      <c r="D1205" s="39">
        <f>ROUND($D$792/100*$D$793*АТС!$C452,2)</f>
        <v>117.96</v>
      </c>
      <c r="E1205" s="39">
        <f>ROUND($E$792/100*$E$793*АТС!C452,2)</f>
        <v>108.38</v>
      </c>
      <c r="F1205" s="39">
        <f>ROUND($F$792/100*$F$793*АТС!C452,2)</f>
        <v>73.81</v>
      </c>
      <c r="G1205" s="39">
        <f>ROUND($G$792/100*$G$793*АТС!C452,2)</f>
        <v>43.2</v>
      </c>
    </row>
    <row r="1206" spans="1:7" x14ac:dyDescent="0.25">
      <c r="A1206" s="263"/>
      <c r="B1206" s="135">
        <f t="shared" si="20"/>
        <v>41930.166669999999</v>
      </c>
      <c r="C1206" s="138">
        <v>4</v>
      </c>
      <c r="D1206" s="39">
        <f>ROUND($D$792/100*$D$793*АТС!$C453,2)</f>
        <v>117.93</v>
      </c>
      <c r="E1206" s="39">
        <f>ROUND($E$792/100*$E$793*АТС!C453,2)</f>
        <v>108.35</v>
      </c>
      <c r="F1206" s="39">
        <f>ROUND($F$792/100*$F$793*АТС!C453,2)</f>
        <v>73.790000000000006</v>
      </c>
      <c r="G1206" s="39">
        <f>ROUND($G$792/100*$G$793*АТС!C453,2)</f>
        <v>43.19</v>
      </c>
    </row>
    <row r="1207" spans="1:7" x14ac:dyDescent="0.25">
      <c r="A1207" s="263"/>
      <c r="B1207" s="137">
        <f t="shared" si="20"/>
        <v>41930.208330000001</v>
      </c>
      <c r="C1207" s="138">
        <v>5</v>
      </c>
      <c r="D1207" s="39">
        <f>ROUND($D$792/100*$D$793*АТС!$C454,2)</f>
        <v>118.07</v>
      </c>
      <c r="E1207" s="39">
        <f>ROUND($E$792/100*$E$793*АТС!C454,2)</f>
        <v>108.47</v>
      </c>
      <c r="F1207" s="39">
        <f>ROUND($F$792/100*$F$793*АТС!C454,2)</f>
        <v>73.87</v>
      </c>
      <c r="G1207" s="39">
        <f>ROUND($G$792/100*$G$793*АТС!C454,2)</f>
        <v>43.24</v>
      </c>
    </row>
    <row r="1208" spans="1:7" x14ac:dyDescent="0.25">
      <c r="A1208" s="263"/>
      <c r="B1208" s="135">
        <f t="shared" si="20"/>
        <v>41930.25</v>
      </c>
      <c r="C1208" s="138">
        <v>6</v>
      </c>
      <c r="D1208" s="39">
        <f>ROUND($D$792/100*$D$793*АТС!$C455,2)</f>
        <v>118.14</v>
      </c>
      <c r="E1208" s="39">
        <f>ROUND($E$792/100*$E$793*АТС!C455,2)</f>
        <v>108.54</v>
      </c>
      <c r="F1208" s="39">
        <f>ROUND($F$792/100*$F$793*АТС!C455,2)</f>
        <v>73.92</v>
      </c>
      <c r="G1208" s="39">
        <f>ROUND($G$792/100*$G$793*АТС!C455,2)</f>
        <v>43.27</v>
      </c>
    </row>
    <row r="1209" spans="1:7" x14ac:dyDescent="0.25">
      <c r="A1209" s="263"/>
      <c r="B1209" s="137">
        <f t="shared" si="20"/>
        <v>41930.291669999999</v>
      </c>
      <c r="C1209" s="138">
        <v>7</v>
      </c>
      <c r="D1209" s="39">
        <f>ROUND($D$792/100*$D$793*АТС!$C456,2)</f>
        <v>118.54</v>
      </c>
      <c r="E1209" s="39">
        <f>ROUND($E$792/100*$E$793*АТС!C456,2)</f>
        <v>108.91</v>
      </c>
      <c r="F1209" s="39">
        <f>ROUND($F$792/100*$F$793*АТС!C456,2)</f>
        <v>74.17</v>
      </c>
      <c r="G1209" s="39">
        <f>ROUND($G$792/100*$G$793*АТС!C456,2)</f>
        <v>43.42</v>
      </c>
    </row>
    <row r="1210" spans="1:7" x14ac:dyDescent="0.25">
      <c r="A1210" s="263"/>
      <c r="B1210" s="135">
        <f t="shared" si="20"/>
        <v>41930.333330000001</v>
      </c>
      <c r="C1210" s="138">
        <v>8</v>
      </c>
      <c r="D1210" s="39">
        <f>ROUND($D$792/100*$D$793*АТС!$C457,2)</f>
        <v>121.6</v>
      </c>
      <c r="E1210" s="39">
        <f>ROUND($E$792/100*$E$793*АТС!C457,2)</f>
        <v>111.72</v>
      </c>
      <c r="F1210" s="39">
        <f>ROUND($F$792/100*$F$793*АТС!C457,2)</f>
        <v>76.09</v>
      </c>
      <c r="G1210" s="39">
        <f>ROUND($G$792/100*$G$793*АТС!C457,2)</f>
        <v>44.54</v>
      </c>
    </row>
    <row r="1211" spans="1:7" x14ac:dyDescent="0.25">
      <c r="A1211" s="263"/>
      <c r="B1211" s="137">
        <f t="shared" si="20"/>
        <v>41930.375</v>
      </c>
      <c r="C1211" s="138">
        <v>9</v>
      </c>
      <c r="D1211" s="39">
        <f>ROUND($D$792/100*$D$793*АТС!$C458,2)</f>
        <v>122.07</v>
      </c>
      <c r="E1211" s="39">
        <f>ROUND($E$792/100*$E$793*АТС!C458,2)</f>
        <v>112.15</v>
      </c>
      <c r="F1211" s="39">
        <f>ROUND($F$792/100*$F$793*АТС!C458,2)</f>
        <v>76.38</v>
      </c>
      <c r="G1211" s="39">
        <f>ROUND($G$792/100*$G$793*АТС!C458,2)</f>
        <v>44.71</v>
      </c>
    </row>
    <row r="1212" spans="1:7" x14ac:dyDescent="0.25">
      <c r="A1212" s="263"/>
      <c r="B1212" s="135">
        <f t="shared" si="20"/>
        <v>41930.416669999999</v>
      </c>
      <c r="C1212" s="138">
        <v>10</v>
      </c>
      <c r="D1212" s="39">
        <f>ROUND($D$792/100*$D$793*АТС!$C459,2)</f>
        <v>122.13</v>
      </c>
      <c r="E1212" s="39">
        <f>ROUND($E$792/100*$E$793*АТС!C459,2)</f>
        <v>112.21</v>
      </c>
      <c r="F1212" s="39">
        <f>ROUND($F$792/100*$F$793*АТС!C459,2)</f>
        <v>76.42</v>
      </c>
      <c r="G1212" s="39">
        <f>ROUND($G$792/100*$G$793*АТС!C459,2)</f>
        <v>44.73</v>
      </c>
    </row>
    <row r="1213" spans="1:7" x14ac:dyDescent="0.25">
      <c r="A1213" s="263"/>
      <c r="B1213" s="137">
        <f t="shared" si="20"/>
        <v>41930.458330000001</v>
      </c>
      <c r="C1213" s="138">
        <v>11</v>
      </c>
      <c r="D1213" s="39">
        <f>ROUND($D$792/100*$D$793*АТС!$C460,2)</f>
        <v>122.16</v>
      </c>
      <c r="E1213" s="39">
        <f>ROUND($E$792/100*$E$793*АТС!C460,2)</f>
        <v>112.23</v>
      </c>
      <c r="F1213" s="39">
        <f>ROUND($F$792/100*$F$793*АТС!C460,2)</f>
        <v>76.430000000000007</v>
      </c>
      <c r="G1213" s="39">
        <f>ROUND($G$792/100*$G$793*АТС!C460,2)</f>
        <v>44.74</v>
      </c>
    </row>
    <row r="1214" spans="1:7" x14ac:dyDescent="0.25">
      <c r="A1214" s="263"/>
      <c r="B1214" s="135">
        <f t="shared" si="20"/>
        <v>41930.5</v>
      </c>
      <c r="C1214" s="138">
        <v>12</v>
      </c>
      <c r="D1214" s="39">
        <f>ROUND($D$792/100*$D$793*АТС!$C461,2)</f>
        <v>122.33</v>
      </c>
      <c r="E1214" s="39">
        <f>ROUND($E$792/100*$E$793*АТС!C461,2)</f>
        <v>112.39</v>
      </c>
      <c r="F1214" s="39">
        <f>ROUND($F$792/100*$F$793*АТС!C461,2)</f>
        <v>76.540000000000006</v>
      </c>
      <c r="G1214" s="39">
        <f>ROUND($G$792/100*$G$793*АТС!C461,2)</f>
        <v>44.8</v>
      </c>
    </row>
    <row r="1215" spans="1:7" x14ac:dyDescent="0.25">
      <c r="A1215" s="263"/>
      <c r="B1215" s="137">
        <f t="shared" si="20"/>
        <v>41930.541669999999</v>
      </c>
      <c r="C1215" s="138">
        <v>13</v>
      </c>
      <c r="D1215" s="39">
        <f>ROUND($D$792/100*$D$793*АТС!$C462,2)</f>
        <v>122.49</v>
      </c>
      <c r="E1215" s="39">
        <f>ROUND($E$792/100*$E$793*АТС!C462,2)</f>
        <v>112.54</v>
      </c>
      <c r="F1215" s="39">
        <f>ROUND($F$792/100*$F$793*АТС!C462,2)</f>
        <v>76.64</v>
      </c>
      <c r="G1215" s="39">
        <f>ROUND($G$792/100*$G$793*АТС!C462,2)</f>
        <v>44.86</v>
      </c>
    </row>
    <row r="1216" spans="1:7" x14ac:dyDescent="0.25">
      <c r="A1216" s="263"/>
      <c r="B1216" s="135">
        <f t="shared" si="20"/>
        <v>41930.583330000001</v>
      </c>
      <c r="C1216" s="138">
        <v>14</v>
      </c>
      <c r="D1216" s="39">
        <f>ROUND($D$792/100*$D$793*АТС!$C463,2)</f>
        <v>122.45</v>
      </c>
      <c r="E1216" s="39">
        <f>ROUND($E$792/100*$E$793*АТС!C463,2)</f>
        <v>112.5</v>
      </c>
      <c r="F1216" s="39">
        <f>ROUND($F$792/100*$F$793*АТС!C463,2)</f>
        <v>76.62</v>
      </c>
      <c r="G1216" s="39">
        <f>ROUND($G$792/100*$G$793*АТС!C463,2)</f>
        <v>44.85</v>
      </c>
    </row>
    <row r="1217" spans="1:7" x14ac:dyDescent="0.25">
      <c r="A1217" s="263"/>
      <c r="B1217" s="137">
        <f t="shared" si="20"/>
        <v>41930.625</v>
      </c>
      <c r="C1217" s="138">
        <v>15</v>
      </c>
      <c r="D1217" s="39">
        <f>ROUND($D$792/100*$D$793*АТС!$C464,2)</f>
        <v>122.48</v>
      </c>
      <c r="E1217" s="39">
        <f>ROUND($E$792/100*$E$793*АТС!C464,2)</f>
        <v>112.53</v>
      </c>
      <c r="F1217" s="39">
        <f>ROUND($F$792/100*$F$793*АТС!C464,2)</f>
        <v>76.63</v>
      </c>
      <c r="G1217" s="39">
        <f>ROUND($G$792/100*$G$793*АТС!C464,2)</f>
        <v>44.86</v>
      </c>
    </row>
    <row r="1218" spans="1:7" x14ac:dyDescent="0.25">
      <c r="A1218" s="263"/>
      <c r="B1218" s="135">
        <f t="shared" si="20"/>
        <v>41930.666669999999</v>
      </c>
      <c r="C1218" s="138">
        <v>16</v>
      </c>
      <c r="D1218" s="39">
        <f>ROUND($D$792/100*$D$793*АТС!$C465,2)</f>
        <v>122.34</v>
      </c>
      <c r="E1218" s="39">
        <f>ROUND($E$792/100*$E$793*АТС!C465,2)</f>
        <v>112.4</v>
      </c>
      <c r="F1218" s="39">
        <f>ROUND($F$792/100*$F$793*АТС!C465,2)</f>
        <v>76.55</v>
      </c>
      <c r="G1218" s="39">
        <f>ROUND($G$792/100*$G$793*АТС!C465,2)</f>
        <v>44.81</v>
      </c>
    </row>
    <row r="1219" spans="1:7" x14ac:dyDescent="0.25">
      <c r="A1219" s="263"/>
      <c r="B1219" s="137">
        <f t="shared" si="20"/>
        <v>41930.708330000001</v>
      </c>
      <c r="C1219" s="138">
        <v>17</v>
      </c>
      <c r="D1219" s="39">
        <f>ROUND($D$792/100*$D$793*АТС!$C466,2)</f>
        <v>122.03</v>
      </c>
      <c r="E1219" s="39">
        <f>ROUND($E$792/100*$E$793*АТС!C466,2)</f>
        <v>112.11</v>
      </c>
      <c r="F1219" s="39">
        <f>ROUND($F$792/100*$F$793*АТС!C466,2)</f>
        <v>76.349999999999994</v>
      </c>
      <c r="G1219" s="39">
        <f>ROUND($G$792/100*$G$793*АТС!C466,2)</f>
        <v>44.69</v>
      </c>
    </row>
    <row r="1220" spans="1:7" x14ac:dyDescent="0.25">
      <c r="A1220" s="263"/>
      <c r="B1220" s="135">
        <f t="shared" si="20"/>
        <v>41930.75</v>
      </c>
      <c r="C1220" s="138">
        <v>18</v>
      </c>
      <c r="D1220" s="39">
        <f>ROUND($D$792/100*$D$793*АТС!$C467,2)</f>
        <v>120.88</v>
      </c>
      <c r="E1220" s="39">
        <f>ROUND($E$792/100*$E$793*АТС!C467,2)</f>
        <v>111.06</v>
      </c>
      <c r="F1220" s="39">
        <f>ROUND($F$792/100*$F$793*АТС!C467,2)</f>
        <v>75.63</v>
      </c>
      <c r="G1220" s="39">
        <f>ROUND($G$792/100*$G$793*АТС!C467,2)</f>
        <v>44.27</v>
      </c>
    </row>
    <row r="1221" spans="1:7" x14ac:dyDescent="0.25">
      <c r="A1221" s="263"/>
      <c r="B1221" s="137">
        <f t="shared" si="20"/>
        <v>41930.791669999999</v>
      </c>
      <c r="C1221" s="138">
        <v>19</v>
      </c>
      <c r="D1221" s="39">
        <f>ROUND($D$792/100*$D$793*АТС!$C468,2)</f>
        <v>150.87</v>
      </c>
      <c r="E1221" s="39">
        <f>ROUND($E$792/100*$E$793*АТС!C468,2)</f>
        <v>138.61000000000001</v>
      </c>
      <c r="F1221" s="39">
        <f>ROUND($F$792/100*$F$793*АТС!C468,2)</f>
        <v>94.4</v>
      </c>
      <c r="G1221" s="39">
        <f>ROUND($G$792/100*$G$793*АТС!C468,2)</f>
        <v>55.25</v>
      </c>
    </row>
    <row r="1222" spans="1:7" x14ac:dyDescent="0.25">
      <c r="A1222" s="263"/>
      <c r="B1222" s="135">
        <f t="shared" si="20"/>
        <v>41930.833330000001</v>
      </c>
      <c r="C1222" s="138">
        <v>20</v>
      </c>
      <c r="D1222" s="39">
        <f>ROUND($D$792/100*$D$793*АТС!$C469,2)</f>
        <v>150.4</v>
      </c>
      <c r="E1222" s="39">
        <f>ROUND($E$792/100*$E$793*АТС!C469,2)</f>
        <v>138.18</v>
      </c>
      <c r="F1222" s="39">
        <f>ROUND($F$792/100*$F$793*АТС!C469,2)</f>
        <v>94.1</v>
      </c>
      <c r="G1222" s="39">
        <f>ROUND($G$792/100*$G$793*АТС!C469,2)</f>
        <v>55.08</v>
      </c>
    </row>
    <row r="1223" spans="1:7" x14ac:dyDescent="0.25">
      <c r="A1223" s="263"/>
      <c r="B1223" s="137">
        <f t="shared" si="20"/>
        <v>41930.875</v>
      </c>
      <c r="C1223" s="138">
        <v>21</v>
      </c>
      <c r="D1223" s="39">
        <f>ROUND($D$792/100*$D$793*АТС!$C470,2)</f>
        <v>144.85</v>
      </c>
      <c r="E1223" s="39">
        <f>ROUND($E$792/100*$E$793*АТС!C470,2)</f>
        <v>133.08000000000001</v>
      </c>
      <c r="F1223" s="39">
        <f>ROUND($F$792/100*$F$793*АТС!C470,2)</f>
        <v>90.63</v>
      </c>
      <c r="G1223" s="39">
        <f>ROUND($G$792/100*$G$793*АТС!C470,2)</f>
        <v>53.05</v>
      </c>
    </row>
    <row r="1224" spans="1:7" x14ac:dyDescent="0.25">
      <c r="A1224" s="263"/>
      <c r="B1224" s="135">
        <f t="shared" si="20"/>
        <v>41930.916669999999</v>
      </c>
      <c r="C1224" s="138">
        <v>22</v>
      </c>
      <c r="D1224" s="39">
        <f>ROUND($D$792/100*$D$793*АТС!$C471,2)</f>
        <v>123.66</v>
      </c>
      <c r="E1224" s="39">
        <f>ROUND($E$792/100*$E$793*АТС!C471,2)</f>
        <v>113.62</v>
      </c>
      <c r="F1224" s="39">
        <f>ROUND($F$792/100*$F$793*АТС!C471,2)</f>
        <v>77.38</v>
      </c>
      <c r="G1224" s="39">
        <f>ROUND($G$792/100*$G$793*АТС!C471,2)</f>
        <v>45.29</v>
      </c>
    </row>
    <row r="1225" spans="1:7" x14ac:dyDescent="0.25">
      <c r="A1225" s="263"/>
      <c r="B1225" s="137">
        <f t="shared" si="20"/>
        <v>41930.958330000001</v>
      </c>
      <c r="C1225" s="138">
        <v>23</v>
      </c>
      <c r="D1225" s="39">
        <f>ROUND($D$792/100*$D$793*АТС!$C472,2)</f>
        <v>149.65</v>
      </c>
      <c r="E1225" s="39">
        <f>ROUND($E$792/100*$E$793*АТС!C472,2)</f>
        <v>137.5</v>
      </c>
      <c r="F1225" s="39">
        <f>ROUND($F$792/100*$F$793*АТС!C472,2)</f>
        <v>93.64</v>
      </c>
      <c r="G1225" s="39">
        <f>ROUND($G$792/100*$G$793*АТС!C472,2)</f>
        <v>54.81</v>
      </c>
    </row>
    <row r="1226" spans="1:7" x14ac:dyDescent="0.25">
      <c r="A1226" s="263"/>
      <c r="B1226" s="135">
        <f t="shared" si="20"/>
        <v>41931</v>
      </c>
      <c r="C1226" s="138">
        <v>0</v>
      </c>
      <c r="D1226" s="39">
        <f>ROUND($D$792/100*$D$793*АТС!$C473,2)</f>
        <v>131.04</v>
      </c>
      <c r="E1226" s="39">
        <f>ROUND($E$792/100*$E$793*АТС!C473,2)</f>
        <v>120.39</v>
      </c>
      <c r="F1226" s="39">
        <f>ROUND($F$792/100*$F$793*АТС!C473,2)</f>
        <v>81.99</v>
      </c>
      <c r="G1226" s="39">
        <f>ROUND($G$792/100*$G$793*АТС!C473,2)</f>
        <v>47.99</v>
      </c>
    </row>
    <row r="1227" spans="1:7" x14ac:dyDescent="0.25">
      <c r="A1227" s="263"/>
      <c r="B1227" s="137">
        <f t="shared" si="20"/>
        <v>41931.041669999999</v>
      </c>
      <c r="C1227" s="138">
        <v>1</v>
      </c>
      <c r="D1227" s="39">
        <f>ROUND($D$792/100*$D$793*АТС!$C474,2)</f>
        <v>120.77</v>
      </c>
      <c r="E1227" s="39">
        <f>ROUND($E$792/100*$E$793*АТС!C474,2)</f>
        <v>110.96</v>
      </c>
      <c r="F1227" s="39">
        <f>ROUND($F$792/100*$F$793*АТС!C474,2)</f>
        <v>75.569999999999993</v>
      </c>
      <c r="G1227" s="39">
        <f>ROUND($G$792/100*$G$793*АТС!C474,2)</f>
        <v>44.23</v>
      </c>
    </row>
    <row r="1228" spans="1:7" x14ac:dyDescent="0.25">
      <c r="A1228" s="263"/>
      <c r="B1228" s="135">
        <f t="shared" si="20"/>
        <v>41931.083330000001</v>
      </c>
      <c r="C1228" s="138">
        <v>2</v>
      </c>
      <c r="D1228" s="39">
        <f>ROUND($D$792/100*$D$793*АТС!$C475,2)</f>
        <v>119.6</v>
      </c>
      <c r="E1228" s="39">
        <f>ROUND($E$792/100*$E$793*АТС!C475,2)</f>
        <v>109.89</v>
      </c>
      <c r="F1228" s="39">
        <f>ROUND($F$792/100*$F$793*АТС!C475,2)</f>
        <v>74.84</v>
      </c>
      <c r="G1228" s="39">
        <f>ROUND($G$792/100*$G$793*АТС!C475,2)</f>
        <v>43.8</v>
      </c>
    </row>
    <row r="1229" spans="1:7" x14ac:dyDescent="0.25">
      <c r="A1229" s="263"/>
      <c r="B1229" s="137">
        <f t="shared" si="20"/>
        <v>41931.125</v>
      </c>
      <c r="C1229" s="138">
        <v>3</v>
      </c>
      <c r="D1229" s="39">
        <f>ROUND($D$792/100*$D$793*АТС!$C476,2)</f>
        <v>118.51</v>
      </c>
      <c r="E1229" s="39">
        <f>ROUND($E$792/100*$E$793*АТС!C476,2)</f>
        <v>108.88</v>
      </c>
      <c r="F1229" s="39">
        <f>ROUND($F$792/100*$F$793*АТС!C476,2)</f>
        <v>74.150000000000006</v>
      </c>
      <c r="G1229" s="39">
        <f>ROUND($G$792/100*$G$793*АТС!C476,2)</f>
        <v>43.4</v>
      </c>
    </row>
    <row r="1230" spans="1:7" x14ac:dyDescent="0.25">
      <c r="A1230" s="263"/>
      <c r="B1230" s="135">
        <f t="shared" si="20"/>
        <v>41931.166669999999</v>
      </c>
      <c r="C1230" s="138">
        <v>4</v>
      </c>
      <c r="D1230" s="39">
        <f>ROUND($D$792/100*$D$793*АТС!$C477,2)</f>
        <v>120.43</v>
      </c>
      <c r="E1230" s="39">
        <f>ROUND($E$792/100*$E$793*АТС!C477,2)</f>
        <v>110.64</v>
      </c>
      <c r="F1230" s="39">
        <f>ROUND($F$792/100*$F$793*АТС!C477,2)</f>
        <v>75.349999999999994</v>
      </c>
      <c r="G1230" s="39">
        <f>ROUND($G$792/100*$G$793*АТС!C477,2)</f>
        <v>44.11</v>
      </c>
    </row>
    <row r="1231" spans="1:7" x14ac:dyDescent="0.25">
      <c r="A1231" s="263"/>
      <c r="B1231" s="137">
        <f t="shared" si="20"/>
        <v>41931.208330000001</v>
      </c>
      <c r="C1231" s="138">
        <v>5</v>
      </c>
      <c r="D1231" s="39">
        <f>ROUND($D$792/100*$D$793*АТС!$C478,2)</f>
        <v>120.43</v>
      </c>
      <c r="E1231" s="39">
        <f>ROUND($E$792/100*$E$793*АТС!C478,2)</f>
        <v>110.65</v>
      </c>
      <c r="F1231" s="39">
        <f>ROUND($F$792/100*$F$793*АТС!C478,2)</f>
        <v>75.349999999999994</v>
      </c>
      <c r="G1231" s="39">
        <f>ROUND($G$792/100*$G$793*АТС!C478,2)</f>
        <v>44.11</v>
      </c>
    </row>
    <row r="1232" spans="1:7" x14ac:dyDescent="0.25">
      <c r="A1232" s="263"/>
      <c r="B1232" s="135">
        <f t="shared" si="20"/>
        <v>41931.25</v>
      </c>
      <c r="C1232" s="138">
        <v>6</v>
      </c>
      <c r="D1232" s="39">
        <f>ROUND($D$792/100*$D$793*АТС!$C479,2)</f>
        <v>120.24</v>
      </c>
      <c r="E1232" s="39">
        <f>ROUND($E$792/100*$E$793*АТС!C479,2)</f>
        <v>110.47</v>
      </c>
      <c r="F1232" s="39">
        <f>ROUND($F$792/100*$F$793*АТС!C479,2)</f>
        <v>75.23</v>
      </c>
      <c r="G1232" s="39">
        <f>ROUND($G$792/100*$G$793*АТС!C479,2)</f>
        <v>44.04</v>
      </c>
    </row>
    <row r="1233" spans="1:7" x14ac:dyDescent="0.25">
      <c r="A1233" s="263"/>
      <c r="B1233" s="137">
        <f t="shared" si="20"/>
        <v>41931.291669999999</v>
      </c>
      <c r="C1233" s="138">
        <v>7</v>
      </c>
      <c r="D1233" s="39">
        <f>ROUND($D$792/100*$D$793*АТС!$C480,2)</f>
        <v>120.63</v>
      </c>
      <c r="E1233" s="39">
        <f>ROUND($E$792/100*$E$793*АТС!C480,2)</f>
        <v>110.83</v>
      </c>
      <c r="F1233" s="39">
        <f>ROUND($F$792/100*$F$793*АТС!C480,2)</f>
        <v>75.48</v>
      </c>
      <c r="G1233" s="39">
        <f>ROUND($G$792/100*$G$793*АТС!C480,2)</f>
        <v>44.18</v>
      </c>
    </row>
    <row r="1234" spans="1:7" x14ac:dyDescent="0.25">
      <c r="A1234" s="263"/>
      <c r="B1234" s="135">
        <f t="shared" si="20"/>
        <v>41931.333330000001</v>
      </c>
      <c r="C1234" s="138">
        <v>8</v>
      </c>
      <c r="D1234" s="39">
        <f>ROUND($D$792/100*$D$793*АТС!$C481,2)</f>
        <v>122.1</v>
      </c>
      <c r="E1234" s="39">
        <f>ROUND($E$792/100*$E$793*АТС!C481,2)</f>
        <v>112.18</v>
      </c>
      <c r="F1234" s="39">
        <f>ROUND($F$792/100*$F$793*АТС!C481,2)</f>
        <v>76.400000000000006</v>
      </c>
      <c r="G1234" s="39">
        <f>ROUND($G$792/100*$G$793*АТС!C481,2)</f>
        <v>44.72</v>
      </c>
    </row>
    <row r="1235" spans="1:7" x14ac:dyDescent="0.25">
      <c r="A1235" s="263"/>
      <c r="B1235" s="137">
        <f t="shared" si="20"/>
        <v>41931.375</v>
      </c>
      <c r="C1235" s="138">
        <v>9</v>
      </c>
      <c r="D1235" s="39">
        <f>ROUND($D$792/100*$D$793*АТС!$C482,2)</f>
        <v>123.17</v>
      </c>
      <c r="E1235" s="39">
        <f>ROUND($E$792/100*$E$793*АТС!C482,2)</f>
        <v>113.17</v>
      </c>
      <c r="F1235" s="39">
        <f>ROUND($F$792/100*$F$793*АТС!C482,2)</f>
        <v>77.069999999999993</v>
      </c>
      <c r="G1235" s="39">
        <f>ROUND($G$792/100*$G$793*АТС!C482,2)</f>
        <v>45.11</v>
      </c>
    </row>
    <row r="1236" spans="1:7" x14ac:dyDescent="0.25">
      <c r="A1236" s="263"/>
      <c r="B1236" s="135">
        <f t="shared" si="20"/>
        <v>41931.416669999999</v>
      </c>
      <c r="C1236" s="138">
        <v>10</v>
      </c>
      <c r="D1236" s="39">
        <f>ROUND($D$792/100*$D$793*АТС!$C483,2)</f>
        <v>123.12</v>
      </c>
      <c r="E1236" s="39">
        <f>ROUND($E$792/100*$E$793*АТС!C483,2)</f>
        <v>113.12</v>
      </c>
      <c r="F1236" s="39">
        <f>ROUND($F$792/100*$F$793*АТС!C483,2)</f>
        <v>77.040000000000006</v>
      </c>
      <c r="G1236" s="39">
        <f>ROUND($G$792/100*$G$793*АТС!C483,2)</f>
        <v>45.09</v>
      </c>
    </row>
    <row r="1237" spans="1:7" x14ac:dyDescent="0.25">
      <c r="A1237" s="263"/>
      <c r="B1237" s="137">
        <f t="shared" si="20"/>
        <v>41931.458330000001</v>
      </c>
      <c r="C1237" s="138">
        <v>11</v>
      </c>
      <c r="D1237" s="39">
        <f>ROUND($D$792/100*$D$793*АТС!$C484,2)</f>
        <v>123.28</v>
      </c>
      <c r="E1237" s="39">
        <f>ROUND($E$792/100*$E$793*АТС!C484,2)</f>
        <v>113.26</v>
      </c>
      <c r="F1237" s="39">
        <f>ROUND($F$792/100*$F$793*АТС!C484,2)</f>
        <v>77.14</v>
      </c>
      <c r="G1237" s="39">
        <f>ROUND($G$792/100*$G$793*АТС!C484,2)</f>
        <v>45.15</v>
      </c>
    </row>
    <row r="1238" spans="1:7" x14ac:dyDescent="0.25">
      <c r="A1238" s="263"/>
      <c r="B1238" s="135">
        <f t="shared" si="20"/>
        <v>41931.5</v>
      </c>
      <c r="C1238" s="138">
        <v>12</v>
      </c>
      <c r="D1238" s="39">
        <f>ROUND($D$792/100*$D$793*АТС!$C485,2)</f>
        <v>123.29</v>
      </c>
      <c r="E1238" s="39">
        <f>ROUND($E$792/100*$E$793*АТС!C485,2)</f>
        <v>113.27</v>
      </c>
      <c r="F1238" s="39">
        <f>ROUND($F$792/100*$F$793*АТС!C485,2)</f>
        <v>77.14</v>
      </c>
      <c r="G1238" s="39">
        <f>ROUND($G$792/100*$G$793*АТС!C485,2)</f>
        <v>45.15</v>
      </c>
    </row>
    <row r="1239" spans="1:7" x14ac:dyDescent="0.25">
      <c r="A1239" s="263"/>
      <c r="B1239" s="137">
        <f t="shared" si="20"/>
        <v>41931.541669999999</v>
      </c>
      <c r="C1239" s="138">
        <v>13</v>
      </c>
      <c r="D1239" s="39">
        <f>ROUND($D$792/100*$D$793*АТС!$C486,2)</f>
        <v>122.03</v>
      </c>
      <c r="E1239" s="39">
        <f>ROUND($E$792/100*$E$793*АТС!C486,2)</f>
        <v>112.11</v>
      </c>
      <c r="F1239" s="39">
        <f>ROUND($F$792/100*$F$793*АТС!C486,2)</f>
        <v>76.349999999999994</v>
      </c>
      <c r="G1239" s="39">
        <f>ROUND($G$792/100*$G$793*АТС!C486,2)</f>
        <v>44.69</v>
      </c>
    </row>
    <row r="1240" spans="1:7" x14ac:dyDescent="0.25">
      <c r="A1240" s="263"/>
      <c r="B1240" s="135">
        <f t="shared" si="20"/>
        <v>41931.583330000001</v>
      </c>
      <c r="C1240" s="138">
        <v>14</v>
      </c>
      <c r="D1240" s="39">
        <f>ROUND($D$792/100*$D$793*АТС!$C487,2)</f>
        <v>121.96</v>
      </c>
      <c r="E1240" s="39">
        <f>ROUND($E$792/100*$E$793*АТС!C487,2)</f>
        <v>112.05</v>
      </c>
      <c r="F1240" s="39">
        <f>ROUND($F$792/100*$F$793*АТС!C487,2)</f>
        <v>76.31</v>
      </c>
      <c r="G1240" s="39">
        <f>ROUND($G$792/100*$G$793*АТС!C487,2)</f>
        <v>44.67</v>
      </c>
    </row>
    <row r="1241" spans="1:7" x14ac:dyDescent="0.25">
      <c r="A1241" s="263"/>
      <c r="B1241" s="137">
        <f t="shared" si="20"/>
        <v>41931.625</v>
      </c>
      <c r="C1241" s="138">
        <v>15</v>
      </c>
      <c r="D1241" s="39">
        <f>ROUND($D$792/100*$D$793*АТС!$C488,2)</f>
        <v>121.92</v>
      </c>
      <c r="E1241" s="39">
        <f>ROUND($E$792/100*$E$793*АТС!C488,2)</f>
        <v>112.02</v>
      </c>
      <c r="F1241" s="39">
        <f>ROUND($F$792/100*$F$793*АТС!C488,2)</f>
        <v>76.290000000000006</v>
      </c>
      <c r="G1241" s="39">
        <f>ROUND($G$792/100*$G$793*АТС!C488,2)</f>
        <v>44.65</v>
      </c>
    </row>
    <row r="1242" spans="1:7" x14ac:dyDescent="0.25">
      <c r="A1242" s="263"/>
      <c r="B1242" s="135">
        <f t="shared" si="20"/>
        <v>41931.666669999999</v>
      </c>
      <c r="C1242" s="138">
        <v>16</v>
      </c>
      <c r="D1242" s="39">
        <f>ROUND($D$792/100*$D$793*АТС!$C489,2)</f>
        <v>121.85</v>
      </c>
      <c r="E1242" s="39">
        <f>ROUND($E$792/100*$E$793*АТС!C489,2)</f>
        <v>111.95</v>
      </c>
      <c r="F1242" s="39">
        <f>ROUND($F$792/100*$F$793*АТС!C489,2)</f>
        <v>76.239999999999995</v>
      </c>
      <c r="G1242" s="39">
        <f>ROUND($G$792/100*$G$793*АТС!C489,2)</f>
        <v>44.63</v>
      </c>
    </row>
    <row r="1243" spans="1:7" x14ac:dyDescent="0.25">
      <c r="A1243" s="263"/>
      <c r="B1243" s="137">
        <f t="shared" si="20"/>
        <v>41931.708330000001</v>
      </c>
      <c r="C1243" s="138">
        <v>17</v>
      </c>
      <c r="D1243" s="39">
        <f>ROUND($D$792/100*$D$793*АТС!$C490,2)</f>
        <v>121.67</v>
      </c>
      <c r="E1243" s="39">
        <f>ROUND($E$792/100*$E$793*АТС!C490,2)</f>
        <v>111.79</v>
      </c>
      <c r="F1243" s="39">
        <f>ROUND($F$792/100*$F$793*АТС!C490,2)</f>
        <v>76.13</v>
      </c>
      <c r="G1243" s="39">
        <f>ROUND($G$792/100*$G$793*АТС!C490,2)</f>
        <v>44.56</v>
      </c>
    </row>
    <row r="1244" spans="1:7" x14ac:dyDescent="0.25">
      <c r="A1244" s="263"/>
      <c r="B1244" s="135">
        <f t="shared" si="20"/>
        <v>41931.75</v>
      </c>
      <c r="C1244" s="138">
        <v>18</v>
      </c>
      <c r="D1244" s="39">
        <f>ROUND($D$792/100*$D$793*АТС!$C491,2)</f>
        <v>120.71</v>
      </c>
      <c r="E1244" s="39">
        <f>ROUND($E$792/100*$E$793*АТС!C491,2)</f>
        <v>110.91</v>
      </c>
      <c r="F1244" s="39">
        <f>ROUND($F$792/100*$F$793*АТС!C491,2)</f>
        <v>75.53</v>
      </c>
      <c r="G1244" s="39">
        <f>ROUND($G$792/100*$G$793*АТС!C491,2)</f>
        <v>44.21</v>
      </c>
    </row>
    <row r="1245" spans="1:7" x14ac:dyDescent="0.25">
      <c r="A1245" s="263"/>
      <c r="B1245" s="137">
        <f t="shared" si="20"/>
        <v>41931.791669999999</v>
      </c>
      <c r="C1245" s="138">
        <v>19</v>
      </c>
      <c r="D1245" s="39">
        <f>ROUND($D$792/100*$D$793*АТС!$C492,2)</f>
        <v>187.52</v>
      </c>
      <c r="E1245" s="39">
        <f>ROUND($E$792/100*$E$793*АТС!C492,2)</f>
        <v>172.29</v>
      </c>
      <c r="F1245" s="39">
        <f>ROUND($F$792/100*$F$793*АТС!C492,2)</f>
        <v>117.33</v>
      </c>
      <c r="G1245" s="39">
        <f>ROUND($G$792/100*$G$793*АТС!C492,2)</f>
        <v>68.680000000000007</v>
      </c>
    </row>
    <row r="1246" spans="1:7" x14ac:dyDescent="0.25">
      <c r="A1246" s="263"/>
      <c r="B1246" s="135">
        <f t="shared" si="20"/>
        <v>41931.833330000001</v>
      </c>
      <c r="C1246" s="138">
        <v>20</v>
      </c>
      <c r="D1246" s="39">
        <f>ROUND($D$792/100*$D$793*АТС!$C493,2)</f>
        <v>184.06</v>
      </c>
      <c r="E1246" s="39">
        <f>ROUND($E$792/100*$E$793*АТС!C493,2)</f>
        <v>169.11</v>
      </c>
      <c r="F1246" s="39">
        <f>ROUND($F$792/100*$F$793*АТС!C493,2)</f>
        <v>115.17</v>
      </c>
      <c r="G1246" s="39">
        <f>ROUND($G$792/100*$G$793*АТС!C493,2)</f>
        <v>67.41</v>
      </c>
    </row>
    <row r="1247" spans="1:7" x14ac:dyDescent="0.25">
      <c r="A1247" s="263"/>
      <c r="B1247" s="137">
        <f t="shared" si="20"/>
        <v>41931.875</v>
      </c>
      <c r="C1247" s="138">
        <v>21</v>
      </c>
      <c r="D1247" s="39">
        <f>ROUND($D$792/100*$D$793*АТС!$C494,2)</f>
        <v>183.39</v>
      </c>
      <c r="E1247" s="39">
        <f>ROUND($E$792/100*$E$793*АТС!C494,2)</f>
        <v>168.5</v>
      </c>
      <c r="F1247" s="39">
        <f>ROUND($F$792/100*$F$793*АТС!C494,2)</f>
        <v>114.75</v>
      </c>
      <c r="G1247" s="39">
        <f>ROUND($G$792/100*$G$793*АТС!C494,2)</f>
        <v>67.17</v>
      </c>
    </row>
    <row r="1248" spans="1:7" x14ac:dyDescent="0.25">
      <c r="A1248" s="263"/>
      <c r="B1248" s="135">
        <f t="shared" si="20"/>
        <v>41931.916669999999</v>
      </c>
      <c r="C1248" s="138">
        <v>22</v>
      </c>
      <c r="D1248" s="39">
        <f>ROUND($D$792/100*$D$793*АТС!$C495,2)</f>
        <v>163.24</v>
      </c>
      <c r="E1248" s="39">
        <f>ROUND($E$792/100*$E$793*АТС!C495,2)</f>
        <v>149.97999999999999</v>
      </c>
      <c r="F1248" s="39">
        <f>ROUND($F$792/100*$F$793*АТС!C495,2)</f>
        <v>102.14</v>
      </c>
      <c r="G1248" s="39">
        <f>ROUND($G$792/100*$G$793*АТС!C495,2)</f>
        <v>59.79</v>
      </c>
    </row>
    <row r="1249" spans="1:7" x14ac:dyDescent="0.25">
      <c r="A1249" s="263"/>
      <c r="B1249" s="137">
        <f t="shared" si="20"/>
        <v>41931.958330000001</v>
      </c>
      <c r="C1249" s="138">
        <v>23</v>
      </c>
      <c r="D1249" s="39">
        <f>ROUND($D$792/100*$D$793*АТС!$C496,2)</f>
        <v>171.04</v>
      </c>
      <c r="E1249" s="39">
        <f>ROUND($E$792/100*$E$793*АТС!C496,2)</f>
        <v>157.13999999999999</v>
      </c>
      <c r="F1249" s="39">
        <f>ROUND($F$792/100*$F$793*АТС!C496,2)</f>
        <v>107.02</v>
      </c>
      <c r="G1249" s="39">
        <f>ROUND($G$792/100*$G$793*АТС!C496,2)</f>
        <v>62.64</v>
      </c>
    </row>
    <row r="1250" spans="1:7" x14ac:dyDescent="0.25">
      <c r="A1250" s="263"/>
      <c r="B1250" s="135">
        <f t="shared" si="20"/>
        <v>41932</v>
      </c>
      <c r="C1250" s="138">
        <v>0</v>
      </c>
      <c r="D1250" s="39">
        <f>ROUND($D$792/100*$D$793*АТС!$C497,2)</f>
        <v>120.34</v>
      </c>
      <c r="E1250" s="39">
        <f>ROUND($E$792/100*$E$793*АТС!C497,2)</f>
        <v>110.57</v>
      </c>
      <c r="F1250" s="39">
        <f>ROUND($F$792/100*$F$793*АТС!C497,2)</f>
        <v>75.3</v>
      </c>
      <c r="G1250" s="39">
        <f>ROUND($G$792/100*$G$793*АТС!C497,2)</f>
        <v>44.07</v>
      </c>
    </row>
    <row r="1251" spans="1:7" x14ac:dyDescent="0.25">
      <c r="A1251" s="263"/>
      <c r="B1251" s="137">
        <f t="shared" si="20"/>
        <v>41932.041669999999</v>
      </c>
      <c r="C1251" s="138">
        <v>1</v>
      </c>
      <c r="D1251" s="39">
        <f>ROUND($D$792/100*$D$793*АТС!$C498,2)</f>
        <v>117.9</v>
      </c>
      <c r="E1251" s="39">
        <f>ROUND($E$792/100*$E$793*АТС!C498,2)</f>
        <v>108.33</v>
      </c>
      <c r="F1251" s="39">
        <f>ROUND($F$792/100*$F$793*АТС!C498,2)</f>
        <v>73.77</v>
      </c>
      <c r="G1251" s="39">
        <f>ROUND($G$792/100*$G$793*АТС!C498,2)</f>
        <v>43.18</v>
      </c>
    </row>
    <row r="1252" spans="1:7" x14ac:dyDescent="0.25">
      <c r="A1252" s="263"/>
      <c r="B1252" s="135">
        <f t="shared" si="20"/>
        <v>41932.083330000001</v>
      </c>
      <c r="C1252" s="138">
        <v>2</v>
      </c>
      <c r="D1252" s="39">
        <f>ROUND($D$792/100*$D$793*АТС!$C499,2)</f>
        <v>118.04</v>
      </c>
      <c r="E1252" s="39">
        <f>ROUND($E$792/100*$E$793*АТС!C499,2)</f>
        <v>108.45</v>
      </c>
      <c r="F1252" s="39">
        <f>ROUND($F$792/100*$F$793*АТС!C499,2)</f>
        <v>73.86</v>
      </c>
      <c r="G1252" s="39">
        <f>ROUND($G$792/100*$G$793*АТС!C499,2)</f>
        <v>43.23</v>
      </c>
    </row>
    <row r="1253" spans="1:7" x14ac:dyDescent="0.25">
      <c r="A1253" s="263"/>
      <c r="B1253" s="137">
        <f t="shared" si="20"/>
        <v>41932.125</v>
      </c>
      <c r="C1253" s="138">
        <v>3</v>
      </c>
      <c r="D1253" s="39">
        <f>ROUND($D$792/100*$D$793*АТС!$C500,2)</f>
        <v>117.3</v>
      </c>
      <c r="E1253" s="39">
        <f>ROUND($E$792/100*$E$793*АТС!C500,2)</f>
        <v>107.78</v>
      </c>
      <c r="F1253" s="39">
        <f>ROUND($F$792/100*$F$793*АТС!C500,2)</f>
        <v>73.400000000000006</v>
      </c>
      <c r="G1253" s="39">
        <f>ROUND($G$792/100*$G$793*АТС!C500,2)</f>
        <v>42.96</v>
      </c>
    </row>
    <row r="1254" spans="1:7" x14ac:dyDescent="0.25">
      <c r="A1254" s="263"/>
      <c r="B1254" s="135">
        <f t="shared" si="20"/>
        <v>41932.166669999999</v>
      </c>
      <c r="C1254" s="138">
        <v>4</v>
      </c>
      <c r="D1254" s="39">
        <f>ROUND($D$792/100*$D$793*АТС!$C501,2)</f>
        <v>117.37</v>
      </c>
      <c r="E1254" s="39">
        <f>ROUND($E$792/100*$E$793*АТС!C501,2)</f>
        <v>107.84</v>
      </c>
      <c r="F1254" s="39">
        <f>ROUND($F$792/100*$F$793*АТС!C501,2)</f>
        <v>73.44</v>
      </c>
      <c r="G1254" s="39">
        <f>ROUND($G$792/100*$G$793*АТС!C501,2)</f>
        <v>42.99</v>
      </c>
    </row>
    <row r="1255" spans="1:7" x14ac:dyDescent="0.25">
      <c r="A1255" s="263"/>
      <c r="B1255" s="137">
        <f t="shared" si="20"/>
        <v>41932.208330000001</v>
      </c>
      <c r="C1255" s="138">
        <v>5</v>
      </c>
      <c r="D1255" s="39">
        <f>ROUND($D$792/100*$D$793*АТС!$C502,2)</f>
        <v>117.9</v>
      </c>
      <c r="E1255" s="39">
        <f>ROUND($E$792/100*$E$793*АТС!C502,2)</f>
        <v>108.32</v>
      </c>
      <c r="F1255" s="39">
        <f>ROUND($F$792/100*$F$793*АТС!C502,2)</f>
        <v>73.77</v>
      </c>
      <c r="G1255" s="39">
        <f>ROUND($G$792/100*$G$793*АТС!C502,2)</f>
        <v>43.18</v>
      </c>
    </row>
    <row r="1256" spans="1:7" x14ac:dyDescent="0.25">
      <c r="A1256" s="263"/>
      <c r="B1256" s="135">
        <f t="shared" si="20"/>
        <v>41932.25</v>
      </c>
      <c r="C1256" s="138">
        <v>6</v>
      </c>
      <c r="D1256" s="39">
        <f>ROUND($D$792/100*$D$793*АТС!$C503,2)</f>
        <v>121.63</v>
      </c>
      <c r="E1256" s="39">
        <f>ROUND($E$792/100*$E$793*АТС!C503,2)</f>
        <v>111.75</v>
      </c>
      <c r="F1256" s="39">
        <f>ROUND($F$792/100*$F$793*АТС!C503,2)</f>
        <v>76.099999999999994</v>
      </c>
      <c r="G1256" s="39">
        <f>ROUND($G$792/100*$G$793*АТС!C503,2)</f>
        <v>44.55</v>
      </c>
    </row>
    <row r="1257" spans="1:7" x14ac:dyDescent="0.25">
      <c r="A1257" s="263"/>
      <c r="B1257" s="137">
        <f t="shared" si="20"/>
        <v>41932.291669999999</v>
      </c>
      <c r="C1257" s="138">
        <v>7</v>
      </c>
      <c r="D1257" s="39">
        <f>ROUND($D$792/100*$D$793*АТС!$C504,2)</f>
        <v>119.65</v>
      </c>
      <c r="E1257" s="39">
        <f>ROUND($E$792/100*$E$793*АТС!C504,2)</f>
        <v>109.93</v>
      </c>
      <c r="F1257" s="39">
        <f>ROUND($F$792/100*$F$793*АТС!C504,2)</f>
        <v>74.87</v>
      </c>
      <c r="G1257" s="39">
        <f>ROUND($G$792/100*$G$793*АТС!C504,2)</f>
        <v>43.82</v>
      </c>
    </row>
    <row r="1258" spans="1:7" x14ac:dyDescent="0.25">
      <c r="A1258" s="263"/>
      <c r="B1258" s="135">
        <f t="shared" si="20"/>
        <v>41932.333330000001</v>
      </c>
      <c r="C1258" s="138">
        <v>8</v>
      </c>
      <c r="D1258" s="39">
        <f>ROUND($D$792/100*$D$793*АТС!$C505,2)</f>
        <v>122.18</v>
      </c>
      <c r="E1258" s="39">
        <f>ROUND($E$792/100*$E$793*АТС!C505,2)</f>
        <v>112.25</v>
      </c>
      <c r="F1258" s="39">
        <f>ROUND($F$792/100*$F$793*АТС!C505,2)</f>
        <v>76.45</v>
      </c>
      <c r="G1258" s="39">
        <f>ROUND($G$792/100*$G$793*АТС!C505,2)</f>
        <v>44.75</v>
      </c>
    </row>
    <row r="1259" spans="1:7" x14ac:dyDescent="0.25">
      <c r="A1259" s="263"/>
      <c r="B1259" s="137">
        <f t="shared" si="20"/>
        <v>41932.375</v>
      </c>
      <c r="C1259" s="138">
        <v>9</v>
      </c>
      <c r="D1259" s="39">
        <f>ROUND($D$792/100*$D$793*АТС!$C506,2)</f>
        <v>122.1</v>
      </c>
      <c r="E1259" s="39">
        <f>ROUND($E$792/100*$E$793*АТС!C506,2)</f>
        <v>112.18</v>
      </c>
      <c r="F1259" s="39">
        <f>ROUND($F$792/100*$F$793*АТС!C506,2)</f>
        <v>76.400000000000006</v>
      </c>
      <c r="G1259" s="39">
        <f>ROUND($G$792/100*$G$793*АТС!C506,2)</f>
        <v>44.72</v>
      </c>
    </row>
    <row r="1260" spans="1:7" x14ac:dyDescent="0.25">
      <c r="A1260" s="263"/>
      <c r="B1260" s="135">
        <f t="shared" si="20"/>
        <v>41932.416669999999</v>
      </c>
      <c r="C1260" s="138">
        <v>10</v>
      </c>
      <c r="D1260" s="39">
        <f>ROUND($D$792/100*$D$793*АТС!$C507,2)</f>
        <v>122.1</v>
      </c>
      <c r="E1260" s="39">
        <f>ROUND($E$792/100*$E$793*АТС!C507,2)</f>
        <v>112.18</v>
      </c>
      <c r="F1260" s="39">
        <f>ROUND($F$792/100*$F$793*АТС!C507,2)</f>
        <v>76.400000000000006</v>
      </c>
      <c r="G1260" s="39">
        <f>ROUND($G$792/100*$G$793*АТС!C507,2)</f>
        <v>44.72</v>
      </c>
    </row>
    <row r="1261" spans="1:7" x14ac:dyDescent="0.25">
      <c r="A1261" s="263"/>
      <c r="B1261" s="137">
        <f t="shared" si="20"/>
        <v>41932.458330000001</v>
      </c>
      <c r="C1261" s="138">
        <v>11</v>
      </c>
      <c r="D1261" s="39">
        <f>ROUND($D$792/100*$D$793*АТС!$C508,2)</f>
        <v>122.33</v>
      </c>
      <c r="E1261" s="39">
        <f>ROUND($E$792/100*$E$793*АТС!C508,2)</f>
        <v>112.39</v>
      </c>
      <c r="F1261" s="39">
        <f>ROUND($F$792/100*$F$793*АТС!C508,2)</f>
        <v>76.540000000000006</v>
      </c>
      <c r="G1261" s="39">
        <f>ROUND($G$792/100*$G$793*АТС!C508,2)</f>
        <v>44.8</v>
      </c>
    </row>
    <row r="1262" spans="1:7" x14ac:dyDescent="0.25">
      <c r="A1262" s="263"/>
      <c r="B1262" s="135">
        <f t="shared" si="20"/>
        <v>41932.5</v>
      </c>
      <c r="C1262" s="138">
        <v>12</v>
      </c>
      <c r="D1262" s="39">
        <f>ROUND($D$792/100*$D$793*АТС!$C509,2)</f>
        <v>127.56</v>
      </c>
      <c r="E1262" s="39">
        <f>ROUND($E$792/100*$E$793*АТС!C509,2)</f>
        <v>117.2</v>
      </c>
      <c r="F1262" s="39">
        <f>ROUND($F$792/100*$F$793*АТС!C509,2)</f>
        <v>79.81</v>
      </c>
      <c r="G1262" s="39">
        <f>ROUND($G$792/100*$G$793*АТС!C509,2)</f>
        <v>46.72</v>
      </c>
    </row>
    <row r="1263" spans="1:7" x14ac:dyDescent="0.25">
      <c r="A1263" s="263"/>
      <c r="B1263" s="137">
        <f t="shared" si="20"/>
        <v>41932.541669999999</v>
      </c>
      <c r="C1263" s="138">
        <v>13</v>
      </c>
      <c r="D1263" s="39">
        <f>ROUND($D$792/100*$D$793*АТС!$C510,2)</f>
        <v>127.64</v>
      </c>
      <c r="E1263" s="39">
        <f>ROUND($E$792/100*$E$793*АТС!C510,2)</f>
        <v>117.27</v>
      </c>
      <c r="F1263" s="39">
        <f>ROUND($F$792/100*$F$793*АТС!C510,2)</f>
        <v>79.86</v>
      </c>
      <c r="G1263" s="39">
        <f>ROUND($G$792/100*$G$793*АТС!C510,2)</f>
        <v>46.75</v>
      </c>
    </row>
    <row r="1264" spans="1:7" x14ac:dyDescent="0.25">
      <c r="A1264" s="263"/>
      <c r="B1264" s="135">
        <f t="shared" si="20"/>
        <v>41932.583330000001</v>
      </c>
      <c r="C1264" s="138">
        <v>14</v>
      </c>
      <c r="D1264" s="39">
        <f>ROUND($D$792/100*$D$793*АТС!$C511,2)</f>
        <v>127.4</v>
      </c>
      <c r="E1264" s="39">
        <f>ROUND($E$792/100*$E$793*АТС!C511,2)</f>
        <v>117.05</v>
      </c>
      <c r="F1264" s="39">
        <f>ROUND($F$792/100*$F$793*АТС!C511,2)</f>
        <v>79.709999999999994</v>
      </c>
      <c r="G1264" s="39">
        <f>ROUND($G$792/100*$G$793*АТС!C511,2)</f>
        <v>46.66</v>
      </c>
    </row>
    <row r="1265" spans="1:7" x14ac:dyDescent="0.25">
      <c r="A1265" s="263"/>
      <c r="B1265" s="137">
        <f t="shared" si="20"/>
        <v>41932.625</v>
      </c>
      <c r="C1265" s="138">
        <v>15</v>
      </c>
      <c r="D1265" s="39">
        <f>ROUND($D$792/100*$D$793*АТС!$C512,2)</f>
        <v>127.09</v>
      </c>
      <c r="E1265" s="39">
        <f>ROUND($E$792/100*$E$793*АТС!C512,2)</f>
        <v>116.77</v>
      </c>
      <c r="F1265" s="39">
        <f>ROUND($F$792/100*$F$793*АТС!C512,2)</f>
        <v>79.52</v>
      </c>
      <c r="G1265" s="39">
        <f>ROUND($G$792/100*$G$793*АТС!C512,2)</f>
        <v>46.55</v>
      </c>
    </row>
    <row r="1266" spans="1:7" x14ac:dyDescent="0.25">
      <c r="A1266" s="263"/>
      <c r="B1266" s="135">
        <f t="shared" si="20"/>
        <v>41932.666669999999</v>
      </c>
      <c r="C1266" s="138">
        <v>16</v>
      </c>
      <c r="D1266" s="39">
        <f>ROUND($D$792/100*$D$793*АТС!$C513,2)</f>
        <v>129.08000000000001</v>
      </c>
      <c r="E1266" s="39">
        <f>ROUND($E$792/100*$E$793*АТС!C513,2)</f>
        <v>118.6</v>
      </c>
      <c r="F1266" s="39">
        <f>ROUND($F$792/100*$F$793*АТС!C513,2)</f>
        <v>80.77</v>
      </c>
      <c r="G1266" s="39">
        <f>ROUND($G$792/100*$G$793*АТС!C513,2)</f>
        <v>47.28</v>
      </c>
    </row>
    <row r="1267" spans="1:7" x14ac:dyDescent="0.25">
      <c r="A1267" s="263"/>
      <c r="B1267" s="137">
        <f t="shared" ref="B1267:B1330" si="21">B1243+1</f>
        <v>41932.708330000001</v>
      </c>
      <c r="C1267" s="138">
        <v>17</v>
      </c>
      <c r="D1267" s="39">
        <f>ROUND($D$792/100*$D$793*АТС!$C514,2)</f>
        <v>133.16999999999999</v>
      </c>
      <c r="E1267" s="39">
        <f>ROUND($E$792/100*$E$793*АТС!C514,2)</f>
        <v>122.35</v>
      </c>
      <c r="F1267" s="39">
        <f>ROUND($F$792/100*$F$793*АТС!C514,2)</f>
        <v>83.32</v>
      </c>
      <c r="G1267" s="39">
        <f>ROUND($G$792/100*$G$793*АТС!C514,2)</f>
        <v>48.77</v>
      </c>
    </row>
    <row r="1268" spans="1:7" x14ac:dyDescent="0.25">
      <c r="A1268" s="263"/>
      <c r="B1268" s="135">
        <f t="shared" si="21"/>
        <v>41932.75</v>
      </c>
      <c r="C1268" s="138">
        <v>18</v>
      </c>
      <c r="D1268" s="39">
        <f>ROUND($D$792/100*$D$793*АТС!$C515,2)</f>
        <v>137.69999999999999</v>
      </c>
      <c r="E1268" s="39">
        <f>ROUND($E$792/100*$E$793*АТС!C515,2)</f>
        <v>126.51</v>
      </c>
      <c r="F1268" s="39">
        <f>ROUND($F$792/100*$F$793*АТС!C515,2)</f>
        <v>86.16</v>
      </c>
      <c r="G1268" s="39">
        <f>ROUND($G$792/100*$G$793*АТС!C515,2)</f>
        <v>50.43</v>
      </c>
    </row>
    <row r="1269" spans="1:7" x14ac:dyDescent="0.25">
      <c r="A1269" s="263"/>
      <c r="B1269" s="137">
        <f t="shared" si="21"/>
        <v>41932.791669999999</v>
      </c>
      <c r="C1269" s="138">
        <v>19</v>
      </c>
      <c r="D1269" s="39">
        <f>ROUND($D$792/100*$D$793*АТС!$C516,2)</f>
        <v>157.27000000000001</v>
      </c>
      <c r="E1269" s="39">
        <f>ROUND($E$792/100*$E$793*АТС!C516,2)</f>
        <v>144.5</v>
      </c>
      <c r="F1269" s="39">
        <f>ROUND($F$792/100*$F$793*АТС!C516,2)</f>
        <v>98.41</v>
      </c>
      <c r="G1269" s="39">
        <f>ROUND($G$792/100*$G$793*АТС!C516,2)</f>
        <v>57.6</v>
      </c>
    </row>
    <row r="1270" spans="1:7" x14ac:dyDescent="0.25">
      <c r="A1270" s="263"/>
      <c r="B1270" s="135">
        <f t="shared" si="21"/>
        <v>41932.833330000001</v>
      </c>
      <c r="C1270" s="138">
        <v>20</v>
      </c>
      <c r="D1270" s="39">
        <f>ROUND($D$792/100*$D$793*АТС!$C517,2)</f>
        <v>159.03</v>
      </c>
      <c r="E1270" s="39">
        <f>ROUND($E$792/100*$E$793*АТС!C517,2)</f>
        <v>146.11000000000001</v>
      </c>
      <c r="F1270" s="39">
        <f>ROUND($F$792/100*$F$793*АТС!C517,2)</f>
        <v>99.51</v>
      </c>
      <c r="G1270" s="39">
        <f>ROUND($G$792/100*$G$793*АТС!C517,2)</f>
        <v>58.24</v>
      </c>
    </row>
    <row r="1271" spans="1:7" x14ac:dyDescent="0.25">
      <c r="A1271" s="263"/>
      <c r="B1271" s="137">
        <f t="shared" si="21"/>
        <v>41932.875</v>
      </c>
      <c r="C1271" s="138">
        <v>21</v>
      </c>
      <c r="D1271" s="39">
        <f>ROUND($D$792/100*$D$793*АТС!$C518,2)</f>
        <v>167.6</v>
      </c>
      <c r="E1271" s="39">
        <f>ROUND($E$792/100*$E$793*АТС!C518,2)</f>
        <v>153.99</v>
      </c>
      <c r="F1271" s="39">
        <f>ROUND($F$792/100*$F$793*АТС!C518,2)</f>
        <v>104.87</v>
      </c>
      <c r="G1271" s="39">
        <f>ROUND($G$792/100*$G$793*АТС!C518,2)</f>
        <v>61.38</v>
      </c>
    </row>
    <row r="1272" spans="1:7" x14ac:dyDescent="0.25">
      <c r="A1272" s="263"/>
      <c r="B1272" s="135">
        <f t="shared" si="21"/>
        <v>41932.916669999999</v>
      </c>
      <c r="C1272" s="138">
        <v>22</v>
      </c>
      <c r="D1272" s="39">
        <f>ROUND($D$792/100*$D$793*АТС!$C519,2)</f>
        <v>180.66</v>
      </c>
      <c r="E1272" s="39">
        <f>ROUND($E$792/100*$E$793*АТС!C519,2)</f>
        <v>165.98</v>
      </c>
      <c r="F1272" s="39">
        <f>ROUND($F$792/100*$F$793*АТС!C519,2)</f>
        <v>113.04</v>
      </c>
      <c r="G1272" s="39">
        <f>ROUND($G$792/100*$G$793*АТС!C519,2)</f>
        <v>66.16</v>
      </c>
    </row>
    <row r="1273" spans="1:7" x14ac:dyDescent="0.25">
      <c r="A1273" s="263"/>
      <c r="B1273" s="137">
        <f t="shared" si="21"/>
        <v>41932.958330000001</v>
      </c>
      <c r="C1273" s="138">
        <v>23</v>
      </c>
      <c r="D1273" s="39">
        <f>ROUND($D$792/100*$D$793*АТС!$C520,2)</f>
        <v>156.34</v>
      </c>
      <c r="E1273" s="39">
        <f>ROUND($E$792/100*$E$793*АТС!C520,2)</f>
        <v>143.63999999999999</v>
      </c>
      <c r="F1273" s="39">
        <f>ROUND($F$792/100*$F$793*АТС!C520,2)</f>
        <v>97.82</v>
      </c>
      <c r="G1273" s="39">
        <f>ROUND($G$792/100*$G$793*АТС!C520,2)</f>
        <v>57.26</v>
      </c>
    </row>
    <row r="1274" spans="1:7" x14ac:dyDescent="0.25">
      <c r="A1274" s="263"/>
      <c r="B1274" s="135">
        <f t="shared" si="21"/>
        <v>41933</v>
      </c>
      <c r="C1274" s="138">
        <v>0</v>
      </c>
      <c r="D1274" s="39">
        <f>ROUND($D$792/100*$D$793*АТС!$C521,2)</f>
        <v>120.1</v>
      </c>
      <c r="E1274" s="39">
        <f>ROUND($E$792/100*$E$793*АТС!C521,2)</f>
        <v>110.34</v>
      </c>
      <c r="F1274" s="39">
        <f>ROUND($F$792/100*$F$793*АТС!C521,2)</f>
        <v>75.150000000000006</v>
      </c>
      <c r="G1274" s="39">
        <f>ROUND($G$792/100*$G$793*АТС!C521,2)</f>
        <v>43.99</v>
      </c>
    </row>
    <row r="1275" spans="1:7" x14ac:dyDescent="0.25">
      <c r="A1275" s="263"/>
      <c r="B1275" s="137">
        <f t="shared" si="21"/>
        <v>41933.041669999999</v>
      </c>
      <c r="C1275" s="138">
        <v>1</v>
      </c>
      <c r="D1275" s="39">
        <f>ROUND($D$792/100*$D$793*АТС!$C522,2)</f>
        <v>117.68</v>
      </c>
      <c r="E1275" s="39">
        <f>ROUND($E$792/100*$E$793*АТС!C522,2)</f>
        <v>108.12</v>
      </c>
      <c r="F1275" s="39">
        <f>ROUND($F$792/100*$F$793*АТС!C522,2)</f>
        <v>73.63</v>
      </c>
      <c r="G1275" s="39">
        <f>ROUND($G$792/100*$G$793*АТС!C522,2)</f>
        <v>43.1</v>
      </c>
    </row>
    <row r="1276" spans="1:7" x14ac:dyDescent="0.25">
      <c r="A1276" s="263"/>
      <c r="B1276" s="135">
        <f t="shared" si="21"/>
        <v>41933.083330000001</v>
      </c>
      <c r="C1276" s="138">
        <v>2</v>
      </c>
      <c r="D1276" s="39">
        <f>ROUND($D$792/100*$D$793*АТС!$C523,2)</f>
        <v>119.07</v>
      </c>
      <c r="E1276" s="39">
        <f>ROUND($E$792/100*$E$793*АТС!C523,2)</f>
        <v>109.4</v>
      </c>
      <c r="F1276" s="39">
        <f>ROUND($F$792/100*$F$793*АТС!C523,2)</f>
        <v>74.5</v>
      </c>
      <c r="G1276" s="39">
        <f>ROUND($G$792/100*$G$793*АТС!C523,2)</f>
        <v>43.61</v>
      </c>
    </row>
    <row r="1277" spans="1:7" x14ac:dyDescent="0.25">
      <c r="A1277" s="263"/>
      <c r="B1277" s="137">
        <f t="shared" si="21"/>
        <v>41933.125</v>
      </c>
      <c r="C1277" s="138">
        <v>3</v>
      </c>
      <c r="D1277" s="39">
        <f>ROUND($D$792/100*$D$793*АТС!$C524,2)</f>
        <v>119.1</v>
      </c>
      <c r="E1277" s="39">
        <f>ROUND($E$792/100*$E$793*АТС!C524,2)</f>
        <v>109.42</v>
      </c>
      <c r="F1277" s="39">
        <f>ROUND($F$792/100*$F$793*АТС!C524,2)</f>
        <v>74.52</v>
      </c>
      <c r="G1277" s="39">
        <f>ROUND($G$792/100*$G$793*АТС!C524,2)</f>
        <v>43.62</v>
      </c>
    </row>
    <row r="1278" spans="1:7" x14ac:dyDescent="0.25">
      <c r="A1278" s="263"/>
      <c r="B1278" s="135">
        <f t="shared" si="21"/>
        <v>41933.166669999999</v>
      </c>
      <c r="C1278" s="138">
        <v>4</v>
      </c>
      <c r="D1278" s="39">
        <f>ROUND($D$792/100*$D$793*АТС!$C525,2)</f>
        <v>119.1</v>
      </c>
      <c r="E1278" s="39">
        <f>ROUND($E$792/100*$E$793*АТС!C525,2)</f>
        <v>109.42</v>
      </c>
      <c r="F1278" s="39">
        <f>ROUND($F$792/100*$F$793*АТС!C525,2)</f>
        <v>74.52</v>
      </c>
      <c r="G1278" s="39">
        <f>ROUND($G$792/100*$G$793*АТС!C525,2)</f>
        <v>43.62</v>
      </c>
    </row>
    <row r="1279" spans="1:7" x14ac:dyDescent="0.25">
      <c r="A1279" s="263"/>
      <c r="B1279" s="137">
        <f t="shared" si="21"/>
        <v>41933.208330000001</v>
      </c>
      <c r="C1279" s="138">
        <v>5</v>
      </c>
      <c r="D1279" s="39">
        <f>ROUND($D$792/100*$D$793*АТС!$C526,2)</f>
        <v>119.16</v>
      </c>
      <c r="E1279" s="39">
        <f>ROUND($E$792/100*$E$793*АТС!C526,2)</f>
        <v>109.48</v>
      </c>
      <c r="F1279" s="39">
        <f>ROUND($F$792/100*$F$793*АТС!C526,2)</f>
        <v>74.56</v>
      </c>
      <c r="G1279" s="39">
        <f>ROUND($G$792/100*$G$793*АТС!C526,2)</f>
        <v>43.64</v>
      </c>
    </row>
    <row r="1280" spans="1:7" x14ac:dyDescent="0.25">
      <c r="A1280" s="263"/>
      <c r="B1280" s="135">
        <f t="shared" si="21"/>
        <v>41933.25</v>
      </c>
      <c r="C1280" s="138">
        <v>6</v>
      </c>
      <c r="D1280" s="39">
        <f>ROUND($D$792/100*$D$793*АТС!$C527,2)</f>
        <v>118.2</v>
      </c>
      <c r="E1280" s="39">
        <f>ROUND($E$792/100*$E$793*АТС!C527,2)</f>
        <v>108.6</v>
      </c>
      <c r="F1280" s="39">
        <f>ROUND($F$792/100*$F$793*АТС!C527,2)</f>
        <v>73.959999999999994</v>
      </c>
      <c r="G1280" s="39">
        <f>ROUND($G$792/100*$G$793*АТС!C527,2)</f>
        <v>43.29</v>
      </c>
    </row>
    <row r="1281" spans="1:7" x14ac:dyDescent="0.25">
      <c r="A1281" s="263"/>
      <c r="B1281" s="137">
        <f t="shared" si="21"/>
        <v>41933.291669999999</v>
      </c>
      <c r="C1281" s="138">
        <v>7</v>
      </c>
      <c r="D1281" s="39">
        <f>ROUND($D$792/100*$D$793*АТС!$C528,2)</f>
        <v>118.88</v>
      </c>
      <c r="E1281" s="39">
        <f>ROUND($E$792/100*$E$793*АТС!C528,2)</f>
        <v>109.22</v>
      </c>
      <c r="F1281" s="39">
        <f>ROUND($F$792/100*$F$793*АТС!C528,2)</f>
        <v>74.38</v>
      </c>
      <c r="G1281" s="39">
        <f>ROUND($G$792/100*$G$793*АТС!C528,2)</f>
        <v>43.54</v>
      </c>
    </row>
    <row r="1282" spans="1:7" x14ac:dyDescent="0.25">
      <c r="A1282" s="263"/>
      <c r="B1282" s="135">
        <f t="shared" si="21"/>
        <v>41933.333330000001</v>
      </c>
      <c r="C1282" s="138">
        <v>8</v>
      </c>
      <c r="D1282" s="39">
        <f>ROUND($D$792/100*$D$793*АТС!$C529,2)</f>
        <v>121.56</v>
      </c>
      <c r="E1282" s="39">
        <f>ROUND($E$792/100*$E$793*АТС!C529,2)</f>
        <v>111.69</v>
      </c>
      <c r="F1282" s="39">
        <f>ROUND($F$792/100*$F$793*АТС!C529,2)</f>
        <v>76.06</v>
      </c>
      <c r="G1282" s="39">
        <f>ROUND($G$792/100*$G$793*АТС!C529,2)</f>
        <v>44.52</v>
      </c>
    </row>
    <row r="1283" spans="1:7" x14ac:dyDescent="0.25">
      <c r="A1283" s="263"/>
      <c r="B1283" s="137">
        <f t="shared" si="21"/>
        <v>41933.375</v>
      </c>
      <c r="C1283" s="138">
        <v>9</v>
      </c>
      <c r="D1283" s="39">
        <f>ROUND($D$792/100*$D$793*АТС!$C530,2)</f>
        <v>121.42</v>
      </c>
      <c r="E1283" s="39">
        <f>ROUND($E$792/100*$E$793*АТС!C530,2)</f>
        <v>111.56</v>
      </c>
      <c r="F1283" s="39">
        <f>ROUND($F$792/100*$F$793*АТС!C530,2)</f>
        <v>75.97</v>
      </c>
      <c r="G1283" s="39">
        <f>ROUND($G$792/100*$G$793*АТС!C530,2)</f>
        <v>44.47</v>
      </c>
    </row>
    <row r="1284" spans="1:7" x14ac:dyDescent="0.25">
      <c r="A1284" s="263"/>
      <c r="B1284" s="135">
        <f t="shared" si="21"/>
        <v>41933.416669999999</v>
      </c>
      <c r="C1284" s="138">
        <v>10</v>
      </c>
      <c r="D1284" s="39">
        <f>ROUND($D$792/100*$D$793*АТС!$C531,2)</f>
        <v>121.54</v>
      </c>
      <c r="E1284" s="39">
        <f>ROUND($E$792/100*$E$793*АТС!C531,2)</f>
        <v>111.66</v>
      </c>
      <c r="F1284" s="39">
        <f>ROUND($F$792/100*$F$793*АТС!C531,2)</f>
        <v>76.05</v>
      </c>
      <c r="G1284" s="39">
        <f>ROUND($G$792/100*$G$793*АТС!C531,2)</f>
        <v>44.51</v>
      </c>
    </row>
    <row r="1285" spans="1:7" x14ac:dyDescent="0.25">
      <c r="A1285" s="263"/>
      <c r="B1285" s="137">
        <f t="shared" si="21"/>
        <v>41933.458330000001</v>
      </c>
      <c r="C1285" s="138">
        <v>11</v>
      </c>
      <c r="D1285" s="39">
        <f>ROUND($D$792/100*$D$793*АТС!$C532,2)</f>
        <v>121.83</v>
      </c>
      <c r="E1285" s="39">
        <f>ROUND($E$792/100*$E$793*АТС!C532,2)</f>
        <v>111.94</v>
      </c>
      <c r="F1285" s="39">
        <f>ROUND($F$792/100*$F$793*АТС!C532,2)</f>
        <v>76.23</v>
      </c>
      <c r="G1285" s="39">
        <f>ROUND($G$792/100*$G$793*АТС!C532,2)</f>
        <v>44.62</v>
      </c>
    </row>
    <row r="1286" spans="1:7" x14ac:dyDescent="0.25">
      <c r="A1286" s="263"/>
      <c r="B1286" s="135">
        <f t="shared" si="21"/>
        <v>41933.5</v>
      </c>
      <c r="C1286" s="138">
        <v>12</v>
      </c>
      <c r="D1286" s="39">
        <f>ROUND($D$792/100*$D$793*АТС!$C533,2)</f>
        <v>121.62</v>
      </c>
      <c r="E1286" s="39">
        <f>ROUND($E$792/100*$E$793*АТС!C533,2)</f>
        <v>111.74</v>
      </c>
      <c r="F1286" s="39">
        <f>ROUND($F$792/100*$F$793*АТС!C533,2)</f>
        <v>76.099999999999994</v>
      </c>
      <c r="G1286" s="39">
        <f>ROUND($G$792/100*$G$793*АТС!C533,2)</f>
        <v>44.54</v>
      </c>
    </row>
    <row r="1287" spans="1:7" x14ac:dyDescent="0.25">
      <c r="A1287" s="263"/>
      <c r="B1287" s="137">
        <f t="shared" si="21"/>
        <v>41933.541669999999</v>
      </c>
      <c r="C1287" s="138">
        <v>13</v>
      </c>
      <c r="D1287" s="39">
        <f>ROUND($D$792/100*$D$793*АТС!$C534,2)</f>
        <v>121.64</v>
      </c>
      <c r="E1287" s="39">
        <f>ROUND($E$792/100*$E$793*АТС!C534,2)</f>
        <v>111.76</v>
      </c>
      <c r="F1287" s="39">
        <f>ROUND($F$792/100*$F$793*АТС!C534,2)</f>
        <v>76.11</v>
      </c>
      <c r="G1287" s="39">
        <f>ROUND($G$792/100*$G$793*АТС!C534,2)</f>
        <v>44.55</v>
      </c>
    </row>
    <row r="1288" spans="1:7" x14ac:dyDescent="0.25">
      <c r="A1288" s="263"/>
      <c r="B1288" s="135">
        <f t="shared" si="21"/>
        <v>41933.583330000001</v>
      </c>
      <c r="C1288" s="138">
        <v>14</v>
      </c>
      <c r="D1288" s="39">
        <f>ROUND($D$792/100*$D$793*АТС!$C535,2)</f>
        <v>121.59</v>
      </c>
      <c r="E1288" s="39">
        <f>ROUND($E$792/100*$E$793*АТС!C535,2)</f>
        <v>111.71</v>
      </c>
      <c r="F1288" s="39">
        <f>ROUND($F$792/100*$F$793*АТС!C535,2)</f>
        <v>76.08</v>
      </c>
      <c r="G1288" s="39">
        <f>ROUND($G$792/100*$G$793*АТС!C535,2)</f>
        <v>44.53</v>
      </c>
    </row>
    <row r="1289" spans="1:7" x14ac:dyDescent="0.25">
      <c r="A1289" s="263"/>
      <c r="B1289" s="137">
        <f t="shared" si="21"/>
        <v>41933.625</v>
      </c>
      <c r="C1289" s="138">
        <v>15</v>
      </c>
      <c r="D1289" s="39">
        <f>ROUND($D$792/100*$D$793*АТС!$C536,2)</f>
        <v>121.61</v>
      </c>
      <c r="E1289" s="39">
        <f>ROUND($E$792/100*$E$793*АТС!C536,2)</f>
        <v>111.73</v>
      </c>
      <c r="F1289" s="39">
        <f>ROUND($F$792/100*$F$793*АТС!C536,2)</f>
        <v>76.09</v>
      </c>
      <c r="G1289" s="39">
        <f>ROUND($G$792/100*$G$793*АТС!C536,2)</f>
        <v>44.54</v>
      </c>
    </row>
    <row r="1290" spans="1:7" x14ac:dyDescent="0.25">
      <c r="A1290" s="263"/>
      <c r="B1290" s="135">
        <f t="shared" si="21"/>
        <v>41933.666669999999</v>
      </c>
      <c r="C1290" s="138">
        <v>16</v>
      </c>
      <c r="D1290" s="39">
        <f>ROUND($D$792/100*$D$793*АТС!$C537,2)</f>
        <v>121.53</v>
      </c>
      <c r="E1290" s="39">
        <f>ROUND($E$792/100*$E$793*АТС!C537,2)</f>
        <v>111.66</v>
      </c>
      <c r="F1290" s="39">
        <f>ROUND($F$792/100*$F$793*АТС!C537,2)</f>
        <v>76.040000000000006</v>
      </c>
      <c r="G1290" s="39">
        <f>ROUND($G$792/100*$G$793*АТС!C537,2)</f>
        <v>44.51</v>
      </c>
    </row>
    <row r="1291" spans="1:7" x14ac:dyDescent="0.25">
      <c r="A1291" s="263"/>
      <c r="B1291" s="137">
        <f t="shared" si="21"/>
        <v>41933.708330000001</v>
      </c>
      <c r="C1291" s="138">
        <v>17</v>
      </c>
      <c r="D1291" s="39">
        <f>ROUND($D$792/100*$D$793*АТС!$C538,2)</f>
        <v>121.28</v>
      </c>
      <c r="E1291" s="39">
        <f>ROUND($E$792/100*$E$793*АТС!C538,2)</f>
        <v>111.42</v>
      </c>
      <c r="F1291" s="39">
        <f>ROUND($F$792/100*$F$793*АТС!C538,2)</f>
        <v>75.88</v>
      </c>
      <c r="G1291" s="39">
        <f>ROUND($G$792/100*$G$793*АТС!C538,2)</f>
        <v>44.42</v>
      </c>
    </row>
    <row r="1292" spans="1:7" x14ac:dyDescent="0.25">
      <c r="A1292" s="263"/>
      <c r="B1292" s="135">
        <f t="shared" si="21"/>
        <v>41933.75</v>
      </c>
      <c r="C1292" s="138">
        <v>18</v>
      </c>
      <c r="D1292" s="39">
        <f>ROUND($D$792/100*$D$793*АТС!$C539,2)</f>
        <v>139.72</v>
      </c>
      <c r="E1292" s="39">
        <f>ROUND($E$792/100*$E$793*АТС!C539,2)</f>
        <v>128.37</v>
      </c>
      <c r="F1292" s="39">
        <f>ROUND($F$792/100*$F$793*АТС!C539,2)</f>
        <v>87.43</v>
      </c>
      <c r="G1292" s="39">
        <f>ROUND($G$792/100*$G$793*АТС!C539,2)</f>
        <v>51.17</v>
      </c>
    </row>
    <row r="1293" spans="1:7" x14ac:dyDescent="0.25">
      <c r="A1293" s="263"/>
      <c r="B1293" s="137">
        <f t="shared" si="21"/>
        <v>41933.791669999999</v>
      </c>
      <c r="C1293" s="138">
        <v>19</v>
      </c>
      <c r="D1293" s="39">
        <f>ROUND($D$792/100*$D$793*АТС!$C540,2)</f>
        <v>147.93</v>
      </c>
      <c r="E1293" s="39">
        <f>ROUND($E$792/100*$E$793*АТС!C540,2)</f>
        <v>135.91</v>
      </c>
      <c r="F1293" s="39">
        <f>ROUND($F$792/100*$F$793*АТС!C540,2)</f>
        <v>92.56</v>
      </c>
      <c r="G1293" s="39">
        <f>ROUND($G$792/100*$G$793*АТС!C540,2)</f>
        <v>54.18</v>
      </c>
    </row>
    <row r="1294" spans="1:7" x14ac:dyDescent="0.25">
      <c r="A1294" s="263"/>
      <c r="B1294" s="135">
        <f t="shared" si="21"/>
        <v>41933.833330000001</v>
      </c>
      <c r="C1294" s="138">
        <v>20</v>
      </c>
      <c r="D1294" s="39">
        <f>ROUND($D$792/100*$D$793*АТС!$C541,2)</f>
        <v>149.47999999999999</v>
      </c>
      <c r="E1294" s="39">
        <f>ROUND($E$792/100*$E$793*АТС!C541,2)</f>
        <v>137.33000000000001</v>
      </c>
      <c r="F1294" s="39">
        <f>ROUND($F$792/100*$F$793*АТС!C541,2)</f>
        <v>93.53</v>
      </c>
      <c r="G1294" s="39">
        <f>ROUND($G$792/100*$G$793*АТС!C541,2)</f>
        <v>54.75</v>
      </c>
    </row>
    <row r="1295" spans="1:7" x14ac:dyDescent="0.25">
      <c r="A1295" s="263"/>
      <c r="B1295" s="137">
        <f t="shared" si="21"/>
        <v>41933.875</v>
      </c>
      <c r="C1295" s="138">
        <v>21</v>
      </c>
      <c r="D1295" s="39">
        <f>ROUND($D$792/100*$D$793*АТС!$C542,2)</f>
        <v>157.82</v>
      </c>
      <c r="E1295" s="39">
        <f>ROUND($E$792/100*$E$793*АТС!C542,2)</f>
        <v>145</v>
      </c>
      <c r="F1295" s="39">
        <f>ROUND($F$792/100*$F$793*АТС!C542,2)</f>
        <v>98.75</v>
      </c>
      <c r="G1295" s="39">
        <f>ROUND($G$792/100*$G$793*АТС!C542,2)</f>
        <v>57.8</v>
      </c>
    </row>
    <row r="1296" spans="1:7" x14ac:dyDescent="0.25">
      <c r="A1296" s="263"/>
      <c r="B1296" s="135">
        <f t="shared" si="21"/>
        <v>41933.916669999999</v>
      </c>
      <c r="C1296" s="138">
        <v>22</v>
      </c>
      <c r="D1296" s="39">
        <f>ROUND($D$792/100*$D$793*АТС!$C543,2)</f>
        <v>167.75</v>
      </c>
      <c r="E1296" s="39">
        <f>ROUND($E$792/100*$E$793*АТС!C543,2)</f>
        <v>154.12</v>
      </c>
      <c r="F1296" s="39">
        <f>ROUND($F$792/100*$F$793*АТС!C543,2)</f>
        <v>104.96</v>
      </c>
      <c r="G1296" s="39">
        <f>ROUND($G$792/100*$G$793*АТС!C543,2)</f>
        <v>61.44</v>
      </c>
    </row>
    <row r="1297" spans="1:7" x14ac:dyDescent="0.25">
      <c r="A1297" s="263"/>
      <c r="B1297" s="137">
        <f t="shared" si="21"/>
        <v>41933.958330000001</v>
      </c>
      <c r="C1297" s="138">
        <v>23</v>
      </c>
      <c r="D1297" s="39">
        <f>ROUND($D$792/100*$D$793*АТС!$C544,2)</f>
        <v>144.66999999999999</v>
      </c>
      <c r="E1297" s="39">
        <f>ROUND($E$792/100*$E$793*АТС!C544,2)</f>
        <v>132.91</v>
      </c>
      <c r="F1297" s="39">
        <f>ROUND($F$792/100*$F$793*АТС!C544,2)</f>
        <v>90.52</v>
      </c>
      <c r="G1297" s="39">
        <f>ROUND($G$792/100*$G$793*АТС!C544,2)</f>
        <v>52.98</v>
      </c>
    </row>
    <row r="1298" spans="1:7" x14ac:dyDescent="0.25">
      <c r="A1298" s="263"/>
      <c r="B1298" s="135">
        <f t="shared" si="21"/>
        <v>41934</v>
      </c>
      <c r="C1298" s="138">
        <v>0</v>
      </c>
      <c r="D1298" s="39">
        <f>ROUND($D$792/100*$D$793*АТС!$C545,2)</f>
        <v>119.73</v>
      </c>
      <c r="E1298" s="39">
        <f>ROUND($E$792/100*$E$793*АТС!C545,2)</f>
        <v>110</v>
      </c>
      <c r="F1298" s="39">
        <f>ROUND($F$792/100*$F$793*АТС!C545,2)</f>
        <v>74.91</v>
      </c>
      <c r="G1298" s="39">
        <f>ROUND($G$792/100*$G$793*АТС!C545,2)</f>
        <v>43.85</v>
      </c>
    </row>
    <row r="1299" spans="1:7" x14ac:dyDescent="0.25">
      <c r="A1299" s="263"/>
      <c r="B1299" s="137">
        <f t="shared" si="21"/>
        <v>41934.041669999999</v>
      </c>
      <c r="C1299" s="138">
        <v>1</v>
      </c>
      <c r="D1299" s="39">
        <f>ROUND($D$792/100*$D$793*АТС!$C546,2)</f>
        <v>116.41</v>
      </c>
      <c r="E1299" s="39">
        <f>ROUND($E$792/100*$E$793*АТС!C546,2)</f>
        <v>106.96</v>
      </c>
      <c r="F1299" s="39">
        <f>ROUND($F$792/100*$F$793*АТС!C546,2)</f>
        <v>72.84</v>
      </c>
      <c r="G1299" s="39">
        <f>ROUND($G$792/100*$G$793*АТС!C546,2)</f>
        <v>42.64</v>
      </c>
    </row>
    <row r="1300" spans="1:7" x14ac:dyDescent="0.25">
      <c r="A1300" s="263"/>
      <c r="B1300" s="135">
        <f t="shared" si="21"/>
        <v>41934.083330000001</v>
      </c>
      <c r="C1300" s="138">
        <v>2</v>
      </c>
      <c r="D1300" s="39">
        <f>ROUND($D$792/100*$D$793*АТС!$C547,2)</f>
        <v>117.75</v>
      </c>
      <c r="E1300" s="39">
        <f>ROUND($E$792/100*$E$793*АТС!C547,2)</f>
        <v>108.18</v>
      </c>
      <c r="F1300" s="39">
        <f>ROUND($F$792/100*$F$793*АТС!C547,2)</f>
        <v>73.67</v>
      </c>
      <c r="G1300" s="39">
        <f>ROUND($G$792/100*$G$793*АТС!C547,2)</f>
        <v>43.12</v>
      </c>
    </row>
    <row r="1301" spans="1:7" x14ac:dyDescent="0.25">
      <c r="A1301" s="263"/>
      <c r="B1301" s="137">
        <f t="shared" si="21"/>
        <v>41934.125</v>
      </c>
      <c r="C1301" s="138">
        <v>3</v>
      </c>
      <c r="D1301" s="39">
        <f>ROUND($D$792/100*$D$793*АТС!$C548,2)</f>
        <v>119.15</v>
      </c>
      <c r="E1301" s="39">
        <f>ROUND($E$792/100*$E$793*АТС!C548,2)</f>
        <v>109.47</v>
      </c>
      <c r="F1301" s="39">
        <f>ROUND($F$792/100*$F$793*АТС!C548,2)</f>
        <v>74.55</v>
      </c>
      <c r="G1301" s="39">
        <f>ROUND($G$792/100*$G$793*АТС!C548,2)</f>
        <v>43.64</v>
      </c>
    </row>
    <row r="1302" spans="1:7" x14ac:dyDescent="0.25">
      <c r="A1302" s="263"/>
      <c r="B1302" s="135">
        <f t="shared" si="21"/>
        <v>41934.166669999999</v>
      </c>
      <c r="C1302" s="138">
        <v>4</v>
      </c>
      <c r="D1302" s="39">
        <f>ROUND($D$792/100*$D$793*АТС!$C549,2)</f>
        <v>119.18</v>
      </c>
      <c r="E1302" s="39">
        <f>ROUND($E$792/100*$E$793*АТС!C549,2)</f>
        <v>109.5</v>
      </c>
      <c r="F1302" s="39">
        <f>ROUND($F$792/100*$F$793*АТС!C549,2)</f>
        <v>74.569999999999993</v>
      </c>
      <c r="G1302" s="39">
        <f>ROUND($G$792/100*$G$793*АТС!C549,2)</f>
        <v>43.65</v>
      </c>
    </row>
    <row r="1303" spans="1:7" x14ac:dyDescent="0.25">
      <c r="A1303" s="263"/>
      <c r="B1303" s="137">
        <f t="shared" si="21"/>
        <v>41934.208330000001</v>
      </c>
      <c r="C1303" s="138">
        <v>5</v>
      </c>
      <c r="D1303" s="39">
        <f>ROUND($D$792/100*$D$793*АТС!$C550,2)</f>
        <v>117.18</v>
      </c>
      <c r="E1303" s="39">
        <f>ROUND($E$792/100*$E$793*АТС!C550,2)</f>
        <v>107.66</v>
      </c>
      <c r="F1303" s="39">
        <f>ROUND($F$792/100*$F$793*АТС!C550,2)</f>
        <v>73.319999999999993</v>
      </c>
      <c r="G1303" s="39">
        <f>ROUND($G$792/100*$G$793*АТС!C550,2)</f>
        <v>42.92</v>
      </c>
    </row>
    <row r="1304" spans="1:7" x14ac:dyDescent="0.25">
      <c r="A1304" s="263"/>
      <c r="B1304" s="135">
        <f t="shared" si="21"/>
        <v>41934.25</v>
      </c>
      <c r="C1304" s="138">
        <v>6</v>
      </c>
      <c r="D1304" s="39">
        <f>ROUND($D$792/100*$D$793*АТС!$C551,2)</f>
        <v>118.19</v>
      </c>
      <c r="E1304" s="39">
        <f>ROUND($E$792/100*$E$793*АТС!C551,2)</f>
        <v>108.59</v>
      </c>
      <c r="F1304" s="39">
        <f>ROUND($F$792/100*$F$793*АТС!C551,2)</f>
        <v>73.95</v>
      </c>
      <c r="G1304" s="39">
        <f>ROUND($G$792/100*$G$793*АТС!C551,2)</f>
        <v>43.29</v>
      </c>
    </row>
    <row r="1305" spans="1:7" x14ac:dyDescent="0.25">
      <c r="A1305" s="263"/>
      <c r="B1305" s="137">
        <f t="shared" si="21"/>
        <v>41934.291669999999</v>
      </c>
      <c r="C1305" s="138">
        <v>7</v>
      </c>
      <c r="D1305" s="39">
        <f>ROUND($D$792/100*$D$793*АТС!$C552,2)</f>
        <v>117.57</v>
      </c>
      <c r="E1305" s="39">
        <f>ROUND($E$792/100*$E$793*АТС!C552,2)</f>
        <v>108.02</v>
      </c>
      <c r="F1305" s="39">
        <f>ROUND($F$792/100*$F$793*АТС!C552,2)</f>
        <v>73.56</v>
      </c>
      <c r="G1305" s="39">
        <f>ROUND($G$792/100*$G$793*АТС!C552,2)</f>
        <v>43.06</v>
      </c>
    </row>
    <row r="1306" spans="1:7" x14ac:dyDescent="0.25">
      <c r="A1306" s="263"/>
      <c r="B1306" s="135">
        <f t="shared" si="21"/>
        <v>41934.333330000001</v>
      </c>
      <c r="C1306" s="138">
        <v>8</v>
      </c>
      <c r="D1306" s="39">
        <f>ROUND($D$792/100*$D$793*АТС!$C553,2)</f>
        <v>121.38</v>
      </c>
      <c r="E1306" s="39">
        <f>ROUND($E$792/100*$E$793*АТС!C553,2)</f>
        <v>111.52</v>
      </c>
      <c r="F1306" s="39">
        <f>ROUND($F$792/100*$F$793*АТС!C553,2)</f>
        <v>75.95</v>
      </c>
      <c r="G1306" s="39">
        <f>ROUND($G$792/100*$G$793*АТС!C553,2)</f>
        <v>44.46</v>
      </c>
    </row>
    <row r="1307" spans="1:7" x14ac:dyDescent="0.25">
      <c r="A1307" s="263"/>
      <c r="B1307" s="137">
        <f t="shared" si="21"/>
        <v>41934.375</v>
      </c>
      <c r="C1307" s="138">
        <v>9</v>
      </c>
      <c r="D1307" s="39">
        <f>ROUND($D$792/100*$D$793*АТС!$C554,2)</f>
        <v>121.62</v>
      </c>
      <c r="E1307" s="39">
        <f>ROUND($E$792/100*$E$793*АТС!C554,2)</f>
        <v>111.74</v>
      </c>
      <c r="F1307" s="39">
        <f>ROUND($F$792/100*$F$793*АТС!C554,2)</f>
        <v>76.099999999999994</v>
      </c>
      <c r="G1307" s="39">
        <f>ROUND($G$792/100*$G$793*АТС!C554,2)</f>
        <v>44.54</v>
      </c>
    </row>
    <row r="1308" spans="1:7" x14ac:dyDescent="0.25">
      <c r="A1308" s="263"/>
      <c r="B1308" s="135">
        <f t="shared" si="21"/>
        <v>41934.416669999999</v>
      </c>
      <c r="C1308" s="138">
        <v>10</v>
      </c>
      <c r="D1308" s="39">
        <f>ROUND($D$792/100*$D$793*АТС!$C555,2)</f>
        <v>121.71</v>
      </c>
      <c r="E1308" s="39">
        <f>ROUND($E$792/100*$E$793*АТС!C555,2)</f>
        <v>111.83</v>
      </c>
      <c r="F1308" s="39">
        <f>ROUND($F$792/100*$F$793*АТС!C555,2)</f>
        <v>76.16</v>
      </c>
      <c r="G1308" s="39">
        <f>ROUND($G$792/100*$G$793*АТС!C555,2)</f>
        <v>44.58</v>
      </c>
    </row>
    <row r="1309" spans="1:7" x14ac:dyDescent="0.25">
      <c r="A1309" s="263"/>
      <c r="B1309" s="137">
        <f t="shared" si="21"/>
        <v>41934.458330000001</v>
      </c>
      <c r="C1309" s="138">
        <v>11</v>
      </c>
      <c r="D1309" s="39">
        <f>ROUND($D$792/100*$D$793*АТС!$C556,2)</f>
        <v>121.8</v>
      </c>
      <c r="E1309" s="39">
        <f>ROUND($E$792/100*$E$793*АТС!C556,2)</f>
        <v>111.91</v>
      </c>
      <c r="F1309" s="39">
        <f>ROUND($F$792/100*$F$793*АТС!C556,2)</f>
        <v>76.209999999999994</v>
      </c>
      <c r="G1309" s="39">
        <f>ROUND($G$792/100*$G$793*АТС!C556,2)</f>
        <v>44.61</v>
      </c>
    </row>
    <row r="1310" spans="1:7" x14ac:dyDescent="0.25">
      <c r="A1310" s="263"/>
      <c r="B1310" s="135">
        <f t="shared" si="21"/>
        <v>41934.5</v>
      </c>
      <c r="C1310" s="138">
        <v>12</v>
      </c>
      <c r="D1310" s="39">
        <f>ROUND($D$792/100*$D$793*АТС!$C557,2)</f>
        <v>121.79</v>
      </c>
      <c r="E1310" s="39">
        <f>ROUND($E$792/100*$E$793*АТС!C557,2)</f>
        <v>111.9</v>
      </c>
      <c r="F1310" s="39">
        <f>ROUND($F$792/100*$F$793*АТС!C557,2)</f>
        <v>76.209999999999994</v>
      </c>
      <c r="G1310" s="39">
        <f>ROUND($G$792/100*$G$793*АТС!C557,2)</f>
        <v>44.61</v>
      </c>
    </row>
    <row r="1311" spans="1:7" x14ac:dyDescent="0.25">
      <c r="A1311" s="263"/>
      <c r="B1311" s="137">
        <f t="shared" si="21"/>
        <v>41934.541669999999</v>
      </c>
      <c r="C1311" s="138">
        <v>13</v>
      </c>
      <c r="D1311" s="39">
        <f>ROUND($D$792/100*$D$793*АТС!$C558,2)</f>
        <v>121.54</v>
      </c>
      <c r="E1311" s="39">
        <f>ROUND($E$792/100*$E$793*АТС!C558,2)</f>
        <v>111.67</v>
      </c>
      <c r="F1311" s="39">
        <f>ROUND($F$792/100*$F$793*АТС!C558,2)</f>
        <v>76.05</v>
      </c>
      <c r="G1311" s="39">
        <f>ROUND($G$792/100*$G$793*АТС!C558,2)</f>
        <v>44.51</v>
      </c>
    </row>
    <row r="1312" spans="1:7" x14ac:dyDescent="0.25">
      <c r="A1312" s="263"/>
      <c r="B1312" s="135">
        <f t="shared" si="21"/>
        <v>41934.583330000001</v>
      </c>
      <c r="C1312" s="138">
        <v>14</v>
      </c>
      <c r="D1312" s="39">
        <f>ROUND($D$792/100*$D$793*АТС!$C559,2)</f>
        <v>121.43</v>
      </c>
      <c r="E1312" s="39">
        <f>ROUND($E$792/100*$E$793*АТС!C559,2)</f>
        <v>111.56</v>
      </c>
      <c r="F1312" s="39">
        <f>ROUND($F$792/100*$F$793*АТС!C559,2)</f>
        <v>75.98</v>
      </c>
      <c r="G1312" s="39">
        <f>ROUND($G$792/100*$G$793*АТС!C559,2)</f>
        <v>44.47</v>
      </c>
    </row>
    <row r="1313" spans="1:7" x14ac:dyDescent="0.25">
      <c r="A1313" s="263"/>
      <c r="B1313" s="137">
        <f t="shared" si="21"/>
        <v>41934.625</v>
      </c>
      <c r="C1313" s="138">
        <v>15</v>
      </c>
      <c r="D1313" s="39">
        <f>ROUND($D$792/100*$D$793*АТС!$C560,2)</f>
        <v>121.42</v>
      </c>
      <c r="E1313" s="39">
        <f>ROUND($E$792/100*$E$793*АТС!C560,2)</f>
        <v>111.56</v>
      </c>
      <c r="F1313" s="39">
        <f>ROUND($F$792/100*$F$793*АТС!C560,2)</f>
        <v>75.97</v>
      </c>
      <c r="G1313" s="39">
        <f>ROUND($G$792/100*$G$793*АТС!C560,2)</f>
        <v>44.47</v>
      </c>
    </row>
    <row r="1314" spans="1:7" x14ac:dyDescent="0.25">
      <c r="A1314" s="263"/>
      <c r="B1314" s="135">
        <f t="shared" si="21"/>
        <v>41934.666669999999</v>
      </c>
      <c r="C1314" s="138">
        <v>16</v>
      </c>
      <c r="D1314" s="39">
        <f>ROUND($D$792/100*$D$793*АТС!$C561,2)</f>
        <v>121.46</v>
      </c>
      <c r="E1314" s="39">
        <f>ROUND($E$792/100*$E$793*АТС!C561,2)</f>
        <v>111.59</v>
      </c>
      <c r="F1314" s="39">
        <f>ROUND($F$792/100*$F$793*АТС!C561,2)</f>
        <v>76</v>
      </c>
      <c r="G1314" s="39">
        <f>ROUND($G$792/100*$G$793*АТС!C561,2)</f>
        <v>44.48</v>
      </c>
    </row>
    <row r="1315" spans="1:7" x14ac:dyDescent="0.25">
      <c r="A1315" s="263"/>
      <c r="B1315" s="137">
        <f t="shared" si="21"/>
        <v>41934.708330000001</v>
      </c>
      <c r="C1315" s="138">
        <v>17</v>
      </c>
      <c r="D1315" s="39">
        <f>ROUND($D$792/100*$D$793*АТС!$C562,2)</f>
        <v>121.24</v>
      </c>
      <c r="E1315" s="39">
        <f>ROUND($E$792/100*$E$793*АТС!C562,2)</f>
        <v>111.39</v>
      </c>
      <c r="F1315" s="39">
        <f>ROUND($F$792/100*$F$793*АТС!C562,2)</f>
        <v>75.86</v>
      </c>
      <c r="G1315" s="39">
        <f>ROUND($G$792/100*$G$793*АТС!C562,2)</f>
        <v>44.4</v>
      </c>
    </row>
    <row r="1316" spans="1:7" x14ac:dyDescent="0.25">
      <c r="A1316" s="263"/>
      <c r="B1316" s="135">
        <f t="shared" si="21"/>
        <v>41934.75</v>
      </c>
      <c r="C1316" s="138">
        <v>18</v>
      </c>
      <c r="D1316" s="39">
        <f>ROUND($D$792/100*$D$793*АТС!$C563,2)</f>
        <v>120.15</v>
      </c>
      <c r="E1316" s="39">
        <f>ROUND($E$792/100*$E$793*АТС!C563,2)</f>
        <v>110.39</v>
      </c>
      <c r="F1316" s="39">
        <f>ROUND($F$792/100*$F$793*АТС!C563,2)</f>
        <v>75.180000000000007</v>
      </c>
      <c r="G1316" s="39">
        <f>ROUND($G$792/100*$G$793*АТС!C563,2)</f>
        <v>44</v>
      </c>
    </row>
    <row r="1317" spans="1:7" x14ac:dyDescent="0.25">
      <c r="A1317" s="263"/>
      <c r="B1317" s="137">
        <f t="shared" si="21"/>
        <v>41934.791669999999</v>
      </c>
      <c r="C1317" s="138">
        <v>19</v>
      </c>
      <c r="D1317" s="39">
        <f>ROUND($D$792/100*$D$793*АТС!$C564,2)</f>
        <v>134.83000000000001</v>
      </c>
      <c r="E1317" s="39">
        <f>ROUND($E$792/100*$E$793*АТС!C564,2)</f>
        <v>123.88</v>
      </c>
      <c r="F1317" s="39">
        <f>ROUND($F$792/100*$F$793*АТС!C564,2)</f>
        <v>84.36</v>
      </c>
      <c r="G1317" s="39">
        <f>ROUND($G$792/100*$G$793*АТС!C564,2)</f>
        <v>49.38</v>
      </c>
    </row>
    <row r="1318" spans="1:7" x14ac:dyDescent="0.25">
      <c r="A1318" s="263"/>
      <c r="B1318" s="135">
        <f t="shared" si="21"/>
        <v>41934.833330000001</v>
      </c>
      <c r="C1318" s="138">
        <v>20</v>
      </c>
      <c r="D1318" s="39">
        <f>ROUND($D$792/100*$D$793*АТС!$C565,2)</f>
        <v>136.99</v>
      </c>
      <c r="E1318" s="39">
        <f>ROUND($E$792/100*$E$793*АТС!C565,2)</f>
        <v>125.86</v>
      </c>
      <c r="F1318" s="39">
        <f>ROUND($F$792/100*$F$793*АТС!C565,2)</f>
        <v>85.71</v>
      </c>
      <c r="G1318" s="39">
        <f>ROUND($G$792/100*$G$793*АТС!C565,2)</f>
        <v>50.17</v>
      </c>
    </row>
    <row r="1319" spans="1:7" x14ac:dyDescent="0.25">
      <c r="A1319" s="263"/>
      <c r="B1319" s="137">
        <f t="shared" si="21"/>
        <v>41934.875</v>
      </c>
      <c r="C1319" s="138">
        <v>21</v>
      </c>
      <c r="D1319" s="39">
        <f>ROUND($D$792/100*$D$793*АТС!$C566,2)</f>
        <v>152.69</v>
      </c>
      <c r="E1319" s="39">
        <f>ROUND($E$792/100*$E$793*АТС!C566,2)</f>
        <v>140.29</v>
      </c>
      <c r="F1319" s="39">
        <f>ROUND($F$792/100*$F$793*АТС!C566,2)</f>
        <v>95.54</v>
      </c>
      <c r="G1319" s="39">
        <f>ROUND($G$792/100*$G$793*АТС!C566,2)</f>
        <v>55.92</v>
      </c>
    </row>
    <row r="1320" spans="1:7" x14ac:dyDescent="0.25">
      <c r="A1320" s="263"/>
      <c r="B1320" s="135">
        <f t="shared" si="21"/>
        <v>41934.916669999999</v>
      </c>
      <c r="C1320" s="138">
        <v>22</v>
      </c>
      <c r="D1320" s="39">
        <f>ROUND($D$792/100*$D$793*АТС!$C567,2)</f>
        <v>165.84</v>
      </c>
      <c r="E1320" s="39">
        <f>ROUND($E$792/100*$E$793*АТС!C567,2)</f>
        <v>152.36000000000001</v>
      </c>
      <c r="F1320" s="39">
        <f>ROUND($F$792/100*$F$793*АТС!C567,2)</f>
        <v>103.76</v>
      </c>
      <c r="G1320" s="39">
        <f>ROUND($G$792/100*$G$793*АТС!C567,2)</f>
        <v>60.74</v>
      </c>
    </row>
    <row r="1321" spans="1:7" x14ac:dyDescent="0.25">
      <c r="A1321" s="263"/>
      <c r="B1321" s="137">
        <f t="shared" si="21"/>
        <v>41934.958330000001</v>
      </c>
      <c r="C1321" s="138">
        <v>23</v>
      </c>
      <c r="D1321" s="39">
        <f>ROUND($D$792/100*$D$793*АТС!$C568,2)</f>
        <v>144.32</v>
      </c>
      <c r="E1321" s="39">
        <f>ROUND($E$792/100*$E$793*АТС!C568,2)</f>
        <v>132.59</v>
      </c>
      <c r="F1321" s="39">
        <f>ROUND($F$792/100*$F$793*АТС!C568,2)</f>
        <v>90.3</v>
      </c>
      <c r="G1321" s="39">
        <f>ROUND($G$792/100*$G$793*АТС!C568,2)</f>
        <v>52.86</v>
      </c>
    </row>
    <row r="1322" spans="1:7" x14ac:dyDescent="0.25">
      <c r="A1322" s="263"/>
      <c r="B1322" s="135">
        <f t="shared" si="21"/>
        <v>41935</v>
      </c>
      <c r="C1322" s="138">
        <v>0</v>
      </c>
      <c r="D1322" s="39">
        <f>ROUND($D$792/100*$D$793*АТС!$C569,2)</f>
        <v>119.85</v>
      </c>
      <c r="E1322" s="39">
        <f>ROUND($E$792/100*$E$793*АТС!C569,2)</f>
        <v>110.11</v>
      </c>
      <c r="F1322" s="39">
        <f>ROUND($F$792/100*$F$793*АТС!C569,2)</f>
        <v>74.989999999999995</v>
      </c>
      <c r="G1322" s="39">
        <f>ROUND($G$792/100*$G$793*АТС!C569,2)</f>
        <v>43.89</v>
      </c>
    </row>
    <row r="1323" spans="1:7" x14ac:dyDescent="0.25">
      <c r="A1323" s="263"/>
      <c r="B1323" s="137">
        <f t="shared" si="21"/>
        <v>41935.041669999999</v>
      </c>
      <c r="C1323" s="138">
        <v>1</v>
      </c>
      <c r="D1323" s="39">
        <f>ROUND($D$792/100*$D$793*АТС!$C570,2)</f>
        <v>118.52</v>
      </c>
      <c r="E1323" s="39">
        <f>ROUND($E$792/100*$E$793*АТС!C570,2)</f>
        <v>108.9</v>
      </c>
      <c r="F1323" s="39">
        <f>ROUND($F$792/100*$F$793*АТС!C570,2)</f>
        <v>74.16</v>
      </c>
      <c r="G1323" s="39">
        <f>ROUND($G$792/100*$G$793*АТС!C570,2)</f>
        <v>43.41</v>
      </c>
    </row>
    <row r="1324" spans="1:7" x14ac:dyDescent="0.25">
      <c r="A1324" s="263"/>
      <c r="B1324" s="135">
        <f t="shared" si="21"/>
        <v>41935.083330000001</v>
      </c>
      <c r="C1324" s="138">
        <v>2</v>
      </c>
      <c r="D1324" s="39">
        <f>ROUND($D$792/100*$D$793*АТС!$C571,2)</f>
        <v>118.22</v>
      </c>
      <c r="E1324" s="39">
        <f>ROUND($E$792/100*$E$793*АТС!C571,2)</f>
        <v>108.62</v>
      </c>
      <c r="F1324" s="39">
        <f>ROUND($F$792/100*$F$793*АТС!C571,2)</f>
        <v>73.97</v>
      </c>
      <c r="G1324" s="39">
        <f>ROUND($G$792/100*$G$793*АТС!C571,2)</f>
        <v>43.3</v>
      </c>
    </row>
    <row r="1325" spans="1:7" x14ac:dyDescent="0.25">
      <c r="A1325" s="263"/>
      <c r="B1325" s="137">
        <f t="shared" si="21"/>
        <v>41935.125</v>
      </c>
      <c r="C1325" s="138">
        <v>3</v>
      </c>
      <c r="D1325" s="39">
        <f>ROUND($D$792/100*$D$793*АТС!$C572,2)</f>
        <v>117.78</v>
      </c>
      <c r="E1325" s="39">
        <f>ROUND($E$792/100*$E$793*АТС!C572,2)</f>
        <v>108.21</v>
      </c>
      <c r="F1325" s="39">
        <f>ROUND($F$792/100*$F$793*АТС!C572,2)</f>
        <v>73.69</v>
      </c>
      <c r="G1325" s="39">
        <f>ROUND($G$792/100*$G$793*АТС!C572,2)</f>
        <v>43.14</v>
      </c>
    </row>
    <row r="1326" spans="1:7" x14ac:dyDescent="0.25">
      <c r="A1326" s="263"/>
      <c r="B1326" s="135">
        <f t="shared" si="21"/>
        <v>41935.166669999999</v>
      </c>
      <c r="C1326" s="138">
        <v>4</v>
      </c>
      <c r="D1326" s="39">
        <f>ROUND($D$792/100*$D$793*АТС!$C573,2)</f>
        <v>117.77</v>
      </c>
      <c r="E1326" s="39">
        <f>ROUND($E$792/100*$E$793*АТС!C573,2)</f>
        <v>108.2</v>
      </c>
      <c r="F1326" s="39">
        <f>ROUND($F$792/100*$F$793*АТС!C573,2)</f>
        <v>73.69</v>
      </c>
      <c r="G1326" s="39">
        <f>ROUND($G$792/100*$G$793*АТС!C573,2)</f>
        <v>43.13</v>
      </c>
    </row>
    <row r="1327" spans="1:7" x14ac:dyDescent="0.25">
      <c r="A1327" s="263"/>
      <c r="B1327" s="137">
        <f t="shared" si="21"/>
        <v>41935.208330000001</v>
      </c>
      <c r="C1327" s="138">
        <v>5</v>
      </c>
      <c r="D1327" s="39">
        <f>ROUND($D$792/100*$D$793*АТС!$C574,2)</f>
        <v>118.21</v>
      </c>
      <c r="E1327" s="39">
        <f>ROUND($E$792/100*$E$793*АТС!C574,2)</f>
        <v>108.61</v>
      </c>
      <c r="F1327" s="39">
        <f>ROUND($F$792/100*$F$793*АТС!C574,2)</f>
        <v>73.959999999999994</v>
      </c>
      <c r="G1327" s="39">
        <f>ROUND($G$792/100*$G$793*АТС!C574,2)</f>
        <v>43.29</v>
      </c>
    </row>
    <row r="1328" spans="1:7" x14ac:dyDescent="0.25">
      <c r="A1328" s="263"/>
      <c r="B1328" s="135">
        <f t="shared" si="21"/>
        <v>41935.25</v>
      </c>
      <c r="C1328" s="138">
        <v>6</v>
      </c>
      <c r="D1328" s="39">
        <f>ROUND($D$792/100*$D$793*АТС!$C575,2)</f>
        <v>118.21</v>
      </c>
      <c r="E1328" s="39">
        <f>ROUND($E$792/100*$E$793*АТС!C575,2)</f>
        <v>108.61</v>
      </c>
      <c r="F1328" s="39">
        <f>ROUND($F$792/100*$F$793*АТС!C575,2)</f>
        <v>73.97</v>
      </c>
      <c r="G1328" s="39">
        <f>ROUND($G$792/100*$G$793*АТС!C575,2)</f>
        <v>43.3</v>
      </c>
    </row>
    <row r="1329" spans="1:7" x14ac:dyDescent="0.25">
      <c r="A1329" s="263"/>
      <c r="B1329" s="137">
        <f t="shared" si="21"/>
        <v>41935.291669999999</v>
      </c>
      <c r="C1329" s="138">
        <v>7</v>
      </c>
      <c r="D1329" s="39">
        <f>ROUND($D$792/100*$D$793*АТС!$C576,2)</f>
        <v>122.29</v>
      </c>
      <c r="E1329" s="39">
        <f>ROUND($E$792/100*$E$793*АТС!C576,2)</f>
        <v>112.36</v>
      </c>
      <c r="F1329" s="39">
        <f>ROUND($F$792/100*$F$793*АТС!C576,2)</f>
        <v>76.52</v>
      </c>
      <c r="G1329" s="39">
        <f>ROUND($G$792/100*$G$793*АТС!C576,2)</f>
        <v>44.79</v>
      </c>
    </row>
    <row r="1330" spans="1:7" x14ac:dyDescent="0.25">
      <c r="A1330" s="263"/>
      <c r="B1330" s="135">
        <f t="shared" si="21"/>
        <v>41935.333330000001</v>
      </c>
      <c r="C1330" s="138">
        <v>8</v>
      </c>
      <c r="D1330" s="39">
        <f>ROUND($D$792/100*$D$793*АТС!$C577,2)</f>
        <v>121.15</v>
      </c>
      <c r="E1330" s="39">
        <f>ROUND($E$792/100*$E$793*АТС!C577,2)</f>
        <v>111.31</v>
      </c>
      <c r="F1330" s="39">
        <f>ROUND($F$792/100*$F$793*АТС!C577,2)</f>
        <v>75.8</v>
      </c>
      <c r="G1330" s="39">
        <f>ROUND($G$792/100*$G$793*АТС!C577,2)</f>
        <v>44.37</v>
      </c>
    </row>
    <row r="1331" spans="1:7" x14ac:dyDescent="0.25">
      <c r="A1331" s="263"/>
      <c r="B1331" s="137">
        <f t="shared" ref="B1331:B1491" si="22">B1307+1</f>
        <v>41935.375</v>
      </c>
      <c r="C1331" s="138">
        <v>9</v>
      </c>
      <c r="D1331" s="39">
        <f>ROUND($D$792/100*$D$793*АТС!$C578,2)</f>
        <v>121.52</v>
      </c>
      <c r="E1331" s="39">
        <f>ROUND($E$792/100*$E$793*АТС!C578,2)</f>
        <v>111.65</v>
      </c>
      <c r="F1331" s="39">
        <f>ROUND($F$792/100*$F$793*АТС!C578,2)</f>
        <v>76.040000000000006</v>
      </c>
      <c r="G1331" s="39">
        <f>ROUND($G$792/100*$G$793*АТС!C578,2)</f>
        <v>44.51</v>
      </c>
    </row>
    <row r="1332" spans="1:7" x14ac:dyDescent="0.25">
      <c r="A1332" s="263"/>
      <c r="B1332" s="135">
        <f t="shared" si="22"/>
        <v>41935.416669999999</v>
      </c>
      <c r="C1332" s="138">
        <v>10</v>
      </c>
      <c r="D1332" s="39">
        <f>ROUND($D$792/100*$D$793*АТС!$C579,2)</f>
        <v>121.79</v>
      </c>
      <c r="E1332" s="39">
        <f>ROUND($E$792/100*$E$793*АТС!C579,2)</f>
        <v>111.9</v>
      </c>
      <c r="F1332" s="39">
        <f>ROUND($F$792/100*$F$793*АТС!C579,2)</f>
        <v>76.209999999999994</v>
      </c>
      <c r="G1332" s="39">
        <f>ROUND($G$792/100*$G$793*АТС!C579,2)</f>
        <v>44.61</v>
      </c>
    </row>
    <row r="1333" spans="1:7" x14ac:dyDescent="0.25">
      <c r="A1333" s="263"/>
      <c r="B1333" s="137">
        <f t="shared" si="22"/>
        <v>41935.458330000001</v>
      </c>
      <c r="C1333" s="138">
        <v>11</v>
      </c>
      <c r="D1333" s="39">
        <f>ROUND($D$792/100*$D$793*АТС!$C580,2)</f>
        <v>121.72</v>
      </c>
      <c r="E1333" s="39">
        <f>ROUND($E$792/100*$E$793*АТС!C580,2)</f>
        <v>111.83</v>
      </c>
      <c r="F1333" s="39">
        <f>ROUND($F$792/100*$F$793*АТС!C580,2)</f>
        <v>76.16</v>
      </c>
      <c r="G1333" s="39">
        <f>ROUND($G$792/100*$G$793*АТС!C580,2)</f>
        <v>44.58</v>
      </c>
    </row>
    <row r="1334" spans="1:7" x14ac:dyDescent="0.25">
      <c r="A1334" s="263"/>
      <c r="B1334" s="135">
        <f t="shared" si="22"/>
        <v>41935.5</v>
      </c>
      <c r="C1334" s="138">
        <v>12</v>
      </c>
      <c r="D1334" s="39">
        <f>ROUND($D$792/100*$D$793*АТС!$C581,2)</f>
        <v>121.38</v>
      </c>
      <c r="E1334" s="39">
        <f>ROUND($E$792/100*$E$793*АТС!C581,2)</f>
        <v>111.52</v>
      </c>
      <c r="F1334" s="39">
        <f>ROUND($F$792/100*$F$793*АТС!C581,2)</f>
        <v>75.95</v>
      </c>
      <c r="G1334" s="39">
        <f>ROUND($G$792/100*$G$793*АТС!C581,2)</f>
        <v>44.46</v>
      </c>
    </row>
    <row r="1335" spans="1:7" x14ac:dyDescent="0.25">
      <c r="A1335" s="263"/>
      <c r="B1335" s="137">
        <f t="shared" si="22"/>
        <v>41935.541669999999</v>
      </c>
      <c r="C1335" s="138">
        <v>13</v>
      </c>
      <c r="D1335" s="39">
        <f>ROUND($D$792/100*$D$793*АТС!$C582,2)</f>
        <v>121.46</v>
      </c>
      <c r="E1335" s="39">
        <f>ROUND($E$792/100*$E$793*АТС!C582,2)</f>
        <v>111.59</v>
      </c>
      <c r="F1335" s="39">
        <f>ROUND($F$792/100*$F$793*АТС!C582,2)</f>
        <v>76</v>
      </c>
      <c r="G1335" s="39">
        <f>ROUND($G$792/100*$G$793*АТС!C582,2)</f>
        <v>44.48</v>
      </c>
    </row>
    <row r="1336" spans="1:7" x14ac:dyDescent="0.25">
      <c r="A1336" s="263"/>
      <c r="B1336" s="135">
        <f t="shared" si="22"/>
        <v>41935.583330000001</v>
      </c>
      <c r="C1336" s="138">
        <v>14</v>
      </c>
      <c r="D1336" s="39">
        <f>ROUND($D$792/100*$D$793*АТС!$C583,2)</f>
        <v>121.43</v>
      </c>
      <c r="E1336" s="39">
        <f>ROUND($E$792/100*$E$793*АТС!C583,2)</f>
        <v>111.56</v>
      </c>
      <c r="F1336" s="39">
        <f>ROUND($F$792/100*$F$793*АТС!C583,2)</f>
        <v>75.98</v>
      </c>
      <c r="G1336" s="39">
        <f>ROUND($G$792/100*$G$793*АТС!C583,2)</f>
        <v>44.47</v>
      </c>
    </row>
    <row r="1337" spans="1:7" x14ac:dyDescent="0.25">
      <c r="A1337" s="263"/>
      <c r="B1337" s="137">
        <f t="shared" si="22"/>
        <v>41935.625</v>
      </c>
      <c r="C1337" s="138">
        <v>15</v>
      </c>
      <c r="D1337" s="39">
        <f>ROUND($D$792/100*$D$793*АТС!$C584,2)</f>
        <v>121.46</v>
      </c>
      <c r="E1337" s="39">
        <f>ROUND($E$792/100*$E$793*АТС!C584,2)</f>
        <v>111.59</v>
      </c>
      <c r="F1337" s="39">
        <f>ROUND($F$792/100*$F$793*АТС!C584,2)</f>
        <v>76</v>
      </c>
      <c r="G1337" s="39">
        <f>ROUND($G$792/100*$G$793*АТС!C584,2)</f>
        <v>44.48</v>
      </c>
    </row>
    <row r="1338" spans="1:7" x14ac:dyDescent="0.25">
      <c r="A1338" s="263"/>
      <c r="B1338" s="135">
        <f t="shared" si="22"/>
        <v>41935.666669999999</v>
      </c>
      <c r="C1338" s="138">
        <v>16</v>
      </c>
      <c r="D1338" s="39">
        <f>ROUND($D$792/100*$D$793*АТС!$C585,2)</f>
        <v>121.44</v>
      </c>
      <c r="E1338" s="39">
        <f>ROUND($E$792/100*$E$793*АТС!C585,2)</f>
        <v>111.58</v>
      </c>
      <c r="F1338" s="39">
        <f>ROUND($F$792/100*$F$793*АТС!C585,2)</f>
        <v>75.989999999999995</v>
      </c>
      <c r="G1338" s="39">
        <f>ROUND($G$792/100*$G$793*АТС!C585,2)</f>
        <v>44.48</v>
      </c>
    </row>
    <row r="1339" spans="1:7" x14ac:dyDescent="0.25">
      <c r="A1339" s="263"/>
      <c r="B1339" s="137">
        <f t="shared" si="22"/>
        <v>41935.708330000001</v>
      </c>
      <c r="C1339" s="138">
        <v>17</v>
      </c>
      <c r="D1339" s="39">
        <f>ROUND($D$792/100*$D$793*АТС!$C586,2)</f>
        <v>121.13</v>
      </c>
      <c r="E1339" s="39">
        <f>ROUND($E$792/100*$E$793*АТС!C586,2)</f>
        <v>111.29</v>
      </c>
      <c r="F1339" s="39">
        <f>ROUND($F$792/100*$F$793*АТС!C586,2)</f>
        <v>75.790000000000006</v>
      </c>
      <c r="G1339" s="39">
        <f>ROUND($G$792/100*$G$793*АТС!C586,2)</f>
        <v>44.36</v>
      </c>
    </row>
    <row r="1340" spans="1:7" x14ac:dyDescent="0.25">
      <c r="A1340" s="263"/>
      <c r="B1340" s="135">
        <f t="shared" si="22"/>
        <v>41935.75</v>
      </c>
      <c r="C1340" s="138">
        <v>18</v>
      </c>
      <c r="D1340" s="39">
        <f>ROUND($D$792/100*$D$793*АТС!$C587,2)</f>
        <v>135.03</v>
      </c>
      <c r="E1340" s="39">
        <f>ROUND($E$792/100*$E$793*АТС!C587,2)</f>
        <v>124.06</v>
      </c>
      <c r="F1340" s="39">
        <f>ROUND($F$792/100*$F$793*АТС!C587,2)</f>
        <v>84.49</v>
      </c>
      <c r="G1340" s="39">
        <f>ROUND($G$792/100*$G$793*АТС!C587,2)</f>
        <v>49.45</v>
      </c>
    </row>
    <row r="1341" spans="1:7" x14ac:dyDescent="0.25">
      <c r="A1341" s="263"/>
      <c r="B1341" s="137">
        <f t="shared" si="22"/>
        <v>41935.791669999999</v>
      </c>
      <c r="C1341" s="138">
        <v>19</v>
      </c>
      <c r="D1341" s="39">
        <f>ROUND($D$792/100*$D$793*АТС!$C588,2)</f>
        <v>154.72999999999999</v>
      </c>
      <c r="E1341" s="39">
        <f>ROUND($E$792/100*$E$793*АТС!C588,2)</f>
        <v>142.16</v>
      </c>
      <c r="F1341" s="39">
        <f>ROUND($F$792/100*$F$793*АТС!C588,2)</f>
        <v>96.81</v>
      </c>
      <c r="G1341" s="39">
        <f>ROUND($G$792/100*$G$793*АТС!C588,2)</f>
        <v>56.67</v>
      </c>
    </row>
    <row r="1342" spans="1:7" x14ac:dyDescent="0.25">
      <c r="A1342" s="263"/>
      <c r="B1342" s="135">
        <f t="shared" si="22"/>
        <v>41935.833330000001</v>
      </c>
      <c r="C1342" s="138">
        <v>20</v>
      </c>
      <c r="D1342" s="39">
        <f>ROUND($D$792/100*$D$793*АТС!$C589,2)</f>
        <v>157.41</v>
      </c>
      <c r="E1342" s="39">
        <f>ROUND($E$792/100*$E$793*АТС!C589,2)</f>
        <v>144.62</v>
      </c>
      <c r="F1342" s="39">
        <f>ROUND($F$792/100*$F$793*АТС!C589,2)</f>
        <v>98.49</v>
      </c>
      <c r="G1342" s="39">
        <f>ROUND($G$792/100*$G$793*АТС!C589,2)</f>
        <v>57.65</v>
      </c>
    </row>
    <row r="1343" spans="1:7" x14ac:dyDescent="0.25">
      <c r="A1343" s="263"/>
      <c r="B1343" s="137">
        <f t="shared" si="22"/>
        <v>41935.875</v>
      </c>
      <c r="C1343" s="138">
        <v>21</v>
      </c>
      <c r="D1343" s="39">
        <f>ROUND($D$792/100*$D$793*АТС!$C590,2)</f>
        <v>165.08</v>
      </c>
      <c r="E1343" s="39">
        <f>ROUND($E$792/100*$E$793*АТС!C590,2)</f>
        <v>151.66999999999999</v>
      </c>
      <c r="F1343" s="39">
        <f>ROUND($F$792/100*$F$793*АТС!C590,2)</f>
        <v>103.29</v>
      </c>
      <c r="G1343" s="39">
        <f>ROUND($G$792/100*$G$793*АТС!C590,2)</f>
        <v>60.46</v>
      </c>
    </row>
    <row r="1344" spans="1:7" x14ac:dyDescent="0.25">
      <c r="A1344" s="263"/>
      <c r="B1344" s="135">
        <f t="shared" si="22"/>
        <v>41935.916669999999</v>
      </c>
      <c r="C1344" s="138">
        <v>22</v>
      </c>
      <c r="D1344" s="39">
        <f>ROUND($D$792/100*$D$793*АТС!$C591,2)</f>
        <v>177.21</v>
      </c>
      <c r="E1344" s="39">
        <f>ROUND($E$792/100*$E$793*АТС!C591,2)</f>
        <v>162.82</v>
      </c>
      <c r="F1344" s="39">
        <f>ROUND($F$792/100*$F$793*АТС!C591,2)</f>
        <v>110.88</v>
      </c>
      <c r="G1344" s="39">
        <f>ROUND($G$792/100*$G$793*АТС!C591,2)</f>
        <v>64.900000000000006</v>
      </c>
    </row>
    <row r="1345" spans="1:7" x14ac:dyDescent="0.25">
      <c r="A1345" s="263"/>
      <c r="B1345" s="137">
        <f t="shared" si="22"/>
        <v>41935.958330000001</v>
      </c>
      <c r="C1345" s="138">
        <v>23</v>
      </c>
      <c r="D1345" s="39">
        <f>ROUND($D$792/100*$D$793*АТС!$C592,2)</f>
        <v>154.06</v>
      </c>
      <c r="E1345" s="39">
        <f>ROUND($E$792/100*$E$793*АТС!C592,2)</f>
        <v>141.55000000000001</v>
      </c>
      <c r="F1345" s="39">
        <f>ROUND($F$792/100*$F$793*АТС!C592,2)</f>
        <v>96.4</v>
      </c>
      <c r="G1345" s="39">
        <f>ROUND($G$792/100*$G$793*АТС!C592,2)</f>
        <v>56.43</v>
      </c>
    </row>
    <row r="1346" spans="1:7" x14ac:dyDescent="0.25">
      <c r="A1346" s="263"/>
      <c r="B1346" s="135">
        <f t="shared" si="22"/>
        <v>41936</v>
      </c>
      <c r="C1346" s="138">
        <v>0</v>
      </c>
      <c r="D1346" s="39">
        <f>ROUND($D$792/100*$D$793*АТС!$C593,2)</f>
        <v>121.17</v>
      </c>
      <c r="E1346" s="39">
        <f>ROUND($E$792/100*$E$793*АТС!C593,2)</f>
        <v>111.32</v>
      </c>
      <c r="F1346" s="39">
        <f>ROUND($F$792/100*$F$793*АТС!C593,2)</f>
        <v>75.81</v>
      </c>
      <c r="G1346" s="39">
        <f>ROUND($G$792/100*$G$793*АТС!C593,2)</f>
        <v>44.38</v>
      </c>
    </row>
    <row r="1347" spans="1:7" x14ac:dyDescent="0.25">
      <c r="A1347" s="263"/>
      <c r="B1347" s="137">
        <f t="shared" si="22"/>
        <v>41936.041669999999</v>
      </c>
      <c r="C1347" s="138">
        <v>1</v>
      </c>
      <c r="D1347" s="39">
        <f>ROUND($D$792/100*$D$793*АТС!$C594,2)</f>
        <v>121.14</v>
      </c>
      <c r="E1347" s="39">
        <f>ROUND($E$792/100*$E$793*АТС!C594,2)</f>
        <v>111.3</v>
      </c>
      <c r="F1347" s="39">
        <f>ROUND($F$792/100*$F$793*АТС!C594,2)</f>
        <v>75.8</v>
      </c>
      <c r="G1347" s="39">
        <f>ROUND($G$792/100*$G$793*АТС!C594,2)</f>
        <v>44.37</v>
      </c>
    </row>
    <row r="1348" spans="1:7" x14ac:dyDescent="0.25">
      <c r="A1348" s="263"/>
      <c r="B1348" s="135">
        <f t="shared" si="22"/>
        <v>41936.083330000001</v>
      </c>
      <c r="C1348" s="138">
        <v>2</v>
      </c>
      <c r="D1348" s="39">
        <f>ROUND($D$792/100*$D$793*АТС!$C595,2)</f>
        <v>119.08</v>
      </c>
      <c r="E1348" s="39">
        <f>ROUND($E$792/100*$E$793*АТС!C595,2)</f>
        <v>109.41</v>
      </c>
      <c r="F1348" s="39">
        <f>ROUND($F$792/100*$F$793*АТС!C595,2)</f>
        <v>74.510000000000005</v>
      </c>
      <c r="G1348" s="39">
        <f>ROUND($G$792/100*$G$793*АТС!C595,2)</f>
        <v>43.61</v>
      </c>
    </row>
    <row r="1349" spans="1:7" x14ac:dyDescent="0.25">
      <c r="A1349" s="263"/>
      <c r="B1349" s="137">
        <f t="shared" si="22"/>
        <v>41936.125</v>
      </c>
      <c r="C1349" s="138">
        <v>3</v>
      </c>
      <c r="D1349" s="39">
        <f>ROUND($D$792/100*$D$793*АТС!$C596,2)</f>
        <v>119.11</v>
      </c>
      <c r="E1349" s="39">
        <f>ROUND($E$792/100*$E$793*АТС!C596,2)</f>
        <v>109.43</v>
      </c>
      <c r="F1349" s="39">
        <f>ROUND($F$792/100*$F$793*АТС!C596,2)</f>
        <v>74.53</v>
      </c>
      <c r="G1349" s="39">
        <f>ROUND($G$792/100*$G$793*АТС!C596,2)</f>
        <v>43.62</v>
      </c>
    </row>
    <row r="1350" spans="1:7" x14ac:dyDescent="0.25">
      <c r="A1350" s="263"/>
      <c r="B1350" s="135">
        <f t="shared" si="22"/>
        <v>41936.166669999999</v>
      </c>
      <c r="C1350" s="138">
        <v>4</v>
      </c>
      <c r="D1350" s="39">
        <f>ROUND($D$792/100*$D$793*АТС!$C597,2)</f>
        <v>119.11</v>
      </c>
      <c r="E1350" s="39">
        <f>ROUND($E$792/100*$E$793*АТС!C597,2)</f>
        <v>109.44</v>
      </c>
      <c r="F1350" s="39">
        <f>ROUND($F$792/100*$F$793*АТС!C597,2)</f>
        <v>74.53</v>
      </c>
      <c r="G1350" s="39">
        <f>ROUND($G$792/100*$G$793*АТС!C597,2)</f>
        <v>43.62</v>
      </c>
    </row>
    <row r="1351" spans="1:7" x14ac:dyDescent="0.25">
      <c r="A1351" s="263"/>
      <c r="B1351" s="137">
        <f t="shared" si="22"/>
        <v>41936.208330000001</v>
      </c>
      <c r="C1351" s="138">
        <v>5</v>
      </c>
      <c r="D1351" s="39">
        <f>ROUND($D$792/100*$D$793*АТС!$C598,2)</f>
        <v>117.96</v>
      </c>
      <c r="E1351" s="39">
        <f>ROUND($E$792/100*$E$793*АТС!C598,2)</f>
        <v>108.38</v>
      </c>
      <c r="F1351" s="39">
        <f>ROUND($F$792/100*$F$793*АТС!C598,2)</f>
        <v>73.81</v>
      </c>
      <c r="G1351" s="39">
        <f>ROUND($G$792/100*$G$793*АТС!C598,2)</f>
        <v>43.2</v>
      </c>
    </row>
    <row r="1352" spans="1:7" x14ac:dyDescent="0.25">
      <c r="A1352" s="263"/>
      <c r="B1352" s="135">
        <f t="shared" si="22"/>
        <v>41936.25</v>
      </c>
      <c r="C1352" s="138">
        <v>6</v>
      </c>
      <c r="D1352" s="39">
        <f>ROUND($D$792/100*$D$793*АТС!$C599,2)</f>
        <v>118.32</v>
      </c>
      <c r="E1352" s="39">
        <f>ROUND($E$792/100*$E$793*АТС!C599,2)</f>
        <v>108.71</v>
      </c>
      <c r="F1352" s="39">
        <f>ROUND($F$792/100*$F$793*АТС!C599,2)</f>
        <v>74.03</v>
      </c>
      <c r="G1352" s="39">
        <f>ROUND($G$792/100*$G$793*АТС!C599,2)</f>
        <v>43.34</v>
      </c>
    </row>
    <row r="1353" spans="1:7" x14ac:dyDescent="0.25">
      <c r="A1353" s="263"/>
      <c r="B1353" s="137">
        <f t="shared" si="22"/>
        <v>41936.291669999999</v>
      </c>
      <c r="C1353" s="138">
        <v>7</v>
      </c>
      <c r="D1353" s="39">
        <f>ROUND($D$792/100*$D$793*АТС!$C600,2)</f>
        <v>122.61</v>
      </c>
      <c r="E1353" s="39">
        <f>ROUND($E$792/100*$E$793*АТС!C600,2)</f>
        <v>112.65</v>
      </c>
      <c r="F1353" s="39">
        <f>ROUND($F$792/100*$F$793*АТС!C600,2)</f>
        <v>76.72</v>
      </c>
      <c r="G1353" s="39">
        <f>ROUND($G$792/100*$G$793*АТС!C600,2)</f>
        <v>44.91</v>
      </c>
    </row>
    <row r="1354" spans="1:7" x14ac:dyDescent="0.25">
      <c r="A1354" s="263"/>
      <c r="B1354" s="135">
        <f t="shared" si="22"/>
        <v>41936.333330000001</v>
      </c>
      <c r="C1354" s="138">
        <v>8</v>
      </c>
      <c r="D1354" s="39">
        <f>ROUND($D$792/100*$D$793*АТС!$C601,2)</f>
        <v>121.64</v>
      </c>
      <c r="E1354" s="39">
        <f>ROUND($E$792/100*$E$793*АТС!C601,2)</f>
        <v>111.76</v>
      </c>
      <c r="F1354" s="39">
        <f>ROUND($F$792/100*$F$793*АТС!C601,2)</f>
        <v>76.11</v>
      </c>
      <c r="G1354" s="39">
        <f>ROUND($G$792/100*$G$793*АТС!C601,2)</f>
        <v>44.55</v>
      </c>
    </row>
    <row r="1355" spans="1:7" x14ac:dyDescent="0.25">
      <c r="A1355" s="263"/>
      <c r="B1355" s="137">
        <f t="shared" si="22"/>
        <v>41936.375</v>
      </c>
      <c r="C1355" s="138">
        <v>9</v>
      </c>
      <c r="D1355" s="39">
        <f>ROUND($D$792/100*$D$793*АТС!$C602,2)</f>
        <v>121.82</v>
      </c>
      <c r="E1355" s="39">
        <f>ROUND($E$792/100*$E$793*АТС!C602,2)</f>
        <v>111.93</v>
      </c>
      <c r="F1355" s="39">
        <f>ROUND($F$792/100*$F$793*АТС!C602,2)</f>
        <v>76.22</v>
      </c>
      <c r="G1355" s="39">
        <f>ROUND($G$792/100*$G$793*АТС!C602,2)</f>
        <v>44.62</v>
      </c>
    </row>
    <row r="1356" spans="1:7" x14ac:dyDescent="0.25">
      <c r="A1356" s="263"/>
      <c r="B1356" s="135">
        <f t="shared" si="22"/>
        <v>41936.416669999999</v>
      </c>
      <c r="C1356" s="138">
        <v>10</v>
      </c>
      <c r="D1356" s="39">
        <f>ROUND($D$792/100*$D$793*АТС!$C603,2)</f>
        <v>132.03</v>
      </c>
      <c r="E1356" s="39">
        <f>ROUND($E$792/100*$E$793*АТС!C603,2)</f>
        <v>121.31</v>
      </c>
      <c r="F1356" s="39">
        <f>ROUND($F$792/100*$F$793*АТС!C603,2)</f>
        <v>82.61</v>
      </c>
      <c r="G1356" s="39">
        <f>ROUND($G$792/100*$G$793*АТС!C603,2)</f>
        <v>48.36</v>
      </c>
    </row>
    <row r="1357" spans="1:7" x14ac:dyDescent="0.25">
      <c r="A1357" s="263"/>
      <c r="B1357" s="137">
        <f t="shared" si="22"/>
        <v>41936.458330000001</v>
      </c>
      <c r="C1357" s="138">
        <v>11</v>
      </c>
      <c r="D1357" s="39">
        <f>ROUND($D$792/100*$D$793*АТС!$C604,2)</f>
        <v>129.51</v>
      </c>
      <c r="E1357" s="39">
        <f>ROUND($E$792/100*$E$793*АТС!C604,2)</f>
        <v>118.99</v>
      </c>
      <c r="F1357" s="39">
        <f>ROUND($F$792/100*$F$793*АТС!C604,2)</f>
        <v>81.03</v>
      </c>
      <c r="G1357" s="39">
        <f>ROUND($G$792/100*$G$793*АТС!C604,2)</f>
        <v>47.43</v>
      </c>
    </row>
    <row r="1358" spans="1:7" x14ac:dyDescent="0.25">
      <c r="A1358" s="263"/>
      <c r="B1358" s="135">
        <f t="shared" si="22"/>
        <v>41936.5</v>
      </c>
      <c r="C1358" s="138">
        <v>12</v>
      </c>
      <c r="D1358" s="39">
        <f>ROUND($D$792/100*$D$793*АТС!$C605,2)</f>
        <v>135.38999999999999</v>
      </c>
      <c r="E1358" s="39">
        <f>ROUND($E$792/100*$E$793*АТС!C605,2)</f>
        <v>124.39</v>
      </c>
      <c r="F1358" s="39">
        <f>ROUND($F$792/100*$F$793*АТС!C605,2)</f>
        <v>84.72</v>
      </c>
      <c r="G1358" s="39">
        <f>ROUND($G$792/100*$G$793*АТС!C605,2)</f>
        <v>49.59</v>
      </c>
    </row>
    <row r="1359" spans="1:7" x14ac:dyDescent="0.25">
      <c r="A1359" s="263"/>
      <c r="B1359" s="137">
        <f t="shared" si="22"/>
        <v>41936.541669999999</v>
      </c>
      <c r="C1359" s="138">
        <v>13</v>
      </c>
      <c r="D1359" s="39">
        <f>ROUND($D$792/100*$D$793*АТС!$C606,2)</f>
        <v>121.64</v>
      </c>
      <c r="E1359" s="39">
        <f>ROUND($E$792/100*$E$793*АТС!C606,2)</f>
        <v>111.76</v>
      </c>
      <c r="F1359" s="39">
        <f>ROUND($F$792/100*$F$793*АТС!C606,2)</f>
        <v>76.11</v>
      </c>
      <c r="G1359" s="39">
        <f>ROUND($G$792/100*$G$793*АТС!C606,2)</f>
        <v>44.55</v>
      </c>
    </row>
    <row r="1360" spans="1:7" x14ac:dyDescent="0.25">
      <c r="A1360" s="263"/>
      <c r="B1360" s="135">
        <f t="shared" si="22"/>
        <v>41936.583330000001</v>
      </c>
      <c r="C1360" s="138">
        <v>14</v>
      </c>
      <c r="D1360" s="39">
        <f>ROUND($D$792/100*$D$793*АТС!$C607,2)</f>
        <v>121.53</v>
      </c>
      <c r="E1360" s="39">
        <f>ROUND($E$792/100*$E$793*АТС!C607,2)</f>
        <v>111.66</v>
      </c>
      <c r="F1360" s="39">
        <f>ROUND($F$792/100*$F$793*АТС!C607,2)</f>
        <v>76.040000000000006</v>
      </c>
      <c r="G1360" s="39">
        <f>ROUND($G$792/100*$G$793*АТС!C607,2)</f>
        <v>44.51</v>
      </c>
    </row>
    <row r="1361" spans="1:7" x14ac:dyDescent="0.25">
      <c r="A1361" s="263"/>
      <c r="B1361" s="137">
        <f t="shared" si="22"/>
        <v>41936.625</v>
      </c>
      <c r="C1361" s="138">
        <v>15</v>
      </c>
      <c r="D1361" s="39">
        <f>ROUND($D$792/100*$D$793*АТС!$C608,2)</f>
        <v>121.61</v>
      </c>
      <c r="E1361" s="39">
        <f>ROUND($E$792/100*$E$793*АТС!C608,2)</f>
        <v>111.73</v>
      </c>
      <c r="F1361" s="39">
        <f>ROUND($F$792/100*$F$793*АТС!C608,2)</f>
        <v>76.09</v>
      </c>
      <c r="G1361" s="39">
        <f>ROUND($G$792/100*$G$793*АТС!C608,2)</f>
        <v>44.54</v>
      </c>
    </row>
    <row r="1362" spans="1:7" x14ac:dyDescent="0.25">
      <c r="A1362" s="263"/>
      <c r="B1362" s="135">
        <f t="shared" si="22"/>
        <v>41936.666669999999</v>
      </c>
      <c r="C1362" s="138">
        <v>16</v>
      </c>
      <c r="D1362" s="39">
        <f>ROUND($D$792/100*$D$793*АТС!$C609,2)</f>
        <v>121.5</v>
      </c>
      <c r="E1362" s="39">
        <f>ROUND($E$792/100*$E$793*АТС!C609,2)</f>
        <v>111.63</v>
      </c>
      <c r="F1362" s="39">
        <f>ROUND($F$792/100*$F$793*АТС!C609,2)</f>
        <v>76.02</v>
      </c>
      <c r="G1362" s="39">
        <f>ROUND($G$792/100*$G$793*АТС!C609,2)</f>
        <v>44.5</v>
      </c>
    </row>
    <row r="1363" spans="1:7" x14ac:dyDescent="0.25">
      <c r="A1363" s="263"/>
      <c r="B1363" s="137">
        <f t="shared" si="22"/>
        <v>41936.708330000001</v>
      </c>
      <c r="C1363" s="138">
        <v>17</v>
      </c>
      <c r="D1363" s="39">
        <f>ROUND($D$792/100*$D$793*АТС!$C610,2)</f>
        <v>121.21</v>
      </c>
      <c r="E1363" s="39">
        <f>ROUND($E$792/100*$E$793*АТС!C610,2)</f>
        <v>111.36</v>
      </c>
      <c r="F1363" s="39">
        <f>ROUND($F$792/100*$F$793*АТС!C610,2)</f>
        <v>75.84</v>
      </c>
      <c r="G1363" s="39">
        <f>ROUND($G$792/100*$G$793*АТС!C610,2)</f>
        <v>44.39</v>
      </c>
    </row>
    <row r="1364" spans="1:7" x14ac:dyDescent="0.25">
      <c r="A1364" s="263"/>
      <c r="B1364" s="135">
        <f t="shared" si="22"/>
        <v>41936.75</v>
      </c>
      <c r="C1364" s="138">
        <v>18</v>
      </c>
      <c r="D1364" s="39">
        <f>ROUND($D$792/100*$D$793*АТС!$C611,2)</f>
        <v>135.71</v>
      </c>
      <c r="E1364" s="39">
        <f>ROUND($E$792/100*$E$793*АТС!C611,2)</f>
        <v>124.69</v>
      </c>
      <c r="F1364" s="39">
        <f>ROUND($F$792/100*$F$793*АТС!C611,2)</f>
        <v>84.92</v>
      </c>
      <c r="G1364" s="39">
        <f>ROUND($G$792/100*$G$793*АТС!C611,2)</f>
        <v>49.7</v>
      </c>
    </row>
    <row r="1365" spans="1:7" x14ac:dyDescent="0.25">
      <c r="A1365" s="263"/>
      <c r="B1365" s="137">
        <f t="shared" si="22"/>
        <v>41936.791669999999</v>
      </c>
      <c r="C1365" s="138">
        <v>19</v>
      </c>
      <c r="D1365" s="39">
        <f>ROUND($D$792/100*$D$793*АТС!$C612,2)</f>
        <v>161.65</v>
      </c>
      <c r="E1365" s="39">
        <f>ROUND($E$792/100*$E$793*АТС!C612,2)</f>
        <v>148.52000000000001</v>
      </c>
      <c r="F1365" s="39">
        <f>ROUND($F$792/100*$F$793*АТС!C612,2)</f>
        <v>101.14</v>
      </c>
      <c r="G1365" s="39">
        <f>ROUND($G$792/100*$G$793*АТС!C612,2)</f>
        <v>59.2</v>
      </c>
    </row>
    <row r="1366" spans="1:7" x14ac:dyDescent="0.25">
      <c r="A1366" s="263"/>
      <c r="B1366" s="135">
        <f t="shared" si="22"/>
        <v>41936.833330000001</v>
      </c>
      <c r="C1366" s="138">
        <v>20</v>
      </c>
      <c r="D1366" s="39">
        <f>ROUND($D$792/100*$D$793*АТС!$C613,2)</f>
        <v>160.37</v>
      </c>
      <c r="E1366" s="39">
        <f>ROUND($E$792/100*$E$793*АТС!C613,2)</f>
        <v>147.34</v>
      </c>
      <c r="F1366" s="39">
        <f>ROUND($F$792/100*$F$793*АТС!C613,2)</f>
        <v>100.34</v>
      </c>
      <c r="G1366" s="39">
        <f>ROUND($G$792/100*$G$793*АТС!C613,2)</f>
        <v>58.74</v>
      </c>
    </row>
    <row r="1367" spans="1:7" x14ac:dyDescent="0.25">
      <c r="A1367" s="263"/>
      <c r="B1367" s="137">
        <f t="shared" si="22"/>
        <v>41936.875</v>
      </c>
      <c r="C1367" s="138">
        <v>21</v>
      </c>
      <c r="D1367" s="39">
        <f>ROUND($D$792/100*$D$793*АТС!$C614,2)</f>
        <v>168.24</v>
      </c>
      <c r="E1367" s="39">
        <f>ROUND($E$792/100*$E$793*АТС!C614,2)</f>
        <v>154.57</v>
      </c>
      <c r="F1367" s="39">
        <f>ROUND($F$792/100*$F$793*АТС!C614,2)</f>
        <v>105.27</v>
      </c>
      <c r="G1367" s="39">
        <f>ROUND($G$792/100*$G$793*АТС!C614,2)</f>
        <v>61.62</v>
      </c>
    </row>
    <row r="1368" spans="1:7" x14ac:dyDescent="0.25">
      <c r="A1368" s="263"/>
      <c r="B1368" s="135">
        <f t="shared" si="22"/>
        <v>41936.916669999999</v>
      </c>
      <c r="C1368" s="138">
        <v>22</v>
      </c>
      <c r="D1368" s="39">
        <f>ROUND($D$792/100*$D$793*АТС!$C615,2)</f>
        <v>180.49</v>
      </c>
      <c r="E1368" s="39">
        <f>ROUND($E$792/100*$E$793*АТС!C615,2)</f>
        <v>165.83</v>
      </c>
      <c r="F1368" s="39">
        <f>ROUND($F$792/100*$F$793*АТС!C615,2)</f>
        <v>112.93</v>
      </c>
      <c r="G1368" s="39">
        <f>ROUND($G$792/100*$G$793*АТС!C615,2)</f>
        <v>66.099999999999994</v>
      </c>
    </row>
    <row r="1369" spans="1:7" x14ac:dyDescent="0.25">
      <c r="A1369" s="263"/>
      <c r="B1369" s="137">
        <f t="shared" si="22"/>
        <v>41936.958330000001</v>
      </c>
      <c r="C1369" s="138">
        <v>23</v>
      </c>
      <c r="D1369" s="39">
        <f>ROUND($D$792/100*$D$793*АТС!$C616,2)</f>
        <v>160.66999999999999</v>
      </c>
      <c r="E1369" s="39">
        <f>ROUND($E$792/100*$E$793*АТС!C616,2)</f>
        <v>147.61000000000001</v>
      </c>
      <c r="F1369" s="39">
        <f>ROUND($F$792/100*$F$793*АТС!C616,2)</f>
        <v>100.53</v>
      </c>
      <c r="G1369" s="39">
        <f>ROUND($G$792/100*$G$793*АТС!C616,2)</f>
        <v>58.84</v>
      </c>
    </row>
    <row r="1370" spans="1:7" x14ac:dyDescent="0.25">
      <c r="A1370" s="263"/>
      <c r="B1370" s="137">
        <f t="shared" si="22"/>
        <v>41937</v>
      </c>
      <c r="C1370" s="138">
        <v>0</v>
      </c>
      <c r="D1370" s="39">
        <f>ROUND($D$792/100*$D$793*АТС!$C617,2)</f>
        <v>126.12</v>
      </c>
      <c r="E1370" s="39">
        <f>ROUND($E$792/100*$E$793*АТС!C617,2)</f>
        <v>115.87</v>
      </c>
      <c r="F1370" s="39">
        <f>ROUND($F$792/100*$F$793*АТС!C617,2)</f>
        <v>78.91</v>
      </c>
      <c r="G1370" s="39">
        <f>ROUND($G$792/100*$G$793*АТС!C617,2)</f>
        <v>46.19</v>
      </c>
    </row>
    <row r="1371" spans="1:7" x14ac:dyDescent="0.25">
      <c r="A1371" s="263"/>
      <c r="B1371" s="137">
        <f t="shared" si="22"/>
        <v>41937.041669999999</v>
      </c>
      <c r="C1371" s="138">
        <v>1</v>
      </c>
      <c r="D1371" s="39">
        <f>ROUND($D$792/100*$D$793*АТС!$C618,2)</f>
        <v>118.95</v>
      </c>
      <c r="E1371" s="39">
        <f>ROUND($E$792/100*$E$793*АТС!C618,2)</f>
        <v>109.29</v>
      </c>
      <c r="F1371" s="39">
        <f>ROUND($F$792/100*$F$793*АТС!C618,2)</f>
        <v>74.430000000000007</v>
      </c>
      <c r="G1371" s="39">
        <f>ROUND($G$792/100*$G$793*АТС!C618,2)</f>
        <v>43.57</v>
      </c>
    </row>
    <row r="1372" spans="1:7" x14ac:dyDescent="0.25">
      <c r="A1372" s="263"/>
      <c r="B1372" s="137">
        <f t="shared" si="22"/>
        <v>41937.083330000001</v>
      </c>
      <c r="C1372" s="138">
        <v>2</v>
      </c>
      <c r="D1372" s="39">
        <f>ROUND($D$792/100*$D$793*АТС!$C619,2)</f>
        <v>120.16</v>
      </c>
      <c r="E1372" s="39">
        <f>ROUND($E$792/100*$E$793*АТС!C619,2)</f>
        <v>110.4</v>
      </c>
      <c r="F1372" s="39">
        <f>ROUND($F$792/100*$F$793*АТС!C619,2)</f>
        <v>75.180000000000007</v>
      </c>
      <c r="G1372" s="39">
        <f>ROUND($G$792/100*$G$793*АТС!C619,2)</f>
        <v>44.01</v>
      </c>
    </row>
    <row r="1373" spans="1:7" x14ac:dyDescent="0.25">
      <c r="A1373" s="263"/>
      <c r="B1373" s="137">
        <f t="shared" si="22"/>
        <v>41937.125</v>
      </c>
      <c r="C1373" s="138">
        <v>3</v>
      </c>
      <c r="D1373" s="39">
        <f>ROUND($D$792/100*$D$793*АТС!$C620,2)</f>
        <v>120.17</v>
      </c>
      <c r="E1373" s="39">
        <f>ROUND($E$792/100*$E$793*АТС!C620,2)</f>
        <v>110.41</v>
      </c>
      <c r="F1373" s="39">
        <f>ROUND($F$792/100*$F$793*АТС!C620,2)</f>
        <v>75.19</v>
      </c>
      <c r="G1373" s="39">
        <f>ROUND($G$792/100*$G$793*АТС!C620,2)</f>
        <v>44.01</v>
      </c>
    </row>
    <row r="1374" spans="1:7" x14ac:dyDescent="0.25">
      <c r="A1374" s="263"/>
      <c r="B1374" s="137">
        <f t="shared" si="22"/>
        <v>41937.166669999999</v>
      </c>
      <c r="C1374" s="138">
        <v>4</v>
      </c>
      <c r="D1374" s="39">
        <f>ROUND($D$792/100*$D$793*АТС!$C621,2)</f>
        <v>120.27</v>
      </c>
      <c r="E1374" s="39">
        <f>ROUND($E$792/100*$E$793*АТС!C621,2)</f>
        <v>110.5</v>
      </c>
      <c r="F1374" s="39">
        <f>ROUND($F$792/100*$F$793*АТС!C621,2)</f>
        <v>75.25</v>
      </c>
      <c r="G1374" s="39">
        <f>ROUND($G$792/100*$G$793*АТС!C621,2)</f>
        <v>44.05</v>
      </c>
    </row>
    <row r="1375" spans="1:7" x14ac:dyDescent="0.25">
      <c r="A1375" s="263"/>
      <c r="B1375" s="137">
        <f t="shared" si="22"/>
        <v>41937.208330000001</v>
      </c>
      <c r="C1375" s="138">
        <v>5</v>
      </c>
      <c r="D1375" s="39">
        <f>ROUND($D$792/100*$D$793*АТС!$C622,2)</f>
        <v>118.37</v>
      </c>
      <c r="E1375" s="39">
        <f>ROUND($E$792/100*$E$793*АТС!C622,2)</f>
        <v>108.76</v>
      </c>
      <c r="F1375" s="39">
        <f>ROUND($F$792/100*$F$793*АТС!C622,2)</f>
        <v>74.069999999999993</v>
      </c>
      <c r="G1375" s="39">
        <f>ROUND($G$792/100*$G$793*АТС!C622,2)</f>
        <v>43.35</v>
      </c>
    </row>
    <row r="1376" spans="1:7" x14ac:dyDescent="0.25">
      <c r="A1376" s="263"/>
      <c r="B1376" s="137">
        <f t="shared" si="22"/>
        <v>41937.25</v>
      </c>
      <c r="C1376" s="138">
        <v>6</v>
      </c>
      <c r="D1376" s="39">
        <f>ROUND($D$792/100*$D$793*АТС!$C623,2)</f>
        <v>117.49</v>
      </c>
      <c r="E1376" s="39">
        <f>ROUND($E$792/100*$E$793*АТС!C623,2)</f>
        <v>107.94</v>
      </c>
      <c r="F1376" s="39">
        <f>ROUND($F$792/100*$F$793*АТС!C623,2)</f>
        <v>73.510000000000005</v>
      </c>
      <c r="G1376" s="39">
        <f>ROUND($G$792/100*$G$793*АТС!C623,2)</f>
        <v>43.03</v>
      </c>
    </row>
    <row r="1377" spans="1:7" x14ac:dyDescent="0.25">
      <c r="A1377" s="263"/>
      <c r="B1377" s="137">
        <f t="shared" si="22"/>
        <v>41937.291669999999</v>
      </c>
      <c r="C1377" s="138">
        <v>7</v>
      </c>
      <c r="D1377" s="39">
        <f>ROUND($D$792/100*$D$793*АТС!$C624,2)</f>
        <v>117.88</v>
      </c>
      <c r="E1377" s="39">
        <f>ROUND($E$792/100*$E$793*АТС!C624,2)</f>
        <v>108.3</v>
      </c>
      <c r="F1377" s="39">
        <f>ROUND($F$792/100*$F$793*АТС!C624,2)</f>
        <v>73.760000000000005</v>
      </c>
      <c r="G1377" s="39">
        <f>ROUND($G$792/100*$G$793*АТС!C624,2)</f>
        <v>43.17</v>
      </c>
    </row>
    <row r="1378" spans="1:7" x14ac:dyDescent="0.25">
      <c r="A1378" s="263"/>
      <c r="B1378" s="137">
        <f t="shared" si="22"/>
        <v>41937.333330000001</v>
      </c>
      <c r="C1378" s="138">
        <v>8</v>
      </c>
      <c r="D1378" s="39">
        <f>ROUND($D$792/100*$D$793*АТС!$C625,2)</f>
        <v>122.24</v>
      </c>
      <c r="E1378" s="39">
        <f>ROUND($E$792/100*$E$793*АТС!C625,2)</f>
        <v>112.31</v>
      </c>
      <c r="F1378" s="39">
        <f>ROUND($F$792/100*$F$793*АТС!C625,2)</f>
        <v>76.48</v>
      </c>
      <c r="G1378" s="39">
        <f>ROUND($G$792/100*$G$793*АТС!C625,2)</f>
        <v>44.77</v>
      </c>
    </row>
    <row r="1379" spans="1:7" x14ac:dyDescent="0.25">
      <c r="A1379" s="263"/>
      <c r="B1379" s="137">
        <f t="shared" si="22"/>
        <v>41937.375</v>
      </c>
      <c r="C1379" s="138">
        <v>9</v>
      </c>
      <c r="D1379" s="39">
        <f>ROUND($D$792/100*$D$793*АТС!$C626,2)</f>
        <v>122.38</v>
      </c>
      <c r="E1379" s="39">
        <f>ROUND($E$792/100*$E$793*АТС!C626,2)</f>
        <v>112.44</v>
      </c>
      <c r="F1379" s="39">
        <f>ROUND($F$792/100*$F$793*АТС!C626,2)</f>
        <v>76.58</v>
      </c>
      <c r="G1379" s="39">
        <f>ROUND($G$792/100*$G$793*АТС!C626,2)</f>
        <v>44.82</v>
      </c>
    </row>
    <row r="1380" spans="1:7" x14ac:dyDescent="0.25">
      <c r="A1380" s="263"/>
      <c r="B1380" s="137">
        <f t="shared" si="22"/>
        <v>41937.416669999999</v>
      </c>
      <c r="C1380" s="138">
        <v>10</v>
      </c>
      <c r="D1380" s="39">
        <f>ROUND($D$792/100*$D$793*АТС!$C627,2)</f>
        <v>122.21</v>
      </c>
      <c r="E1380" s="39">
        <f>ROUND($E$792/100*$E$793*АТС!C627,2)</f>
        <v>112.28</v>
      </c>
      <c r="F1380" s="39">
        <f>ROUND($F$792/100*$F$793*АТС!C627,2)</f>
        <v>76.47</v>
      </c>
      <c r="G1380" s="39">
        <f>ROUND($G$792/100*$G$793*АТС!C627,2)</f>
        <v>44.76</v>
      </c>
    </row>
    <row r="1381" spans="1:7" x14ac:dyDescent="0.25">
      <c r="A1381" s="263"/>
      <c r="B1381" s="137">
        <f t="shared" si="22"/>
        <v>41937.458330000001</v>
      </c>
      <c r="C1381" s="138">
        <v>11</v>
      </c>
      <c r="D1381" s="39">
        <f>ROUND($D$792/100*$D$793*АТС!$C628,2)</f>
        <v>120.5</v>
      </c>
      <c r="E1381" s="39">
        <f>ROUND($E$792/100*$E$793*АТС!C628,2)</f>
        <v>110.72</v>
      </c>
      <c r="F1381" s="39">
        <f>ROUND($F$792/100*$F$793*АТС!C628,2)</f>
        <v>75.400000000000006</v>
      </c>
      <c r="G1381" s="39">
        <f>ROUND($G$792/100*$G$793*АТС!C628,2)</f>
        <v>44.13</v>
      </c>
    </row>
    <row r="1382" spans="1:7" x14ac:dyDescent="0.25">
      <c r="A1382" s="263"/>
      <c r="B1382" s="137">
        <f t="shared" si="22"/>
        <v>41937.5</v>
      </c>
      <c r="C1382" s="138">
        <v>12</v>
      </c>
      <c r="D1382" s="39">
        <f>ROUND($D$792/100*$D$793*АТС!$C629,2)</f>
        <v>120.55</v>
      </c>
      <c r="E1382" s="39">
        <f>ROUND($E$792/100*$E$793*АТС!C629,2)</f>
        <v>110.76</v>
      </c>
      <c r="F1382" s="39">
        <f>ROUND($F$792/100*$F$793*АТС!C629,2)</f>
        <v>75.430000000000007</v>
      </c>
      <c r="G1382" s="39">
        <f>ROUND($G$792/100*$G$793*АТС!C629,2)</f>
        <v>44.15</v>
      </c>
    </row>
    <row r="1383" spans="1:7" x14ac:dyDescent="0.25">
      <c r="A1383" s="263"/>
      <c r="B1383" s="137">
        <f t="shared" si="22"/>
        <v>41937.541669999999</v>
      </c>
      <c r="C1383" s="138">
        <v>13</v>
      </c>
      <c r="D1383" s="39">
        <f>ROUND($D$792/100*$D$793*АТС!$C630,2)</f>
        <v>120.34</v>
      </c>
      <c r="E1383" s="39">
        <f>ROUND($E$792/100*$E$793*АТС!C630,2)</f>
        <v>110.57</v>
      </c>
      <c r="F1383" s="39">
        <f>ROUND($F$792/100*$F$793*АТС!C630,2)</f>
        <v>75.3</v>
      </c>
      <c r="G1383" s="39">
        <f>ROUND($G$792/100*$G$793*АТС!C630,2)</f>
        <v>44.07</v>
      </c>
    </row>
    <row r="1384" spans="1:7" x14ac:dyDescent="0.25">
      <c r="A1384" s="263"/>
      <c r="B1384" s="137">
        <f t="shared" si="22"/>
        <v>41937.583330000001</v>
      </c>
      <c r="C1384" s="138">
        <v>14</v>
      </c>
      <c r="D1384" s="39">
        <f>ROUND($D$792/100*$D$793*АТС!$C631,2)</f>
        <v>120.45</v>
      </c>
      <c r="E1384" s="39">
        <f>ROUND($E$792/100*$E$793*АТС!C631,2)</f>
        <v>110.66</v>
      </c>
      <c r="F1384" s="39">
        <f>ROUND($F$792/100*$F$793*АТС!C631,2)</f>
        <v>75.36</v>
      </c>
      <c r="G1384" s="39">
        <f>ROUND($G$792/100*$G$793*АТС!C631,2)</f>
        <v>44.11</v>
      </c>
    </row>
    <row r="1385" spans="1:7" x14ac:dyDescent="0.25">
      <c r="A1385" s="263"/>
      <c r="B1385" s="137">
        <f t="shared" si="22"/>
        <v>41937.625</v>
      </c>
      <c r="C1385" s="138">
        <v>15</v>
      </c>
      <c r="D1385" s="39">
        <f>ROUND($D$792/100*$D$793*АТС!$C632,2)</f>
        <v>120.31</v>
      </c>
      <c r="E1385" s="39">
        <f>ROUND($E$792/100*$E$793*АТС!C632,2)</f>
        <v>110.53</v>
      </c>
      <c r="F1385" s="39">
        <f>ROUND($F$792/100*$F$793*АТС!C632,2)</f>
        <v>75.28</v>
      </c>
      <c r="G1385" s="39">
        <f>ROUND($G$792/100*$G$793*АТС!C632,2)</f>
        <v>44.06</v>
      </c>
    </row>
    <row r="1386" spans="1:7" x14ac:dyDescent="0.25">
      <c r="A1386" s="263"/>
      <c r="B1386" s="137">
        <f t="shared" si="22"/>
        <v>41937.666669999999</v>
      </c>
      <c r="C1386" s="138">
        <v>16</v>
      </c>
      <c r="D1386" s="39">
        <f>ROUND($D$792/100*$D$793*АТС!$C633,2)</f>
        <v>120.04</v>
      </c>
      <c r="E1386" s="39">
        <f>ROUND($E$792/100*$E$793*АТС!C633,2)</f>
        <v>110.29</v>
      </c>
      <c r="F1386" s="39">
        <f>ROUND($F$792/100*$F$793*АТС!C633,2)</f>
        <v>75.11</v>
      </c>
      <c r="G1386" s="39">
        <f>ROUND($G$792/100*$G$793*АТС!C633,2)</f>
        <v>43.96</v>
      </c>
    </row>
    <row r="1387" spans="1:7" x14ac:dyDescent="0.25">
      <c r="A1387" s="263"/>
      <c r="B1387" s="137">
        <f t="shared" si="22"/>
        <v>41937.708330000001</v>
      </c>
      <c r="C1387" s="138">
        <v>17</v>
      </c>
      <c r="D1387" s="39">
        <f>ROUND($D$792/100*$D$793*АТС!$C634,2)</f>
        <v>120.18</v>
      </c>
      <c r="E1387" s="39">
        <f>ROUND($E$792/100*$E$793*АТС!C634,2)</f>
        <v>110.42</v>
      </c>
      <c r="F1387" s="39">
        <f>ROUND($F$792/100*$F$793*АТС!C634,2)</f>
        <v>75.2</v>
      </c>
      <c r="G1387" s="39">
        <f>ROUND($G$792/100*$G$793*АТС!C634,2)</f>
        <v>44.01</v>
      </c>
    </row>
    <row r="1388" spans="1:7" x14ac:dyDescent="0.25">
      <c r="A1388" s="263"/>
      <c r="B1388" s="137">
        <f t="shared" si="22"/>
        <v>41937.75</v>
      </c>
      <c r="C1388" s="138">
        <v>18</v>
      </c>
      <c r="D1388" s="39">
        <f>ROUND($D$792/100*$D$793*АТС!$C635,2)</f>
        <v>162.56</v>
      </c>
      <c r="E1388" s="39">
        <f>ROUND($E$792/100*$E$793*АТС!C635,2)</f>
        <v>149.35</v>
      </c>
      <c r="F1388" s="39">
        <f>ROUND($F$792/100*$F$793*АТС!C635,2)</f>
        <v>101.71</v>
      </c>
      <c r="G1388" s="39">
        <f>ROUND($G$792/100*$G$793*АТС!C635,2)</f>
        <v>59.54</v>
      </c>
    </row>
    <row r="1389" spans="1:7" x14ac:dyDescent="0.25">
      <c r="A1389" s="263"/>
      <c r="B1389" s="137">
        <f t="shared" si="22"/>
        <v>41937.791669999999</v>
      </c>
      <c r="C1389" s="138">
        <v>19</v>
      </c>
      <c r="D1389" s="39">
        <f>ROUND($D$792/100*$D$793*АТС!$C636,2)</f>
        <v>172.23</v>
      </c>
      <c r="E1389" s="39">
        <f>ROUND($E$792/100*$E$793*АТС!C636,2)</f>
        <v>158.24</v>
      </c>
      <c r="F1389" s="39">
        <f>ROUND($F$792/100*$F$793*АТС!C636,2)</f>
        <v>107.77</v>
      </c>
      <c r="G1389" s="39">
        <f>ROUND($G$792/100*$G$793*АТС!C636,2)</f>
        <v>63.08</v>
      </c>
    </row>
    <row r="1390" spans="1:7" x14ac:dyDescent="0.25">
      <c r="A1390" s="263"/>
      <c r="B1390" s="137">
        <f t="shared" si="22"/>
        <v>41937.833330000001</v>
      </c>
      <c r="C1390" s="138">
        <v>20</v>
      </c>
      <c r="D1390" s="39">
        <f>ROUND($D$792/100*$D$793*АТС!$C637,2)</f>
        <v>168.67</v>
      </c>
      <c r="E1390" s="39">
        <f>ROUND($E$792/100*$E$793*АТС!C637,2)</f>
        <v>154.97</v>
      </c>
      <c r="F1390" s="39">
        <f>ROUND($F$792/100*$F$793*АТС!C637,2)</f>
        <v>105.54</v>
      </c>
      <c r="G1390" s="39">
        <f>ROUND($G$792/100*$G$793*АТС!C637,2)</f>
        <v>61.77</v>
      </c>
    </row>
    <row r="1391" spans="1:7" x14ac:dyDescent="0.25">
      <c r="A1391" s="263"/>
      <c r="B1391" s="137">
        <f t="shared" si="22"/>
        <v>41937.875</v>
      </c>
      <c r="C1391" s="138">
        <v>21</v>
      </c>
      <c r="D1391" s="39">
        <f>ROUND($D$792/100*$D$793*АТС!$C638,2)</f>
        <v>163.19999999999999</v>
      </c>
      <c r="E1391" s="39">
        <f>ROUND($E$792/100*$E$793*АТС!C638,2)</f>
        <v>149.94999999999999</v>
      </c>
      <c r="F1391" s="39">
        <f>ROUND($F$792/100*$F$793*АТС!C638,2)</f>
        <v>102.12</v>
      </c>
      <c r="G1391" s="39">
        <f>ROUND($G$792/100*$G$793*АТС!C638,2)</f>
        <v>59.77</v>
      </c>
    </row>
    <row r="1392" spans="1:7" x14ac:dyDescent="0.25">
      <c r="A1392" s="263"/>
      <c r="B1392" s="137">
        <f t="shared" si="22"/>
        <v>41937.916669999999</v>
      </c>
      <c r="C1392" s="138">
        <v>22</v>
      </c>
      <c r="D1392" s="39">
        <f>ROUND($D$792/100*$D$793*АТС!$C639,2)</f>
        <v>150.61000000000001</v>
      </c>
      <c r="E1392" s="39">
        <f>ROUND($E$792/100*$E$793*АТС!C639,2)</f>
        <v>138.38</v>
      </c>
      <c r="F1392" s="39">
        <f>ROUND($F$792/100*$F$793*АТС!C639,2)</f>
        <v>94.24</v>
      </c>
      <c r="G1392" s="39">
        <f>ROUND($G$792/100*$G$793*АТС!C639,2)</f>
        <v>55.16</v>
      </c>
    </row>
    <row r="1393" spans="1:7" x14ac:dyDescent="0.25">
      <c r="A1393" s="263"/>
      <c r="B1393" s="137">
        <f t="shared" si="22"/>
        <v>41937.958330000001</v>
      </c>
      <c r="C1393" s="138">
        <v>23</v>
      </c>
      <c r="D1393" s="39">
        <f>ROUND($D$792/100*$D$793*АТС!$C640,2)</f>
        <v>172</v>
      </c>
      <c r="E1393" s="39">
        <f>ROUND($E$792/100*$E$793*АТС!C640,2)</f>
        <v>158.03</v>
      </c>
      <c r="F1393" s="39">
        <f>ROUND($F$792/100*$F$793*АТС!C640,2)</f>
        <v>107.62</v>
      </c>
      <c r="G1393" s="39">
        <f>ROUND($G$792/100*$G$793*АТС!C640,2)</f>
        <v>62.99</v>
      </c>
    </row>
    <row r="1394" spans="1:7" x14ac:dyDescent="0.25">
      <c r="A1394" s="263"/>
      <c r="B1394" s="137">
        <f t="shared" si="22"/>
        <v>41938</v>
      </c>
      <c r="C1394" s="138">
        <v>0</v>
      </c>
      <c r="D1394" s="39">
        <f>ROUND($D$792/100*$D$793*АТС!$C641,2)</f>
        <v>131.1</v>
      </c>
      <c r="E1394" s="39">
        <f>ROUND($E$792/100*$E$793*АТС!C641,2)</f>
        <v>120.45</v>
      </c>
      <c r="F1394" s="39">
        <f>ROUND($F$792/100*$F$793*АТС!C641,2)</f>
        <v>82.03</v>
      </c>
      <c r="G1394" s="39">
        <f>ROUND($G$792/100*$G$793*АТС!C641,2)</f>
        <v>48.02</v>
      </c>
    </row>
    <row r="1395" spans="1:7" x14ac:dyDescent="0.25">
      <c r="A1395" s="263"/>
      <c r="B1395" s="137">
        <f t="shared" si="22"/>
        <v>41938.041669999999</v>
      </c>
      <c r="C1395" s="138">
        <v>1</v>
      </c>
      <c r="D1395" s="39">
        <f>ROUND($D$792/100*$D$793*АТС!$C642,2)</f>
        <v>119.96</v>
      </c>
      <c r="E1395" s="39">
        <f>ROUND($E$792/100*$E$793*АТС!C642,2)</f>
        <v>110.21</v>
      </c>
      <c r="F1395" s="39">
        <f>ROUND($F$792/100*$F$793*АТС!C642,2)</f>
        <v>75.06</v>
      </c>
      <c r="G1395" s="39">
        <f>ROUND($G$792/100*$G$793*АТС!C642,2)</f>
        <v>43.93</v>
      </c>
    </row>
    <row r="1396" spans="1:7" x14ac:dyDescent="0.25">
      <c r="A1396" s="263"/>
      <c r="B1396" s="137">
        <f t="shared" si="22"/>
        <v>41938.083330000001</v>
      </c>
      <c r="C1396" s="138">
        <v>2</v>
      </c>
      <c r="D1396" s="39">
        <f>ROUND($D$792/100*$D$793*АТС!$C643,2)</f>
        <v>118.9</v>
      </c>
      <c r="E1396" s="39">
        <f>ROUND($E$792/100*$E$793*АТС!C643,2)</f>
        <v>109.24</v>
      </c>
      <c r="F1396" s="39">
        <f>ROUND($F$792/100*$F$793*АТС!C643,2)</f>
        <v>74.400000000000006</v>
      </c>
      <c r="G1396" s="39">
        <f>ROUND($G$792/100*$G$793*АТС!C643,2)</f>
        <v>43.55</v>
      </c>
    </row>
    <row r="1397" spans="1:7" x14ac:dyDescent="0.25">
      <c r="A1397" s="263"/>
      <c r="B1397" s="137">
        <f t="shared" si="22"/>
        <v>41938.125</v>
      </c>
      <c r="C1397" s="138">
        <v>3</v>
      </c>
      <c r="D1397" s="39">
        <f>ROUND($D$792/100*$D$793*АТС!$C644,2)</f>
        <v>120.46</v>
      </c>
      <c r="E1397" s="39">
        <f>ROUND($E$792/100*$E$793*АТС!C644,2)</f>
        <v>110.68</v>
      </c>
      <c r="F1397" s="39">
        <f>ROUND($F$792/100*$F$793*АТС!C644,2)</f>
        <v>75.37</v>
      </c>
      <c r="G1397" s="39">
        <f>ROUND($G$792/100*$G$793*АТС!C644,2)</f>
        <v>44.12</v>
      </c>
    </row>
    <row r="1398" spans="1:7" x14ac:dyDescent="0.25">
      <c r="A1398" s="263"/>
      <c r="B1398" s="137">
        <f t="shared" si="22"/>
        <v>41938.166669999999</v>
      </c>
      <c r="C1398" s="138">
        <v>4</v>
      </c>
      <c r="D1398" s="39">
        <f>ROUND($D$792/100*$D$793*АТС!$C645,2)</f>
        <v>122.13</v>
      </c>
      <c r="E1398" s="39">
        <f>ROUND($E$792/100*$E$793*АТС!C645,2)</f>
        <v>112.21</v>
      </c>
      <c r="F1398" s="39">
        <f>ROUND($F$792/100*$F$793*АТС!C645,2)</f>
        <v>76.42</v>
      </c>
      <c r="G1398" s="39">
        <f>ROUND($G$792/100*$G$793*АТС!C645,2)</f>
        <v>44.73</v>
      </c>
    </row>
    <row r="1399" spans="1:7" x14ac:dyDescent="0.25">
      <c r="A1399" s="263"/>
      <c r="B1399" s="137">
        <f t="shared" si="22"/>
        <v>41938.208330000001</v>
      </c>
      <c r="C1399" s="138">
        <v>5</v>
      </c>
      <c r="D1399" s="39">
        <f>ROUND($D$792/100*$D$793*АТС!$C646,2)</f>
        <v>122.26</v>
      </c>
      <c r="E1399" s="39">
        <f>ROUND($E$792/100*$E$793*АТС!C646,2)</f>
        <v>112.33</v>
      </c>
      <c r="F1399" s="39">
        <f>ROUND($F$792/100*$F$793*АТС!C646,2)</f>
        <v>76.5</v>
      </c>
      <c r="G1399" s="39">
        <f>ROUND($G$792/100*$G$793*АТС!C646,2)</f>
        <v>44.78</v>
      </c>
    </row>
    <row r="1400" spans="1:7" x14ac:dyDescent="0.25">
      <c r="A1400" s="263"/>
      <c r="B1400" s="137">
        <f t="shared" si="22"/>
        <v>41938.25</v>
      </c>
      <c r="C1400" s="138">
        <v>6</v>
      </c>
      <c r="D1400" s="39">
        <f>ROUND($D$792/100*$D$793*АТС!$C647,2)</f>
        <v>120.68</v>
      </c>
      <c r="E1400" s="39">
        <f>ROUND($E$792/100*$E$793*АТС!C647,2)</f>
        <v>110.87</v>
      </c>
      <c r="F1400" s="39">
        <f>ROUND($F$792/100*$F$793*АТС!C647,2)</f>
        <v>75.510000000000005</v>
      </c>
      <c r="G1400" s="39">
        <f>ROUND($G$792/100*$G$793*АТС!C647,2)</f>
        <v>44.2</v>
      </c>
    </row>
    <row r="1401" spans="1:7" x14ac:dyDescent="0.25">
      <c r="A1401" s="263"/>
      <c r="B1401" s="137">
        <f t="shared" si="22"/>
        <v>41938.291669999999</v>
      </c>
      <c r="C1401" s="138">
        <v>7</v>
      </c>
      <c r="D1401" s="39">
        <f>ROUND($D$792/100*$D$793*АТС!$C648,2)</f>
        <v>117.69</v>
      </c>
      <c r="E1401" s="39">
        <f>ROUND($E$792/100*$E$793*АТС!C648,2)</f>
        <v>108.13</v>
      </c>
      <c r="F1401" s="39">
        <f>ROUND($F$792/100*$F$793*АТС!C648,2)</f>
        <v>73.64</v>
      </c>
      <c r="G1401" s="39">
        <f>ROUND($G$792/100*$G$793*АТС!C648,2)</f>
        <v>43.1</v>
      </c>
    </row>
    <row r="1402" spans="1:7" x14ac:dyDescent="0.25">
      <c r="A1402" s="263"/>
      <c r="B1402" s="137">
        <f t="shared" si="22"/>
        <v>41938.333330000001</v>
      </c>
      <c r="C1402" s="138">
        <v>8</v>
      </c>
      <c r="D1402" s="39">
        <f>ROUND($D$792/100*$D$793*АТС!$C649,2)</f>
        <v>137.34</v>
      </c>
      <c r="E1402" s="39">
        <f>ROUND($E$792/100*$E$793*АТС!C649,2)</f>
        <v>126.18</v>
      </c>
      <c r="F1402" s="39">
        <f>ROUND($F$792/100*$F$793*АТС!C649,2)</f>
        <v>85.93</v>
      </c>
      <c r="G1402" s="39">
        <f>ROUND($G$792/100*$G$793*АТС!C649,2)</f>
        <v>50.3</v>
      </c>
    </row>
    <row r="1403" spans="1:7" x14ac:dyDescent="0.25">
      <c r="A1403" s="263"/>
      <c r="B1403" s="137">
        <f t="shared" si="22"/>
        <v>41938.375</v>
      </c>
      <c r="C1403" s="138">
        <v>9</v>
      </c>
      <c r="D1403" s="39">
        <f>ROUND($D$792/100*$D$793*АТС!$C650,2)</f>
        <v>125.14</v>
      </c>
      <c r="E1403" s="39">
        <f>ROUND($E$792/100*$E$793*АТС!C650,2)</f>
        <v>114.98</v>
      </c>
      <c r="F1403" s="39">
        <f>ROUND($F$792/100*$F$793*АТС!C650,2)</f>
        <v>78.3</v>
      </c>
      <c r="G1403" s="39">
        <f>ROUND($G$792/100*$G$793*АТС!C650,2)</f>
        <v>45.83</v>
      </c>
    </row>
    <row r="1404" spans="1:7" x14ac:dyDescent="0.25">
      <c r="A1404" s="263"/>
      <c r="B1404" s="137">
        <f t="shared" si="22"/>
        <v>41938.416669999999</v>
      </c>
      <c r="C1404" s="138">
        <v>10</v>
      </c>
      <c r="D1404" s="39">
        <f>ROUND($D$792/100*$D$793*АТС!$C651,2)</f>
        <v>119.47</v>
      </c>
      <c r="E1404" s="39">
        <f>ROUND($E$792/100*$E$793*АТС!C651,2)</f>
        <v>109.76</v>
      </c>
      <c r="F1404" s="39">
        <f>ROUND($F$792/100*$F$793*АТС!C651,2)</f>
        <v>74.75</v>
      </c>
      <c r="G1404" s="39">
        <f>ROUND($G$792/100*$G$793*АТС!C651,2)</f>
        <v>43.75</v>
      </c>
    </row>
    <row r="1405" spans="1:7" x14ac:dyDescent="0.25">
      <c r="A1405" s="263"/>
      <c r="B1405" s="137">
        <f t="shared" si="22"/>
        <v>41938.458330000001</v>
      </c>
      <c r="C1405" s="138">
        <v>11</v>
      </c>
      <c r="D1405" s="39">
        <f>ROUND($D$792/100*$D$793*АТС!$C652,2)</f>
        <v>118.08</v>
      </c>
      <c r="E1405" s="39">
        <f>ROUND($E$792/100*$E$793*АТС!C652,2)</f>
        <v>108.49</v>
      </c>
      <c r="F1405" s="39">
        <f>ROUND($F$792/100*$F$793*АТС!C652,2)</f>
        <v>73.88</v>
      </c>
      <c r="G1405" s="39">
        <f>ROUND($G$792/100*$G$793*АТС!C652,2)</f>
        <v>43.25</v>
      </c>
    </row>
    <row r="1406" spans="1:7" x14ac:dyDescent="0.25">
      <c r="A1406" s="263"/>
      <c r="B1406" s="137">
        <f t="shared" si="22"/>
        <v>41938.5</v>
      </c>
      <c r="C1406" s="138">
        <v>12</v>
      </c>
      <c r="D1406" s="39">
        <f>ROUND($D$792/100*$D$793*АТС!$C653,2)</f>
        <v>116.54</v>
      </c>
      <c r="E1406" s="39">
        <f>ROUND($E$792/100*$E$793*АТС!C653,2)</f>
        <v>107.08</v>
      </c>
      <c r="F1406" s="39">
        <f>ROUND($F$792/100*$F$793*АТС!C653,2)</f>
        <v>72.92</v>
      </c>
      <c r="G1406" s="39">
        <f>ROUND($G$792/100*$G$793*АТС!C653,2)</f>
        <v>42.68</v>
      </c>
    </row>
    <row r="1407" spans="1:7" x14ac:dyDescent="0.25">
      <c r="A1407" s="263"/>
      <c r="B1407" s="137">
        <f t="shared" si="22"/>
        <v>41938.541669999999</v>
      </c>
      <c r="C1407" s="138">
        <v>13</v>
      </c>
      <c r="D1407" s="39">
        <f>ROUND($D$792/100*$D$793*АТС!$C654,2)</f>
        <v>116.52</v>
      </c>
      <c r="E1407" s="39">
        <f>ROUND($E$792/100*$E$793*АТС!C654,2)</f>
        <v>107.06</v>
      </c>
      <c r="F1407" s="39">
        <f>ROUND($F$792/100*$F$793*АТС!C654,2)</f>
        <v>72.91</v>
      </c>
      <c r="G1407" s="39">
        <f>ROUND($G$792/100*$G$793*АТС!C654,2)</f>
        <v>42.68</v>
      </c>
    </row>
    <row r="1408" spans="1:7" x14ac:dyDescent="0.25">
      <c r="A1408" s="263"/>
      <c r="B1408" s="137">
        <f t="shared" si="22"/>
        <v>41938.583330000001</v>
      </c>
      <c r="C1408" s="138">
        <v>14</v>
      </c>
      <c r="D1408" s="39">
        <f>ROUND($D$792/100*$D$793*АТС!$C655,2)</f>
        <v>117.29</v>
      </c>
      <c r="E1408" s="39">
        <f>ROUND($E$792/100*$E$793*АТС!C655,2)</f>
        <v>107.77</v>
      </c>
      <c r="F1408" s="39">
        <f>ROUND($F$792/100*$F$793*АТС!C655,2)</f>
        <v>73.39</v>
      </c>
      <c r="G1408" s="39">
        <f>ROUND($G$792/100*$G$793*АТС!C655,2)</f>
        <v>42.96</v>
      </c>
    </row>
    <row r="1409" spans="1:7" x14ac:dyDescent="0.25">
      <c r="A1409" s="263"/>
      <c r="B1409" s="137">
        <f t="shared" si="22"/>
        <v>41938.625</v>
      </c>
      <c r="C1409" s="138">
        <v>15</v>
      </c>
      <c r="D1409" s="39">
        <f>ROUND($D$792/100*$D$793*АТС!$C656,2)</f>
        <v>117.97</v>
      </c>
      <c r="E1409" s="39">
        <f>ROUND($E$792/100*$E$793*АТС!C656,2)</f>
        <v>108.38</v>
      </c>
      <c r="F1409" s="39">
        <f>ROUND($F$792/100*$F$793*АТС!C656,2)</f>
        <v>73.81</v>
      </c>
      <c r="G1409" s="39">
        <f>ROUND($G$792/100*$G$793*АТС!C656,2)</f>
        <v>43.21</v>
      </c>
    </row>
    <row r="1410" spans="1:7" x14ac:dyDescent="0.25">
      <c r="A1410" s="263"/>
      <c r="B1410" s="137">
        <f t="shared" si="22"/>
        <v>41938.666669999999</v>
      </c>
      <c r="C1410" s="138">
        <v>16</v>
      </c>
      <c r="D1410" s="39">
        <f>ROUND($D$792/100*$D$793*АТС!$C657,2)</f>
        <v>118.94</v>
      </c>
      <c r="E1410" s="39">
        <f>ROUND($E$792/100*$E$793*АТС!C657,2)</f>
        <v>109.28</v>
      </c>
      <c r="F1410" s="39">
        <f>ROUND($F$792/100*$F$793*АТС!C657,2)</f>
        <v>74.42</v>
      </c>
      <c r="G1410" s="39">
        <f>ROUND($G$792/100*$G$793*АТС!C657,2)</f>
        <v>43.56</v>
      </c>
    </row>
    <row r="1411" spans="1:7" x14ac:dyDescent="0.25">
      <c r="A1411" s="263"/>
      <c r="B1411" s="137">
        <f t="shared" si="22"/>
        <v>41938.708330000001</v>
      </c>
      <c r="C1411" s="138">
        <v>17</v>
      </c>
      <c r="D1411" s="39">
        <f>ROUND($D$792/100*$D$793*АТС!$C658,2)</f>
        <v>139.85</v>
      </c>
      <c r="E1411" s="39">
        <f>ROUND($E$792/100*$E$793*АТС!C658,2)</f>
        <v>128.49</v>
      </c>
      <c r="F1411" s="39">
        <f>ROUND($F$792/100*$F$793*АТС!C658,2)</f>
        <v>87.51</v>
      </c>
      <c r="G1411" s="39">
        <f>ROUND($G$792/100*$G$793*АТС!C658,2)</f>
        <v>51.22</v>
      </c>
    </row>
    <row r="1412" spans="1:7" x14ac:dyDescent="0.25">
      <c r="A1412" s="263"/>
      <c r="B1412" s="137">
        <f t="shared" si="22"/>
        <v>41938.75</v>
      </c>
      <c r="C1412" s="138">
        <v>18</v>
      </c>
      <c r="D1412" s="39">
        <f>ROUND($D$792/100*$D$793*АТС!$C659,2)</f>
        <v>165.02</v>
      </c>
      <c r="E1412" s="39">
        <f>ROUND($E$792/100*$E$793*АТС!C659,2)</f>
        <v>151.62</v>
      </c>
      <c r="F1412" s="39">
        <f>ROUND($F$792/100*$F$793*АТС!C659,2)</f>
        <v>103.26</v>
      </c>
      <c r="G1412" s="39">
        <f>ROUND($G$792/100*$G$793*АТС!C659,2)</f>
        <v>60.44</v>
      </c>
    </row>
    <row r="1413" spans="1:7" x14ac:dyDescent="0.25">
      <c r="A1413" s="263"/>
      <c r="B1413" s="137">
        <f t="shared" si="22"/>
        <v>41938.791669999999</v>
      </c>
      <c r="C1413" s="138">
        <v>19</v>
      </c>
      <c r="D1413" s="39">
        <f>ROUND($D$792/100*$D$793*АТС!$C660,2)</f>
        <v>174.96</v>
      </c>
      <c r="E1413" s="39">
        <f>ROUND($E$792/100*$E$793*АТС!C660,2)</f>
        <v>160.75</v>
      </c>
      <c r="F1413" s="39">
        <f>ROUND($F$792/100*$F$793*АТС!C660,2)</f>
        <v>109.47</v>
      </c>
      <c r="G1413" s="39">
        <f>ROUND($G$792/100*$G$793*АТС!C660,2)</f>
        <v>64.08</v>
      </c>
    </row>
    <row r="1414" spans="1:7" x14ac:dyDescent="0.25">
      <c r="A1414" s="263"/>
      <c r="B1414" s="137">
        <f t="shared" si="22"/>
        <v>41938.833330000001</v>
      </c>
      <c r="C1414" s="138">
        <v>20</v>
      </c>
      <c r="D1414" s="39">
        <f>ROUND($D$792/100*$D$793*АТС!$C661,2)</f>
        <v>172.33</v>
      </c>
      <c r="E1414" s="39">
        <f>ROUND($E$792/100*$E$793*АТС!C661,2)</f>
        <v>158.33000000000001</v>
      </c>
      <c r="F1414" s="39">
        <f>ROUND($F$792/100*$F$793*АТС!C661,2)</f>
        <v>107.82</v>
      </c>
      <c r="G1414" s="39">
        <f>ROUND($G$792/100*$G$793*АТС!C661,2)</f>
        <v>63.11</v>
      </c>
    </row>
    <row r="1415" spans="1:7" x14ac:dyDescent="0.25">
      <c r="A1415" s="263"/>
      <c r="B1415" s="137">
        <f t="shared" si="22"/>
        <v>41938.875</v>
      </c>
      <c r="C1415" s="138">
        <v>21</v>
      </c>
      <c r="D1415" s="39">
        <f>ROUND($D$792/100*$D$793*АТС!$C662,2)</f>
        <v>164.17</v>
      </c>
      <c r="E1415" s="39">
        <f>ROUND($E$792/100*$E$793*АТС!C662,2)</f>
        <v>150.83000000000001</v>
      </c>
      <c r="F1415" s="39">
        <f>ROUND($F$792/100*$F$793*АТС!C662,2)</f>
        <v>102.72</v>
      </c>
      <c r="G1415" s="39">
        <f>ROUND($G$792/100*$G$793*АТС!C662,2)</f>
        <v>60.13</v>
      </c>
    </row>
    <row r="1416" spans="1:7" x14ac:dyDescent="0.25">
      <c r="A1416" s="263"/>
      <c r="B1416" s="137">
        <f t="shared" si="22"/>
        <v>41938.916669999999</v>
      </c>
      <c r="C1416" s="138">
        <v>22</v>
      </c>
      <c r="D1416" s="39">
        <f>ROUND($D$792/100*$D$793*АТС!$C663,2)</f>
        <v>149.87</v>
      </c>
      <c r="E1416" s="39">
        <f>ROUND($E$792/100*$E$793*АТС!C663,2)</f>
        <v>137.69</v>
      </c>
      <c r="F1416" s="39">
        <f>ROUND($F$792/100*$F$793*АТС!C663,2)</f>
        <v>93.77</v>
      </c>
      <c r="G1416" s="39">
        <f>ROUND($G$792/100*$G$793*АТС!C663,2)</f>
        <v>54.89</v>
      </c>
    </row>
    <row r="1417" spans="1:7" x14ac:dyDescent="0.25">
      <c r="A1417" s="263"/>
      <c r="B1417" s="137">
        <f t="shared" si="22"/>
        <v>41938.958330000001</v>
      </c>
      <c r="C1417" s="138">
        <v>23</v>
      </c>
      <c r="D1417" s="39">
        <f>ROUND($D$792/100*$D$793*АТС!$C664,2)</f>
        <v>170.51</v>
      </c>
      <c r="E1417" s="39">
        <f>ROUND($E$792/100*$E$793*АТС!C664,2)</f>
        <v>156.66</v>
      </c>
      <c r="F1417" s="39">
        <f>ROUND($F$792/100*$F$793*АТС!C664,2)</f>
        <v>106.69</v>
      </c>
      <c r="G1417" s="39">
        <f>ROUND($G$792/100*$G$793*АТС!C664,2)</f>
        <v>62.45</v>
      </c>
    </row>
    <row r="1418" spans="1:7" x14ac:dyDescent="0.25">
      <c r="A1418" s="263"/>
      <c r="B1418" s="137">
        <v>41938.958330000001</v>
      </c>
      <c r="C1418" s="138">
        <v>24</v>
      </c>
      <c r="D1418" s="39">
        <f>ROUND($D$792/100*$D$793*АТС!$C665,2)</f>
        <v>327.73</v>
      </c>
      <c r="E1418" s="39">
        <f>ROUND($E$792/100*$E$793*АТС!C665,2)</f>
        <v>301.11</v>
      </c>
      <c r="F1418" s="39">
        <f>ROUND($F$792/100*$F$793*АТС!C665,2)</f>
        <v>205.06</v>
      </c>
      <c r="G1418" s="39">
        <f>ROUND($G$792/100*$G$793*АТС!C665,2)</f>
        <v>120.03</v>
      </c>
    </row>
    <row r="1419" spans="1:7" x14ac:dyDescent="0.25">
      <c r="A1419" s="263"/>
      <c r="B1419" s="137">
        <f t="shared" ref="B1419:B1442" si="23">B1394+1</f>
        <v>41939</v>
      </c>
      <c r="C1419" s="138">
        <v>0</v>
      </c>
      <c r="D1419" s="39">
        <f>ROUND($D$792/100*$D$793*АТС!$C666,2)</f>
        <v>127.71</v>
      </c>
      <c r="E1419" s="39">
        <f>ROUND($E$792/100*$E$793*АТС!C666,2)</f>
        <v>117.34</v>
      </c>
      <c r="F1419" s="39">
        <f>ROUND($F$792/100*$F$793*АТС!C666,2)</f>
        <v>79.91</v>
      </c>
      <c r="G1419" s="39">
        <f>ROUND($G$792/100*$G$793*АТС!C666,2)</f>
        <v>46.77</v>
      </c>
    </row>
    <row r="1420" spans="1:7" x14ac:dyDescent="0.25">
      <c r="A1420" s="263"/>
      <c r="B1420" s="137">
        <f t="shared" si="23"/>
        <v>41939.041669999999</v>
      </c>
      <c r="C1420" s="138">
        <v>1</v>
      </c>
      <c r="D1420" s="39">
        <f>ROUND($D$792/100*$D$793*АТС!$C667,2)</f>
        <v>119.68</v>
      </c>
      <c r="E1420" s="39">
        <f>ROUND($E$792/100*$E$793*АТС!C667,2)</f>
        <v>109.96</v>
      </c>
      <c r="F1420" s="39">
        <f>ROUND($F$792/100*$F$793*АТС!C667,2)</f>
        <v>74.88</v>
      </c>
      <c r="G1420" s="39">
        <f>ROUND($G$792/100*$G$793*АТС!C667,2)</f>
        <v>43.83</v>
      </c>
    </row>
    <row r="1421" spans="1:7" x14ac:dyDescent="0.25">
      <c r="A1421" s="263"/>
      <c r="B1421" s="137">
        <f t="shared" si="23"/>
        <v>41939.083330000001</v>
      </c>
      <c r="C1421" s="138">
        <v>2</v>
      </c>
      <c r="D1421" s="39">
        <f>ROUND($D$792/100*$D$793*АТС!$C668,2)</f>
        <v>117.13</v>
      </c>
      <c r="E1421" s="39">
        <f>ROUND($E$792/100*$E$793*АТС!C668,2)</f>
        <v>107.62</v>
      </c>
      <c r="F1421" s="39">
        <f>ROUND($F$792/100*$F$793*АТС!C668,2)</f>
        <v>73.290000000000006</v>
      </c>
      <c r="G1421" s="39">
        <f>ROUND($G$792/100*$G$793*АТС!C668,2)</f>
        <v>42.9</v>
      </c>
    </row>
    <row r="1422" spans="1:7" x14ac:dyDescent="0.25">
      <c r="A1422" s="263"/>
      <c r="B1422" s="137">
        <f t="shared" si="23"/>
        <v>41939.125</v>
      </c>
      <c r="C1422" s="138">
        <v>3</v>
      </c>
      <c r="D1422" s="39">
        <f>ROUND($D$792/100*$D$793*АТС!$C669,2)</f>
        <v>119.18</v>
      </c>
      <c r="E1422" s="39">
        <f>ROUND($E$792/100*$E$793*АТС!C669,2)</f>
        <v>109.5</v>
      </c>
      <c r="F1422" s="39">
        <f>ROUND($F$792/100*$F$793*АТС!C669,2)</f>
        <v>74.569999999999993</v>
      </c>
      <c r="G1422" s="39">
        <f>ROUND($G$792/100*$G$793*АТС!C669,2)</f>
        <v>43.65</v>
      </c>
    </row>
    <row r="1423" spans="1:7" x14ac:dyDescent="0.25">
      <c r="A1423" s="263"/>
      <c r="B1423" s="137">
        <f t="shared" si="23"/>
        <v>41939.166669999999</v>
      </c>
      <c r="C1423" s="138">
        <v>4</v>
      </c>
      <c r="D1423" s="39">
        <f>ROUND($D$792/100*$D$793*АТС!$C670,2)</f>
        <v>119.23</v>
      </c>
      <c r="E1423" s="39">
        <f>ROUND($E$792/100*$E$793*АТС!C670,2)</f>
        <v>109.54</v>
      </c>
      <c r="F1423" s="39">
        <f>ROUND($F$792/100*$F$793*АТС!C670,2)</f>
        <v>74.599999999999994</v>
      </c>
      <c r="G1423" s="39">
        <f>ROUND($G$792/100*$G$793*АТС!C670,2)</f>
        <v>43.67</v>
      </c>
    </row>
    <row r="1424" spans="1:7" x14ac:dyDescent="0.25">
      <c r="A1424" s="263"/>
      <c r="B1424" s="137">
        <f t="shared" si="23"/>
        <v>41939.208330000001</v>
      </c>
      <c r="C1424" s="138">
        <v>5</v>
      </c>
      <c r="D1424" s="39">
        <f>ROUND($D$792/100*$D$793*АТС!$C671,2)</f>
        <v>117.39</v>
      </c>
      <c r="E1424" s="39">
        <f>ROUND($E$792/100*$E$793*АТС!C671,2)</f>
        <v>107.86</v>
      </c>
      <c r="F1424" s="39">
        <f>ROUND($F$792/100*$F$793*АТС!C671,2)</f>
        <v>73.45</v>
      </c>
      <c r="G1424" s="39">
        <f>ROUND($G$792/100*$G$793*АТС!C671,2)</f>
        <v>42.99</v>
      </c>
    </row>
    <row r="1425" spans="1:7" x14ac:dyDescent="0.25">
      <c r="A1425" s="263"/>
      <c r="B1425" s="137">
        <f t="shared" si="23"/>
        <v>41939.25</v>
      </c>
      <c r="C1425" s="138">
        <v>6</v>
      </c>
      <c r="D1425" s="39">
        <f>ROUND($D$792/100*$D$793*АТС!$C672,2)</f>
        <v>126.3</v>
      </c>
      <c r="E1425" s="39">
        <f>ROUND($E$792/100*$E$793*АТС!C672,2)</f>
        <v>116.04</v>
      </c>
      <c r="F1425" s="39">
        <f>ROUND($F$792/100*$F$793*АТС!C672,2)</f>
        <v>79.03</v>
      </c>
      <c r="G1425" s="39">
        <f>ROUND($G$792/100*$G$793*АТС!C672,2)</f>
        <v>46.26</v>
      </c>
    </row>
    <row r="1426" spans="1:7" x14ac:dyDescent="0.25">
      <c r="A1426" s="263"/>
      <c r="B1426" s="137">
        <f t="shared" si="23"/>
        <v>41939.291669999999</v>
      </c>
      <c r="C1426" s="138">
        <v>7</v>
      </c>
      <c r="D1426" s="39">
        <f>ROUND($D$792/100*$D$793*АТС!$C673,2)</f>
        <v>116.53</v>
      </c>
      <c r="E1426" s="39">
        <f>ROUND($E$792/100*$E$793*АТС!C673,2)</f>
        <v>107.06</v>
      </c>
      <c r="F1426" s="39">
        <f>ROUND($F$792/100*$F$793*АТС!C673,2)</f>
        <v>72.91</v>
      </c>
      <c r="G1426" s="39">
        <f>ROUND($G$792/100*$G$793*АТС!C673,2)</f>
        <v>42.68</v>
      </c>
    </row>
    <row r="1427" spans="1:7" x14ac:dyDescent="0.25">
      <c r="A1427" s="263"/>
      <c r="B1427" s="137">
        <f t="shared" si="23"/>
        <v>41939.333330000001</v>
      </c>
      <c r="C1427" s="138">
        <v>8</v>
      </c>
      <c r="D1427" s="39">
        <f>ROUND($D$792/100*$D$793*АТС!$C674,2)</f>
        <v>116.79</v>
      </c>
      <c r="E1427" s="39">
        <f>ROUND($E$792/100*$E$793*АТС!C674,2)</f>
        <v>107.3</v>
      </c>
      <c r="F1427" s="39">
        <f>ROUND($F$792/100*$F$793*АТС!C674,2)</f>
        <v>73.069999999999993</v>
      </c>
      <c r="G1427" s="39">
        <f>ROUND($G$792/100*$G$793*АТС!C674,2)</f>
        <v>42.77</v>
      </c>
    </row>
    <row r="1428" spans="1:7" x14ac:dyDescent="0.25">
      <c r="A1428" s="263"/>
      <c r="B1428" s="137">
        <f t="shared" si="23"/>
        <v>41939.375</v>
      </c>
      <c r="C1428" s="138">
        <v>9</v>
      </c>
      <c r="D1428" s="39">
        <f>ROUND($D$792/100*$D$793*АТС!$C675,2)</f>
        <v>129.65</v>
      </c>
      <c r="E1428" s="39">
        <f>ROUND($E$792/100*$E$793*АТС!C675,2)</f>
        <v>119.12</v>
      </c>
      <c r="F1428" s="39">
        <f>ROUND($F$792/100*$F$793*АТС!C675,2)</f>
        <v>81.12</v>
      </c>
      <c r="G1428" s="39">
        <f>ROUND($G$792/100*$G$793*АТС!C675,2)</f>
        <v>47.48</v>
      </c>
    </row>
    <row r="1429" spans="1:7" x14ac:dyDescent="0.25">
      <c r="A1429" s="263"/>
      <c r="B1429" s="137">
        <f t="shared" si="23"/>
        <v>41939.416669999999</v>
      </c>
      <c r="C1429" s="138">
        <v>10</v>
      </c>
      <c r="D1429" s="39">
        <f>ROUND($D$792/100*$D$793*АТС!$C676,2)</f>
        <v>135.96</v>
      </c>
      <c r="E1429" s="39">
        <f>ROUND($E$792/100*$E$793*АТС!C676,2)</f>
        <v>124.92</v>
      </c>
      <c r="F1429" s="39">
        <f>ROUND($F$792/100*$F$793*АТС!C676,2)</f>
        <v>85.07</v>
      </c>
      <c r="G1429" s="39">
        <f>ROUND($G$792/100*$G$793*АТС!C676,2)</f>
        <v>49.8</v>
      </c>
    </row>
    <row r="1430" spans="1:7" x14ac:dyDescent="0.25">
      <c r="A1430" s="263"/>
      <c r="B1430" s="137">
        <f t="shared" si="23"/>
        <v>41939.458330000001</v>
      </c>
      <c r="C1430" s="138">
        <v>11</v>
      </c>
      <c r="D1430" s="39">
        <f>ROUND($D$792/100*$D$793*АТС!$C677,2)</f>
        <v>133.09</v>
      </c>
      <c r="E1430" s="39">
        <f>ROUND($E$792/100*$E$793*АТС!C677,2)</f>
        <v>122.28</v>
      </c>
      <c r="F1430" s="39">
        <f>ROUND($F$792/100*$F$793*АТС!C677,2)</f>
        <v>83.27</v>
      </c>
      <c r="G1430" s="39">
        <f>ROUND($G$792/100*$G$793*АТС!C677,2)</f>
        <v>48.74</v>
      </c>
    </row>
    <row r="1431" spans="1:7" x14ac:dyDescent="0.25">
      <c r="A1431" s="263"/>
      <c r="B1431" s="137">
        <f t="shared" si="23"/>
        <v>41939.5</v>
      </c>
      <c r="C1431" s="138">
        <v>12</v>
      </c>
      <c r="D1431" s="39">
        <f>ROUND($D$792/100*$D$793*АТС!$C678,2)</f>
        <v>148.79</v>
      </c>
      <c r="E1431" s="39">
        <f>ROUND($E$792/100*$E$793*АТС!C678,2)</f>
        <v>136.71</v>
      </c>
      <c r="F1431" s="39">
        <f>ROUND($F$792/100*$F$793*АТС!C678,2)</f>
        <v>93.1</v>
      </c>
      <c r="G1431" s="39">
        <f>ROUND($G$792/100*$G$793*АТС!C678,2)</f>
        <v>54.49</v>
      </c>
    </row>
    <row r="1432" spans="1:7" x14ac:dyDescent="0.25">
      <c r="A1432" s="263"/>
      <c r="B1432" s="137">
        <f t="shared" si="23"/>
        <v>41939.541669999999</v>
      </c>
      <c r="C1432" s="138">
        <v>13</v>
      </c>
      <c r="D1432" s="39">
        <f>ROUND($D$792/100*$D$793*АТС!$C679,2)</f>
        <v>145.19</v>
      </c>
      <c r="E1432" s="39">
        <f>ROUND($E$792/100*$E$793*АТС!C679,2)</f>
        <v>133.4</v>
      </c>
      <c r="F1432" s="39">
        <f>ROUND($F$792/100*$F$793*АТС!C679,2)</f>
        <v>90.84</v>
      </c>
      <c r="G1432" s="39">
        <f>ROUND($G$792/100*$G$793*АТС!C679,2)</f>
        <v>53.18</v>
      </c>
    </row>
    <row r="1433" spans="1:7" x14ac:dyDescent="0.25">
      <c r="A1433" s="263"/>
      <c r="B1433" s="137">
        <f t="shared" si="23"/>
        <v>41939.583330000001</v>
      </c>
      <c r="C1433" s="138">
        <v>14</v>
      </c>
      <c r="D1433" s="39">
        <f>ROUND($D$792/100*$D$793*АТС!$C680,2)</f>
        <v>141.79</v>
      </c>
      <c r="E1433" s="39">
        <f>ROUND($E$792/100*$E$793*АТС!C680,2)</f>
        <v>130.27000000000001</v>
      </c>
      <c r="F1433" s="39">
        <f>ROUND($F$792/100*$F$793*АТС!C680,2)</f>
        <v>88.72</v>
      </c>
      <c r="G1433" s="39">
        <f>ROUND($G$792/100*$G$793*АТС!C680,2)</f>
        <v>51.93</v>
      </c>
    </row>
    <row r="1434" spans="1:7" x14ac:dyDescent="0.25">
      <c r="A1434" s="263"/>
      <c r="B1434" s="137">
        <f t="shared" si="23"/>
        <v>41939.625</v>
      </c>
      <c r="C1434" s="138">
        <v>15</v>
      </c>
      <c r="D1434" s="39">
        <f>ROUND($D$792/100*$D$793*АТС!$C681,2)</f>
        <v>140.16</v>
      </c>
      <c r="E1434" s="39">
        <f>ROUND($E$792/100*$E$793*АТС!C681,2)</f>
        <v>128.77000000000001</v>
      </c>
      <c r="F1434" s="39">
        <f>ROUND($F$792/100*$F$793*АТС!C681,2)</f>
        <v>87.7</v>
      </c>
      <c r="G1434" s="39">
        <f>ROUND($G$792/100*$G$793*АТС!C681,2)</f>
        <v>51.33</v>
      </c>
    </row>
    <row r="1435" spans="1:7" x14ac:dyDescent="0.25">
      <c r="A1435" s="263"/>
      <c r="B1435" s="137">
        <f t="shared" si="23"/>
        <v>41939.666669999999</v>
      </c>
      <c r="C1435" s="138">
        <v>16</v>
      </c>
      <c r="D1435" s="39">
        <f>ROUND($D$792/100*$D$793*АТС!$C682,2)</f>
        <v>138.93</v>
      </c>
      <c r="E1435" s="39">
        <f>ROUND($E$792/100*$E$793*АТС!C682,2)</f>
        <v>127.65</v>
      </c>
      <c r="F1435" s="39">
        <f>ROUND($F$792/100*$F$793*АТС!C682,2)</f>
        <v>86.93</v>
      </c>
      <c r="G1435" s="39">
        <f>ROUND($G$792/100*$G$793*АТС!C682,2)</f>
        <v>50.88</v>
      </c>
    </row>
    <row r="1436" spans="1:7" x14ac:dyDescent="0.25">
      <c r="A1436" s="263"/>
      <c r="B1436" s="137">
        <f t="shared" si="23"/>
        <v>41939.708330000001</v>
      </c>
      <c r="C1436" s="138">
        <v>17</v>
      </c>
      <c r="D1436" s="39">
        <f>ROUND($D$792/100*$D$793*АТС!$C683,2)</f>
        <v>139.77000000000001</v>
      </c>
      <c r="E1436" s="39">
        <f>ROUND($E$792/100*$E$793*АТС!C683,2)</f>
        <v>128.41999999999999</v>
      </c>
      <c r="F1436" s="39">
        <f>ROUND($F$792/100*$F$793*АТС!C683,2)</f>
        <v>87.46</v>
      </c>
      <c r="G1436" s="39">
        <f>ROUND($G$792/100*$G$793*АТС!C683,2)</f>
        <v>51.19</v>
      </c>
    </row>
    <row r="1437" spans="1:7" x14ac:dyDescent="0.25">
      <c r="A1437" s="263"/>
      <c r="B1437" s="137">
        <f t="shared" si="23"/>
        <v>41939.75</v>
      </c>
      <c r="C1437" s="138">
        <v>18</v>
      </c>
      <c r="D1437" s="39">
        <f>ROUND($D$792/100*$D$793*АТС!$C684,2)</f>
        <v>149.63</v>
      </c>
      <c r="E1437" s="39">
        <f>ROUND($E$792/100*$E$793*АТС!C684,2)</f>
        <v>137.47999999999999</v>
      </c>
      <c r="F1437" s="39">
        <f>ROUND($F$792/100*$F$793*АТС!C684,2)</f>
        <v>93.63</v>
      </c>
      <c r="G1437" s="39">
        <f>ROUND($G$792/100*$G$793*АТС!C684,2)</f>
        <v>54.8</v>
      </c>
    </row>
    <row r="1438" spans="1:7" x14ac:dyDescent="0.25">
      <c r="A1438" s="263"/>
      <c r="B1438" s="137">
        <f t="shared" si="23"/>
        <v>41939.791669999999</v>
      </c>
      <c r="C1438" s="138">
        <v>19</v>
      </c>
      <c r="D1438" s="39">
        <f>ROUND($D$792/100*$D$793*АТС!$C685,2)</f>
        <v>164.56</v>
      </c>
      <c r="E1438" s="39">
        <f>ROUND($E$792/100*$E$793*АТС!C685,2)</f>
        <v>151.19</v>
      </c>
      <c r="F1438" s="39">
        <f>ROUND($F$792/100*$F$793*АТС!C685,2)</f>
        <v>102.96</v>
      </c>
      <c r="G1438" s="39">
        <f>ROUND($G$792/100*$G$793*АТС!C685,2)</f>
        <v>60.27</v>
      </c>
    </row>
    <row r="1439" spans="1:7" x14ac:dyDescent="0.25">
      <c r="A1439" s="263"/>
      <c r="B1439" s="137">
        <f t="shared" si="23"/>
        <v>41939.833330000001</v>
      </c>
      <c r="C1439" s="138">
        <v>20</v>
      </c>
      <c r="D1439" s="39">
        <f>ROUND($D$792/100*$D$793*АТС!$C686,2)</f>
        <v>160.52000000000001</v>
      </c>
      <c r="E1439" s="39">
        <f>ROUND($E$792/100*$E$793*АТС!C686,2)</f>
        <v>147.47999999999999</v>
      </c>
      <c r="F1439" s="39">
        <f>ROUND($F$792/100*$F$793*АТС!C686,2)</f>
        <v>100.44</v>
      </c>
      <c r="G1439" s="39">
        <f>ROUND($G$792/100*$G$793*АТС!C686,2)</f>
        <v>58.79</v>
      </c>
    </row>
    <row r="1440" spans="1:7" x14ac:dyDescent="0.25">
      <c r="A1440" s="263"/>
      <c r="B1440" s="137">
        <f t="shared" si="23"/>
        <v>41939.875</v>
      </c>
      <c r="C1440" s="138">
        <v>21</v>
      </c>
      <c r="D1440" s="39">
        <f>ROUND($D$792/100*$D$793*АТС!$C687,2)</f>
        <v>165.46</v>
      </c>
      <c r="E1440" s="39">
        <f>ROUND($E$792/100*$E$793*АТС!C687,2)</f>
        <v>152.02000000000001</v>
      </c>
      <c r="F1440" s="39">
        <f>ROUND($F$792/100*$F$793*АТС!C687,2)</f>
        <v>103.53</v>
      </c>
      <c r="G1440" s="39">
        <f>ROUND($G$792/100*$G$793*АТС!C687,2)</f>
        <v>60.6</v>
      </c>
    </row>
    <row r="1441" spans="1:7" x14ac:dyDescent="0.25">
      <c r="A1441" s="263"/>
      <c r="B1441" s="137">
        <f t="shared" si="23"/>
        <v>41939.916669999999</v>
      </c>
      <c r="C1441" s="138">
        <v>22</v>
      </c>
      <c r="D1441" s="39">
        <f>ROUND($D$792/100*$D$793*АТС!$C688,2)</f>
        <v>172.81</v>
      </c>
      <c r="E1441" s="39">
        <f>ROUND($E$792/100*$E$793*АТС!C688,2)</f>
        <v>158.77000000000001</v>
      </c>
      <c r="F1441" s="39">
        <f>ROUND($F$792/100*$F$793*АТС!C688,2)</f>
        <v>108.13</v>
      </c>
      <c r="G1441" s="39">
        <f>ROUND($G$792/100*$G$793*АТС!C688,2)</f>
        <v>63.29</v>
      </c>
    </row>
    <row r="1442" spans="1:7" x14ac:dyDescent="0.25">
      <c r="A1442" s="263"/>
      <c r="B1442" s="137">
        <f t="shared" si="23"/>
        <v>41939.958330000001</v>
      </c>
      <c r="C1442" s="138">
        <v>23</v>
      </c>
      <c r="D1442" s="39">
        <f>ROUND($D$792/100*$D$793*АТС!$C689,2)</f>
        <v>156.53</v>
      </c>
      <c r="E1442" s="39">
        <f>ROUND($E$792/100*$E$793*АТС!C689,2)</f>
        <v>143.82</v>
      </c>
      <c r="F1442" s="39">
        <f>ROUND($F$792/100*$F$793*АТС!C689,2)</f>
        <v>97.94</v>
      </c>
      <c r="G1442" s="39">
        <f>ROUND($G$792/100*$G$793*АТС!C689,2)</f>
        <v>57.33</v>
      </c>
    </row>
    <row r="1443" spans="1:7" x14ac:dyDescent="0.25">
      <c r="A1443" s="263"/>
      <c r="B1443" s="137">
        <f t="shared" si="22"/>
        <v>41940</v>
      </c>
      <c r="C1443" s="138">
        <v>0</v>
      </c>
      <c r="D1443" s="39">
        <f>ROUND($D$792/100*$D$793*АТС!$C690,2)</f>
        <v>128.44999999999999</v>
      </c>
      <c r="E1443" s="39">
        <f>ROUND($E$792/100*$E$793*АТС!C690,2)</f>
        <v>118.02</v>
      </c>
      <c r="F1443" s="39">
        <f>ROUND($F$792/100*$F$793*АТС!C690,2)</f>
        <v>80.37</v>
      </c>
      <c r="G1443" s="39">
        <f>ROUND($G$792/100*$G$793*АТС!C690,2)</f>
        <v>47.05</v>
      </c>
    </row>
    <row r="1444" spans="1:7" x14ac:dyDescent="0.25">
      <c r="A1444" s="263"/>
      <c r="B1444" s="137">
        <f t="shared" si="22"/>
        <v>41940.041669999999</v>
      </c>
      <c r="C1444" s="138">
        <v>1</v>
      </c>
      <c r="D1444" s="39">
        <f>ROUND($D$792/100*$D$793*АТС!$C691,2)</f>
        <v>119.58</v>
      </c>
      <c r="E1444" s="39">
        <f>ROUND($E$792/100*$E$793*АТС!C691,2)</f>
        <v>109.87</v>
      </c>
      <c r="F1444" s="39">
        <f>ROUND($F$792/100*$F$793*АТС!C691,2)</f>
        <v>74.819999999999993</v>
      </c>
      <c r="G1444" s="39">
        <f>ROUND($G$792/100*$G$793*АТС!C691,2)</f>
        <v>43.8</v>
      </c>
    </row>
    <row r="1445" spans="1:7" x14ac:dyDescent="0.25">
      <c r="A1445" s="263"/>
      <c r="B1445" s="137">
        <f t="shared" si="22"/>
        <v>41940.083330000001</v>
      </c>
      <c r="C1445" s="138">
        <v>2</v>
      </c>
      <c r="D1445" s="39">
        <f>ROUND($D$792/100*$D$793*АТС!$C692,2)</f>
        <v>117.28</v>
      </c>
      <c r="E1445" s="39">
        <f>ROUND($E$792/100*$E$793*АТС!C692,2)</f>
        <v>107.75</v>
      </c>
      <c r="F1445" s="39">
        <f>ROUND($F$792/100*$F$793*АТС!C692,2)</f>
        <v>73.38</v>
      </c>
      <c r="G1445" s="39">
        <f>ROUND($G$792/100*$G$793*АТС!C692,2)</f>
        <v>42.95</v>
      </c>
    </row>
    <row r="1446" spans="1:7" x14ac:dyDescent="0.25">
      <c r="A1446" s="263"/>
      <c r="B1446" s="137">
        <f t="shared" si="22"/>
        <v>41940.125</v>
      </c>
      <c r="C1446" s="138">
        <v>3</v>
      </c>
      <c r="D1446" s="39">
        <f>ROUND($D$792/100*$D$793*АТС!$C693,2)</f>
        <v>119.4</v>
      </c>
      <c r="E1446" s="39">
        <f>ROUND($E$792/100*$E$793*АТС!C693,2)</f>
        <v>109.71</v>
      </c>
      <c r="F1446" s="39">
        <f>ROUND($F$792/100*$F$793*АТС!C693,2)</f>
        <v>74.709999999999994</v>
      </c>
      <c r="G1446" s="39">
        <f>ROUND($G$792/100*$G$793*АТС!C693,2)</f>
        <v>43.73</v>
      </c>
    </row>
    <row r="1447" spans="1:7" x14ac:dyDescent="0.25">
      <c r="A1447" s="263"/>
      <c r="B1447" s="137">
        <f t="shared" si="22"/>
        <v>41940.166669999999</v>
      </c>
      <c r="C1447" s="138">
        <v>4</v>
      </c>
      <c r="D1447" s="39">
        <f>ROUND($D$792/100*$D$793*АТС!$C694,2)</f>
        <v>119.45</v>
      </c>
      <c r="E1447" s="39">
        <f>ROUND($E$792/100*$E$793*АТС!C694,2)</f>
        <v>109.74</v>
      </c>
      <c r="F1447" s="39">
        <f>ROUND($F$792/100*$F$793*АТС!C694,2)</f>
        <v>74.739999999999995</v>
      </c>
      <c r="G1447" s="39">
        <f>ROUND($G$792/100*$G$793*АТС!C694,2)</f>
        <v>43.75</v>
      </c>
    </row>
    <row r="1448" spans="1:7" x14ac:dyDescent="0.25">
      <c r="A1448" s="263"/>
      <c r="B1448" s="137">
        <f t="shared" si="22"/>
        <v>41940.208330000001</v>
      </c>
      <c r="C1448" s="138">
        <v>5</v>
      </c>
      <c r="D1448" s="39">
        <f>ROUND($D$792/100*$D$793*АТС!$C695,2)</f>
        <v>118.09</v>
      </c>
      <c r="E1448" s="39">
        <f>ROUND($E$792/100*$E$793*АТС!C695,2)</f>
        <v>108.49</v>
      </c>
      <c r="F1448" s="39">
        <f>ROUND($F$792/100*$F$793*АТС!C695,2)</f>
        <v>73.89</v>
      </c>
      <c r="G1448" s="39">
        <f>ROUND($G$792/100*$G$793*АТС!C695,2)</f>
        <v>43.25</v>
      </c>
    </row>
    <row r="1449" spans="1:7" x14ac:dyDescent="0.25">
      <c r="A1449" s="263"/>
      <c r="B1449" s="137">
        <f t="shared" si="22"/>
        <v>41940.25</v>
      </c>
      <c r="C1449" s="138">
        <v>6</v>
      </c>
      <c r="D1449" s="39">
        <f>ROUND($D$792/100*$D$793*АТС!$C696,2)</f>
        <v>121.63</v>
      </c>
      <c r="E1449" s="39">
        <f>ROUND($E$792/100*$E$793*АТС!C696,2)</f>
        <v>111.75</v>
      </c>
      <c r="F1449" s="39">
        <f>ROUND($F$792/100*$F$793*АТС!C696,2)</f>
        <v>76.099999999999994</v>
      </c>
      <c r="G1449" s="39">
        <f>ROUND($G$792/100*$G$793*АТС!C696,2)</f>
        <v>44.55</v>
      </c>
    </row>
    <row r="1450" spans="1:7" x14ac:dyDescent="0.25">
      <c r="A1450" s="263"/>
      <c r="B1450" s="137">
        <f t="shared" si="22"/>
        <v>41940.291669999999</v>
      </c>
      <c r="C1450" s="138">
        <v>7</v>
      </c>
      <c r="D1450" s="39">
        <f>ROUND($D$792/100*$D$793*АТС!$C697,2)</f>
        <v>117.29</v>
      </c>
      <c r="E1450" s="39">
        <f>ROUND($E$792/100*$E$793*АТС!C697,2)</f>
        <v>107.76</v>
      </c>
      <c r="F1450" s="39">
        <f>ROUND($F$792/100*$F$793*АТС!C697,2)</f>
        <v>73.39</v>
      </c>
      <c r="G1450" s="39">
        <f>ROUND($G$792/100*$G$793*АТС!C697,2)</f>
        <v>42.96</v>
      </c>
    </row>
    <row r="1451" spans="1:7" x14ac:dyDescent="0.25">
      <c r="A1451" s="263"/>
      <c r="B1451" s="137">
        <f t="shared" si="22"/>
        <v>41940.333330000001</v>
      </c>
      <c r="C1451" s="138">
        <v>8</v>
      </c>
      <c r="D1451" s="39">
        <f>ROUND($D$792/100*$D$793*АТС!$C698,2)</f>
        <v>117.5</v>
      </c>
      <c r="E1451" s="39">
        <f>ROUND($E$792/100*$E$793*АТС!C698,2)</f>
        <v>107.96</v>
      </c>
      <c r="F1451" s="39">
        <f>ROUND($F$792/100*$F$793*АТС!C698,2)</f>
        <v>73.52</v>
      </c>
      <c r="G1451" s="39">
        <f>ROUND($G$792/100*$G$793*АТС!C698,2)</f>
        <v>43.03</v>
      </c>
    </row>
    <row r="1452" spans="1:7" x14ac:dyDescent="0.25">
      <c r="A1452" s="263"/>
      <c r="B1452" s="137">
        <f t="shared" si="22"/>
        <v>41940.375</v>
      </c>
      <c r="C1452" s="138">
        <v>9</v>
      </c>
      <c r="D1452" s="39">
        <f>ROUND($D$792/100*$D$793*АТС!$C699,2)</f>
        <v>128.05000000000001</v>
      </c>
      <c r="E1452" s="39">
        <f>ROUND($E$792/100*$E$793*АТС!C699,2)</f>
        <v>117.65</v>
      </c>
      <c r="F1452" s="39">
        <f>ROUND($F$792/100*$F$793*АТС!C699,2)</f>
        <v>80.12</v>
      </c>
      <c r="G1452" s="39">
        <f>ROUND($G$792/100*$G$793*АТС!C699,2)</f>
        <v>46.9</v>
      </c>
    </row>
    <row r="1453" spans="1:7" x14ac:dyDescent="0.25">
      <c r="A1453" s="263"/>
      <c r="B1453" s="137">
        <f t="shared" si="22"/>
        <v>41940.416669999999</v>
      </c>
      <c r="C1453" s="138">
        <v>10</v>
      </c>
      <c r="D1453" s="39">
        <f>ROUND($D$792/100*$D$793*АТС!$C700,2)</f>
        <v>134.49</v>
      </c>
      <c r="E1453" s="39">
        <f>ROUND($E$792/100*$E$793*АТС!C700,2)</f>
        <v>123.56</v>
      </c>
      <c r="F1453" s="39">
        <f>ROUND($F$792/100*$F$793*АТС!C700,2)</f>
        <v>84.15</v>
      </c>
      <c r="G1453" s="39">
        <f>ROUND($G$792/100*$G$793*АТС!C700,2)</f>
        <v>49.26</v>
      </c>
    </row>
    <row r="1454" spans="1:7" x14ac:dyDescent="0.25">
      <c r="A1454" s="263"/>
      <c r="B1454" s="137">
        <f t="shared" si="22"/>
        <v>41940.458330000001</v>
      </c>
      <c r="C1454" s="138">
        <v>11</v>
      </c>
      <c r="D1454" s="39">
        <f>ROUND($D$792/100*$D$793*АТС!$C701,2)</f>
        <v>132.16999999999999</v>
      </c>
      <c r="E1454" s="39">
        <f>ROUND($E$792/100*$E$793*АТС!C701,2)</f>
        <v>121.44</v>
      </c>
      <c r="F1454" s="39">
        <f>ROUND($F$792/100*$F$793*АТС!C701,2)</f>
        <v>82.7</v>
      </c>
      <c r="G1454" s="39">
        <f>ROUND($G$792/100*$G$793*АТС!C701,2)</f>
        <v>48.41</v>
      </c>
    </row>
    <row r="1455" spans="1:7" x14ac:dyDescent="0.25">
      <c r="A1455" s="263"/>
      <c r="B1455" s="137">
        <f t="shared" si="22"/>
        <v>41940.5</v>
      </c>
      <c r="C1455" s="138">
        <v>12</v>
      </c>
      <c r="D1455" s="39">
        <f>ROUND($D$792/100*$D$793*АТС!$C702,2)</f>
        <v>148.13999999999999</v>
      </c>
      <c r="E1455" s="39">
        <f>ROUND($E$792/100*$E$793*АТС!C702,2)</f>
        <v>136.1</v>
      </c>
      <c r="F1455" s="39">
        <f>ROUND($F$792/100*$F$793*АТС!C702,2)</f>
        <v>92.69</v>
      </c>
      <c r="G1455" s="39">
        <f>ROUND($G$792/100*$G$793*АТС!C702,2)</f>
        <v>54.25</v>
      </c>
    </row>
    <row r="1456" spans="1:7" x14ac:dyDescent="0.25">
      <c r="A1456" s="263"/>
      <c r="B1456" s="137">
        <f t="shared" si="22"/>
        <v>41940.541669999999</v>
      </c>
      <c r="C1456" s="138">
        <v>13</v>
      </c>
      <c r="D1456" s="39">
        <f>ROUND($D$792/100*$D$793*АТС!$C703,2)</f>
        <v>145.66999999999999</v>
      </c>
      <c r="E1456" s="39">
        <f>ROUND($E$792/100*$E$793*АТС!C703,2)</f>
        <v>133.84</v>
      </c>
      <c r="F1456" s="39">
        <f>ROUND($F$792/100*$F$793*АТС!C703,2)</f>
        <v>91.15</v>
      </c>
      <c r="G1456" s="39">
        <f>ROUND($G$792/100*$G$793*АТС!C703,2)</f>
        <v>53.35</v>
      </c>
    </row>
    <row r="1457" spans="1:7" x14ac:dyDescent="0.25">
      <c r="A1457" s="263"/>
      <c r="B1457" s="137">
        <f t="shared" si="22"/>
        <v>41940.583330000001</v>
      </c>
      <c r="C1457" s="138">
        <v>14</v>
      </c>
      <c r="D1457" s="39">
        <f>ROUND($D$792/100*$D$793*АТС!$C704,2)</f>
        <v>141.84</v>
      </c>
      <c r="E1457" s="39">
        <f>ROUND($E$792/100*$E$793*АТС!C704,2)</f>
        <v>130.32</v>
      </c>
      <c r="F1457" s="39">
        <f>ROUND($F$792/100*$F$793*АТС!C704,2)</f>
        <v>88.75</v>
      </c>
      <c r="G1457" s="39">
        <f>ROUND($G$792/100*$G$793*АТС!C704,2)</f>
        <v>51.95</v>
      </c>
    </row>
    <row r="1458" spans="1:7" x14ac:dyDescent="0.25">
      <c r="A1458" s="263"/>
      <c r="B1458" s="137">
        <f t="shared" si="22"/>
        <v>41940.625</v>
      </c>
      <c r="C1458" s="138">
        <v>15</v>
      </c>
      <c r="D1458" s="39">
        <f>ROUND($D$792/100*$D$793*АТС!$C705,2)</f>
        <v>139.6</v>
      </c>
      <c r="E1458" s="39">
        <f>ROUND($E$792/100*$E$793*АТС!C705,2)</f>
        <v>128.26</v>
      </c>
      <c r="F1458" s="39">
        <f>ROUND($F$792/100*$F$793*АТС!C705,2)</f>
        <v>87.35</v>
      </c>
      <c r="G1458" s="39">
        <f>ROUND($G$792/100*$G$793*АТС!C705,2)</f>
        <v>51.13</v>
      </c>
    </row>
    <row r="1459" spans="1:7" x14ac:dyDescent="0.25">
      <c r="A1459" s="263"/>
      <c r="B1459" s="137">
        <f t="shared" si="22"/>
        <v>41940.666669999999</v>
      </c>
      <c r="C1459" s="138">
        <v>16</v>
      </c>
      <c r="D1459" s="39">
        <f>ROUND($D$792/100*$D$793*АТС!$C706,2)</f>
        <v>139</v>
      </c>
      <c r="E1459" s="39">
        <f>ROUND($E$792/100*$E$793*АТС!C706,2)</f>
        <v>127.71</v>
      </c>
      <c r="F1459" s="39">
        <f>ROUND($F$792/100*$F$793*АТС!C706,2)</f>
        <v>86.97</v>
      </c>
      <c r="G1459" s="39">
        <f>ROUND($G$792/100*$G$793*АТС!C706,2)</f>
        <v>50.91</v>
      </c>
    </row>
    <row r="1460" spans="1:7" x14ac:dyDescent="0.25">
      <c r="A1460" s="263"/>
      <c r="B1460" s="137">
        <f t="shared" si="22"/>
        <v>41940.708330000001</v>
      </c>
      <c r="C1460" s="138">
        <v>17</v>
      </c>
      <c r="D1460" s="39">
        <f>ROUND($D$792/100*$D$793*АТС!$C707,2)</f>
        <v>143.47999999999999</v>
      </c>
      <c r="E1460" s="39">
        <f>ROUND($E$792/100*$E$793*АТС!C707,2)</f>
        <v>131.83000000000001</v>
      </c>
      <c r="F1460" s="39">
        <f>ROUND($F$792/100*$F$793*АТС!C707,2)</f>
        <v>89.78</v>
      </c>
      <c r="G1460" s="39">
        <f>ROUND($G$792/100*$G$793*АТС!C707,2)</f>
        <v>52.55</v>
      </c>
    </row>
    <row r="1461" spans="1:7" x14ac:dyDescent="0.25">
      <c r="A1461" s="263"/>
      <c r="B1461" s="137">
        <f t="shared" si="22"/>
        <v>41940.75</v>
      </c>
      <c r="C1461" s="138">
        <v>18</v>
      </c>
      <c r="D1461" s="39">
        <f>ROUND($D$792/100*$D$793*АТС!$C708,2)</f>
        <v>150.91</v>
      </c>
      <c r="E1461" s="39">
        <f>ROUND($E$792/100*$E$793*АТС!C708,2)</f>
        <v>138.65</v>
      </c>
      <c r="F1461" s="39">
        <f>ROUND($F$792/100*$F$793*АТС!C708,2)</f>
        <v>94.43</v>
      </c>
      <c r="G1461" s="39">
        <f>ROUND($G$792/100*$G$793*АТС!C708,2)</f>
        <v>55.27</v>
      </c>
    </row>
    <row r="1462" spans="1:7" x14ac:dyDescent="0.25">
      <c r="A1462" s="263"/>
      <c r="B1462" s="137">
        <f t="shared" si="22"/>
        <v>41940.791669999999</v>
      </c>
      <c r="C1462" s="138">
        <v>19</v>
      </c>
      <c r="D1462" s="39">
        <f>ROUND($D$792/100*$D$793*АТС!$C709,2)</f>
        <v>165.33</v>
      </c>
      <c r="E1462" s="39">
        <f>ROUND($E$792/100*$E$793*АТС!C709,2)</f>
        <v>151.9</v>
      </c>
      <c r="F1462" s="39">
        <f>ROUND($F$792/100*$F$793*АТС!C709,2)</f>
        <v>103.45</v>
      </c>
      <c r="G1462" s="39">
        <f>ROUND($G$792/100*$G$793*АТС!C709,2)</f>
        <v>60.55</v>
      </c>
    </row>
    <row r="1463" spans="1:7" x14ac:dyDescent="0.25">
      <c r="A1463" s="263"/>
      <c r="B1463" s="137">
        <f t="shared" si="22"/>
        <v>41940.833330000001</v>
      </c>
      <c r="C1463" s="138">
        <v>20</v>
      </c>
      <c r="D1463" s="39">
        <f>ROUND($D$792/100*$D$793*АТС!$C710,2)</f>
        <v>160.49</v>
      </c>
      <c r="E1463" s="39">
        <f>ROUND($E$792/100*$E$793*АТС!C710,2)</f>
        <v>147.46</v>
      </c>
      <c r="F1463" s="39">
        <f>ROUND($F$792/100*$F$793*АТС!C710,2)</f>
        <v>100.42</v>
      </c>
      <c r="G1463" s="39">
        <f>ROUND($G$792/100*$G$793*АТС!C710,2)</f>
        <v>58.78</v>
      </c>
    </row>
    <row r="1464" spans="1:7" x14ac:dyDescent="0.25">
      <c r="A1464" s="263"/>
      <c r="B1464" s="137">
        <f t="shared" si="22"/>
        <v>41940.875</v>
      </c>
      <c r="C1464" s="138">
        <v>21</v>
      </c>
      <c r="D1464" s="39">
        <f>ROUND($D$792/100*$D$793*АТС!$C711,2)</f>
        <v>166.53</v>
      </c>
      <c r="E1464" s="39">
        <f>ROUND($E$792/100*$E$793*АТС!C711,2)</f>
        <v>153</v>
      </c>
      <c r="F1464" s="39">
        <f>ROUND($F$792/100*$F$793*АТС!C711,2)</f>
        <v>104.2</v>
      </c>
      <c r="G1464" s="39">
        <f>ROUND($G$792/100*$G$793*АТС!C711,2)</f>
        <v>60.99</v>
      </c>
    </row>
    <row r="1465" spans="1:7" x14ac:dyDescent="0.25">
      <c r="A1465" s="263"/>
      <c r="B1465" s="137">
        <f t="shared" si="22"/>
        <v>41940.916669999999</v>
      </c>
      <c r="C1465" s="138">
        <v>22</v>
      </c>
      <c r="D1465" s="39">
        <f>ROUND($D$792/100*$D$793*АТС!$C712,2)</f>
        <v>178.92</v>
      </c>
      <c r="E1465" s="39">
        <f>ROUND($E$792/100*$E$793*АТС!C712,2)</f>
        <v>164.39</v>
      </c>
      <c r="F1465" s="39">
        <f>ROUND($F$792/100*$F$793*АТС!C712,2)</f>
        <v>111.95</v>
      </c>
      <c r="G1465" s="39">
        <f>ROUND($G$792/100*$G$793*АТС!C712,2)</f>
        <v>65.53</v>
      </c>
    </row>
    <row r="1466" spans="1:7" x14ac:dyDescent="0.25">
      <c r="A1466" s="263"/>
      <c r="B1466" s="137">
        <f t="shared" si="22"/>
        <v>41940.958330000001</v>
      </c>
      <c r="C1466" s="138">
        <v>23</v>
      </c>
      <c r="D1466" s="39">
        <f>ROUND($D$792/100*$D$793*АТС!$C713,2)</f>
        <v>157.38999999999999</v>
      </c>
      <c r="E1466" s="39">
        <f>ROUND($E$792/100*$E$793*АТС!C713,2)</f>
        <v>144.6</v>
      </c>
      <c r="F1466" s="39">
        <f>ROUND($F$792/100*$F$793*АТС!C713,2)</f>
        <v>98.48</v>
      </c>
      <c r="G1466" s="39">
        <f>ROUND($G$792/100*$G$793*АТС!C713,2)</f>
        <v>57.64</v>
      </c>
    </row>
    <row r="1467" spans="1:7" x14ac:dyDescent="0.25">
      <c r="A1467" s="263"/>
      <c r="B1467" s="137">
        <f t="shared" si="22"/>
        <v>41941</v>
      </c>
      <c r="C1467" s="138">
        <v>0</v>
      </c>
      <c r="D1467" s="39">
        <f>ROUND($D$792/100*$D$793*АТС!$C714,2)</f>
        <v>134.18</v>
      </c>
      <c r="E1467" s="39">
        <f>ROUND($E$792/100*$E$793*АТС!C714,2)</f>
        <v>123.28</v>
      </c>
      <c r="F1467" s="39">
        <f>ROUND($F$792/100*$F$793*АТС!C714,2)</f>
        <v>83.95</v>
      </c>
      <c r="G1467" s="39">
        <f>ROUND($G$792/100*$G$793*АТС!C714,2)</f>
        <v>49.14</v>
      </c>
    </row>
    <row r="1468" spans="1:7" x14ac:dyDescent="0.25">
      <c r="A1468" s="263"/>
      <c r="B1468" s="137">
        <f t="shared" si="22"/>
        <v>41941.041669999999</v>
      </c>
      <c r="C1468" s="138">
        <v>1</v>
      </c>
      <c r="D1468" s="39">
        <f>ROUND($D$792/100*$D$793*АТС!$C715,2)</f>
        <v>120.98</v>
      </c>
      <c r="E1468" s="39">
        <f>ROUND($E$792/100*$E$793*АТС!C715,2)</f>
        <v>111.15</v>
      </c>
      <c r="F1468" s="39">
        <f>ROUND($F$792/100*$F$793*АТС!C715,2)</f>
        <v>75.7</v>
      </c>
      <c r="G1468" s="39">
        <f>ROUND($G$792/100*$G$793*АТС!C715,2)</f>
        <v>44.31</v>
      </c>
    </row>
    <row r="1469" spans="1:7" x14ac:dyDescent="0.25">
      <c r="A1469" s="263"/>
      <c r="B1469" s="137">
        <f t="shared" si="22"/>
        <v>41941.083330000001</v>
      </c>
      <c r="C1469" s="138">
        <v>2</v>
      </c>
      <c r="D1469" s="39">
        <f>ROUND($D$792/100*$D$793*АТС!$C716,2)</f>
        <v>120.95</v>
      </c>
      <c r="E1469" s="39">
        <f>ROUND($E$792/100*$E$793*АТС!C716,2)</f>
        <v>111.13</v>
      </c>
      <c r="F1469" s="39">
        <f>ROUND($F$792/100*$F$793*АТС!C716,2)</f>
        <v>75.680000000000007</v>
      </c>
      <c r="G1469" s="39">
        <f>ROUND($G$792/100*$G$793*АТС!C716,2)</f>
        <v>44.3</v>
      </c>
    </row>
    <row r="1470" spans="1:7" x14ac:dyDescent="0.25">
      <c r="A1470" s="263"/>
      <c r="B1470" s="137">
        <f t="shared" si="22"/>
        <v>41941.125</v>
      </c>
      <c r="C1470" s="138">
        <v>3</v>
      </c>
      <c r="D1470" s="39">
        <f>ROUND($D$792/100*$D$793*АТС!$C717,2)</f>
        <v>120.57</v>
      </c>
      <c r="E1470" s="39">
        <f>ROUND($E$792/100*$E$793*АТС!C717,2)</f>
        <v>110.78</v>
      </c>
      <c r="F1470" s="39">
        <f>ROUND($F$792/100*$F$793*АТС!C717,2)</f>
        <v>75.44</v>
      </c>
      <c r="G1470" s="39">
        <f>ROUND($G$792/100*$G$793*АТС!C717,2)</f>
        <v>44.16</v>
      </c>
    </row>
    <row r="1471" spans="1:7" x14ac:dyDescent="0.25">
      <c r="A1471" s="263"/>
      <c r="B1471" s="137">
        <f t="shared" si="22"/>
        <v>41941.166669999999</v>
      </c>
      <c r="C1471" s="138">
        <v>4</v>
      </c>
      <c r="D1471" s="39">
        <f>ROUND($D$792/100*$D$793*АТС!$C718,2)</f>
        <v>118.54</v>
      </c>
      <c r="E1471" s="39">
        <f>ROUND($E$792/100*$E$793*АТС!C718,2)</f>
        <v>108.91</v>
      </c>
      <c r="F1471" s="39">
        <f>ROUND($F$792/100*$F$793*АТС!C718,2)</f>
        <v>74.17</v>
      </c>
      <c r="G1471" s="39">
        <f>ROUND($G$792/100*$G$793*АТС!C718,2)</f>
        <v>43.41</v>
      </c>
    </row>
    <row r="1472" spans="1:7" x14ac:dyDescent="0.25">
      <c r="A1472" s="263"/>
      <c r="B1472" s="137">
        <f t="shared" si="22"/>
        <v>41941.208330000001</v>
      </c>
      <c r="C1472" s="138">
        <v>5</v>
      </c>
      <c r="D1472" s="39">
        <f>ROUND($D$792/100*$D$793*АТС!$C719,2)</f>
        <v>118.87</v>
      </c>
      <c r="E1472" s="39">
        <f>ROUND($E$792/100*$E$793*АТС!C719,2)</f>
        <v>109.21</v>
      </c>
      <c r="F1472" s="39">
        <f>ROUND($F$792/100*$F$793*АТС!C719,2)</f>
        <v>74.38</v>
      </c>
      <c r="G1472" s="39">
        <f>ROUND($G$792/100*$G$793*АТС!C719,2)</f>
        <v>43.54</v>
      </c>
    </row>
    <row r="1473" spans="1:7" x14ac:dyDescent="0.25">
      <c r="A1473" s="263"/>
      <c r="B1473" s="137">
        <f t="shared" si="22"/>
        <v>41941.25</v>
      </c>
      <c r="C1473" s="138">
        <v>6</v>
      </c>
      <c r="D1473" s="39">
        <f>ROUND($D$792/100*$D$793*АТС!$C720,2)</f>
        <v>126.24</v>
      </c>
      <c r="E1473" s="39">
        <f>ROUND($E$792/100*$E$793*АТС!C720,2)</f>
        <v>115.98</v>
      </c>
      <c r="F1473" s="39">
        <f>ROUND($F$792/100*$F$793*АТС!C720,2)</f>
        <v>78.989999999999995</v>
      </c>
      <c r="G1473" s="39">
        <f>ROUND($G$792/100*$G$793*АТС!C720,2)</f>
        <v>46.23</v>
      </c>
    </row>
    <row r="1474" spans="1:7" x14ac:dyDescent="0.25">
      <c r="A1474" s="263"/>
      <c r="B1474" s="137">
        <f t="shared" si="22"/>
        <v>41941.291669999999</v>
      </c>
      <c r="C1474" s="138">
        <v>7</v>
      </c>
      <c r="D1474" s="39">
        <f>ROUND($D$792/100*$D$793*АТС!$C721,2)</f>
        <v>119.83</v>
      </c>
      <c r="E1474" s="39">
        <f>ROUND($E$792/100*$E$793*АТС!C721,2)</f>
        <v>110.1</v>
      </c>
      <c r="F1474" s="39">
        <f>ROUND($F$792/100*$F$793*АТС!C721,2)</f>
        <v>74.98</v>
      </c>
      <c r="G1474" s="39">
        <f>ROUND($G$792/100*$G$793*АТС!C721,2)</f>
        <v>43.89</v>
      </c>
    </row>
    <row r="1475" spans="1:7" x14ac:dyDescent="0.25">
      <c r="A1475" s="263"/>
      <c r="B1475" s="137">
        <f t="shared" si="22"/>
        <v>41941.333330000001</v>
      </c>
      <c r="C1475" s="138">
        <v>8</v>
      </c>
      <c r="D1475" s="39">
        <f>ROUND($D$792/100*$D$793*АТС!$C722,2)</f>
        <v>120.96</v>
      </c>
      <c r="E1475" s="39">
        <f>ROUND($E$792/100*$E$793*АТС!C722,2)</f>
        <v>111.14</v>
      </c>
      <c r="F1475" s="39">
        <f>ROUND($F$792/100*$F$793*АТС!C722,2)</f>
        <v>75.69</v>
      </c>
      <c r="G1475" s="39">
        <f>ROUND($G$792/100*$G$793*АТС!C722,2)</f>
        <v>44.3</v>
      </c>
    </row>
    <row r="1476" spans="1:7" x14ac:dyDescent="0.25">
      <c r="A1476" s="263"/>
      <c r="B1476" s="137">
        <f t="shared" si="22"/>
        <v>41941.375</v>
      </c>
      <c r="C1476" s="138">
        <v>9</v>
      </c>
      <c r="D1476" s="39">
        <f>ROUND($D$792/100*$D$793*АТС!$C723,2)</f>
        <v>128.88999999999999</v>
      </c>
      <c r="E1476" s="39">
        <f>ROUND($E$792/100*$E$793*АТС!C723,2)</f>
        <v>118.42</v>
      </c>
      <c r="F1476" s="39">
        <f>ROUND($F$792/100*$F$793*АТС!C723,2)</f>
        <v>80.650000000000006</v>
      </c>
      <c r="G1476" s="39">
        <f>ROUND($G$792/100*$G$793*АТС!C723,2)</f>
        <v>47.21</v>
      </c>
    </row>
    <row r="1477" spans="1:7" x14ac:dyDescent="0.25">
      <c r="A1477" s="263"/>
      <c r="B1477" s="137">
        <f t="shared" si="22"/>
        <v>41941.416669999999</v>
      </c>
      <c r="C1477" s="138">
        <v>10</v>
      </c>
      <c r="D1477" s="39">
        <f>ROUND($D$792/100*$D$793*АТС!$C724,2)</f>
        <v>139.6</v>
      </c>
      <c r="E1477" s="39">
        <f>ROUND($E$792/100*$E$793*АТС!C724,2)</f>
        <v>128.26</v>
      </c>
      <c r="F1477" s="39">
        <f>ROUND($F$792/100*$F$793*АТС!C724,2)</f>
        <v>87.35</v>
      </c>
      <c r="G1477" s="39">
        <f>ROUND($G$792/100*$G$793*АТС!C724,2)</f>
        <v>51.13</v>
      </c>
    </row>
    <row r="1478" spans="1:7" x14ac:dyDescent="0.25">
      <c r="A1478" s="263"/>
      <c r="B1478" s="137">
        <f t="shared" si="22"/>
        <v>41941.458330000001</v>
      </c>
      <c r="C1478" s="138">
        <v>11</v>
      </c>
      <c r="D1478" s="39">
        <f>ROUND($D$792/100*$D$793*АТС!$C725,2)</f>
        <v>139.94</v>
      </c>
      <c r="E1478" s="39">
        <f>ROUND($E$792/100*$E$793*АТС!C725,2)</f>
        <v>128.57</v>
      </c>
      <c r="F1478" s="39">
        <f>ROUND($F$792/100*$F$793*АТС!C725,2)</f>
        <v>87.56</v>
      </c>
      <c r="G1478" s="39">
        <f>ROUND($G$792/100*$G$793*АТС!C725,2)</f>
        <v>51.25</v>
      </c>
    </row>
    <row r="1479" spans="1:7" x14ac:dyDescent="0.25">
      <c r="A1479" s="263"/>
      <c r="B1479" s="137">
        <f t="shared" si="22"/>
        <v>41941.5</v>
      </c>
      <c r="C1479" s="138">
        <v>12</v>
      </c>
      <c r="D1479" s="39">
        <f>ROUND($D$792/100*$D$793*АТС!$C726,2)</f>
        <v>156.71</v>
      </c>
      <c r="E1479" s="39">
        <f>ROUND($E$792/100*$E$793*АТС!C726,2)</f>
        <v>143.97999999999999</v>
      </c>
      <c r="F1479" s="39">
        <f>ROUND($F$792/100*$F$793*АТС!C726,2)</f>
        <v>98.05</v>
      </c>
      <c r="G1479" s="39">
        <f>ROUND($G$792/100*$G$793*АТС!C726,2)</f>
        <v>57.39</v>
      </c>
    </row>
    <row r="1480" spans="1:7" x14ac:dyDescent="0.25">
      <c r="A1480" s="263"/>
      <c r="B1480" s="137">
        <f t="shared" si="22"/>
        <v>41941.541669999999</v>
      </c>
      <c r="C1480" s="138">
        <v>13</v>
      </c>
      <c r="D1480" s="39">
        <f>ROUND($D$792/100*$D$793*АТС!$C727,2)</f>
        <v>148.87</v>
      </c>
      <c r="E1480" s="39">
        <f>ROUND($E$792/100*$E$793*АТС!C727,2)</f>
        <v>136.77000000000001</v>
      </c>
      <c r="F1480" s="39">
        <f>ROUND($F$792/100*$F$793*АТС!C727,2)</f>
        <v>93.15</v>
      </c>
      <c r="G1480" s="39">
        <f>ROUND($G$792/100*$G$793*АТС!C727,2)</f>
        <v>54.52</v>
      </c>
    </row>
    <row r="1481" spans="1:7" x14ac:dyDescent="0.25">
      <c r="A1481" s="263"/>
      <c r="B1481" s="137">
        <f t="shared" si="22"/>
        <v>41941.583330000001</v>
      </c>
      <c r="C1481" s="138">
        <v>14</v>
      </c>
      <c r="D1481" s="39">
        <f>ROUND($D$792/100*$D$793*АТС!$C728,2)</f>
        <v>148.58000000000001</v>
      </c>
      <c r="E1481" s="39">
        <f>ROUND($E$792/100*$E$793*АТС!C728,2)</f>
        <v>136.51</v>
      </c>
      <c r="F1481" s="39">
        <f>ROUND($F$792/100*$F$793*АТС!C728,2)</f>
        <v>92.96</v>
      </c>
      <c r="G1481" s="39">
        <f>ROUND($G$792/100*$G$793*АТС!C728,2)</f>
        <v>54.42</v>
      </c>
    </row>
    <row r="1482" spans="1:7" x14ac:dyDescent="0.25">
      <c r="A1482" s="263"/>
      <c r="B1482" s="137">
        <f t="shared" si="22"/>
        <v>41941.625</v>
      </c>
      <c r="C1482" s="138">
        <v>15</v>
      </c>
      <c r="D1482" s="39">
        <f>ROUND($D$792/100*$D$793*АТС!$C729,2)</f>
        <v>146.38</v>
      </c>
      <c r="E1482" s="39">
        <f>ROUND($E$792/100*$E$793*АТС!C729,2)</f>
        <v>134.49</v>
      </c>
      <c r="F1482" s="39">
        <f>ROUND($F$792/100*$F$793*АТС!C729,2)</f>
        <v>91.59</v>
      </c>
      <c r="G1482" s="39">
        <f>ROUND($G$792/100*$G$793*АТС!C729,2)</f>
        <v>53.61</v>
      </c>
    </row>
    <row r="1483" spans="1:7" x14ac:dyDescent="0.25">
      <c r="A1483" s="263"/>
      <c r="B1483" s="137">
        <f t="shared" si="22"/>
        <v>41941.666669999999</v>
      </c>
      <c r="C1483" s="138">
        <v>16</v>
      </c>
      <c r="D1483" s="39">
        <f>ROUND($D$792/100*$D$793*АТС!$C730,2)</f>
        <v>157.61000000000001</v>
      </c>
      <c r="E1483" s="39">
        <f>ROUND($E$792/100*$E$793*АТС!C730,2)</f>
        <v>144.81</v>
      </c>
      <c r="F1483" s="39">
        <f>ROUND($F$792/100*$F$793*АТС!C730,2)</f>
        <v>98.62</v>
      </c>
      <c r="G1483" s="39">
        <f>ROUND($G$792/100*$G$793*АТС!C730,2)</f>
        <v>57.72</v>
      </c>
    </row>
    <row r="1484" spans="1:7" x14ac:dyDescent="0.25">
      <c r="A1484" s="263"/>
      <c r="B1484" s="137">
        <f t="shared" si="22"/>
        <v>41941.708330000001</v>
      </c>
      <c r="C1484" s="138">
        <v>17</v>
      </c>
      <c r="D1484" s="39">
        <f>ROUND($D$792/100*$D$793*АТС!$C731,2)</f>
        <v>173.92</v>
      </c>
      <c r="E1484" s="39">
        <f>ROUND($E$792/100*$E$793*АТС!C731,2)</f>
        <v>159.79</v>
      </c>
      <c r="F1484" s="39">
        <f>ROUND($F$792/100*$F$793*АТС!C731,2)</f>
        <v>108.82</v>
      </c>
      <c r="G1484" s="39">
        <f>ROUND($G$792/100*$G$793*АТС!C731,2)</f>
        <v>63.7</v>
      </c>
    </row>
    <row r="1485" spans="1:7" x14ac:dyDescent="0.25">
      <c r="A1485" s="263"/>
      <c r="B1485" s="137">
        <f t="shared" si="22"/>
        <v>41941.75</v>
      </c>
      <c r="C1485" s="138">
        <v>18</v>
      </c>
      <c r="D1485" s="39">
        <f>ROUND($D$792/100*$D$793*АТС!$C732,2)</f>
        <v>173.98</v>
      </c>
      <c r="E1485" s="39">
        <f>ROUND($E$792/100*$E$793*АТС!C732,2)</f>
        <v>159.84</v>
      </c>
      <c r="F1485" s="39">
        <f>ROUND($F$792/100*$F$793*АТС!C732,2)</f>
        <v>108.86</v>
      </c>
      <c r="G1485" s="39">
        <f>ROUND($G$792/100*$G$793*АТС!C732,2)</f>
        <v>63.72</v>
      </c>
    </row>
    <row r="1486" spans="1:7" x14ac:dyDescent="0.25">
      <c r="A1486" s="263"/>
      <c r="B1486" s="137">
        <f t="shared" si="22"/>
        <v>41941.791669999999</v>
      </c>
      <c r="C1486" s="138">
        <v>19</v>
      </c>
      <c r="D1486" s="39">
        <f>ROUND($D$792/100*$D$793*АТС!$C733,2)</f>
        <v>170.83</v>
      </c>
      <c r="E1486" s="39">
        <f>ROUND($E$792/100*$E$793*АТС!C733,2)</f>
        <v>156.94999999999999</v>
      </c>
      <c r="F1486" s="39">
        <f>ROUND($F$792/100*$F$793*АТС!C733,2)</f>
        <v>106.89</v>
      </c>
      <c r="G1486" s="39">
        <f>ROUND($G$792/100*$G$793*АТС!C733,2)</f>
        <v>62.57</v>
      </c>
    </row>
    <row r="1487" spans="1:7" x14ac:dyDescent="0.25">
      <c r="A1487" s="263"/>
      <c r="B1487" s="137">
        <f t="shared" si="22"/>
        <v>41941.833330000001</v>
      </c>
      <c r="C1487" s="138">
        <v>20</v>
      </c>
      <c r="D1487" s="39">
        <f>ROUND($D$792/100*$D$793*АТС!$C734,2)</f>
        <v>167.4</v>
      </c>
      <c r="E1487" s="39">
        <f>ROUND($E$792/100*$E$793*АТС!C734,2)</f>
        <v>153.80000000000001</v>
      </c>
      <c r="F1487" s="39">
        <f>ROUND($F$792/100*$F$793*АТС!C734,2)</f>
        <v>104.74</v>
      </c>
      <c r="G1487" s="39">
        <f>ROUND($G$792/100*$G$793*АТС!C734,2)</f>
        <v>61.31</v>
      </c>
    </row>
    <row r="1488" spans="1:7" x14ac:dyDescent="0.25">
      <c r="A1488" s="263"/>
      <c r="B1488" s="137">
        <f t="shared" si="22"/>
        <v>41941.875</v>
      </c>
      <c r="C1488" s="138">
        <v>21</v>
      </c>
      <c r="D1488" s="39">
        <f>ROUND($D$792/100*$D$793*АТС!$C735,2)</f>
        <v>169.82</v>
      </c>
      <c r="E1488" s="39">
        <f>ROUND($E$792/100*$E$793*АТС!C735,2)</f>
        <v>156.03</v>
      </c>
      <c r="F1488" s="39">
        <f>ROUND($F$792/100*$F$793*АТС!C735,2)</f>
        <v>106.26</v>
      </c>
      <c r="G1488" s="39">
        <f>ROUND($G$792/100*$G$793*АТС!C735,2)</f>
        <v>62.2</v>
      </c>
    </row>
    <row r="1489" spans="1:7" x14ac:dyDescent="0.25">
      <c r="A1489" s="263"/>
      <c r="B1489" s="137">
        <f t="shared" si="22"/>
        <v>41941.916669999999</v>
      </c>
      <c r="C1489" s="138">
        <v>22</v>
      </c>
      <c r="D1489" s="39">
        <f>ROUND($D$792/100*$D$793*АТС!$C736,2)</f>
        <v>180.85</v>
      </c>
      <c r="E1489" s="39">
        <f>ROUND($E$792/100*$E$793*АТС!C736,2)</f>
        <v>166.16</v>
      </c>
      <c r="F1489" s="39">
        <f>ROUND($F$792/100*$F$793*АТС!C736,2)</f>
        <v>113.16</v>
      </c>
      <c r="G1489" s="39">
        <f>ROUND($G$792/100*$G$793*АТС!C736,2)</f>
        <v>66.23</v>
      </c>
    </row>
    <row r="1490" spans="1:7" x14ac:dyDescent="0.25">
      <c r="A1490" s="263"/>
      <c r="B1490" s="137">
        <f t="shared" si="22"/>
        <v>41941.958330000001</v>
      </c>
      <c r="C1490" s="138">
        <v>23</v>
      </c>
      <c r="D1490" s="39">
        <f>ROUND($D$792/100*$D$793*АТС!$C737,2)</f>
        <v>160.91</v>
      </c>
      <c r="E1490" s="39">
        <f>ROUND($E$792/100*$E$793*АТС!C737,2)</f>
        <v>147.84</v>
      </c>
      <c r="F1490" s="39">
        <f>ROUND($F$792/100*$F$793*АТС!C737,2)</f>
        <v>100.68</v>
      </c>
      <c r="G1490" s="39">
        <f>ROUND($G$792/100*$G$793*АТС!C737,2)</f>
        <v>58.93</v>
      </c>
    </row>
    <row r="1491" spans="1:7" x14ac:dyDescent="0.25">
      <c r="A1491" s="263"/>
      <c r="B1491" s="137">
        <f t="shared" si="22"/>
        <v>41942</v>
      </c>
      <c r="C1491" s="138">
        <v>0</v>
      </c>
      <c r="D1491" s="39">
        <f>ROUND($D$792/100*$D$793*АТС!$C738,2)</f>
        <v>142.28</v>
      </c>
      <c r="E1491" s="39">
        <f>ROUND($E$792/100*$E$793*АТС!C738,2)</f>
        <v>130.72</v>
      </c>
      <c r="F1491" s="39">
        <f>ROUND($F$792/100*$F$793*АТС!C738,2)</f>
        <v>89.02</v>
      </c>
      <c r="G1491" s="39">
        <f>ROUND($G$792/100*$G$793*АТС!C738,2)</f>
        <v>52.11</v>
      </c>
    </row>
    <row r="1492" spans="1:7" x14ac:dyDescent="0.25">
      <c r="A1492" s="263"/>
      <c r="B1492" s="137">
        <f t="shared" ref="B1492:B1538" si="24">B1468+1</f>
        <v>41942.041669999999</v>
      </c>
      <c r="C1492" s="138">
        <v>1</v>
      </c>
      <c r="D1492" s="39">
        <f>ROUND($D$792/100*$D$793*АТС!$C739,2)</f>
        <v>134</v>
      </c>
      <c r="E1492" s="39">
        <f>ROUND($E$792/100*$E$793*АТС!C739,2)</f>
        <v>123.12</v>
      </c>
      <c r="F1492" s="39">
        <f>ROUND($F$792/100*$F$793*АТС!C739,2)</f>
        <v>83.85</v>
      </c>
      <c r="G1492" s="39">
        <f>ROUND($G$792/100*$G$793*АТС!C739,2)</f>
        <v>49.08</v>
      </c>
    </row>
    <row r="1493" spans="1:7" x14ac:dyDescent="0.25">
      <c r="A1493" s="263"/>
      <c r="B1493" s="137">
        <f t="shared" si="24"/>
        <v>41942.083330000001</v>
      </c>
      <c r="C1493" s="138">
        <v>2</v>
      </c>
      <c r="D1493" s="39">
        <f>ROUND($D$792/100*$D$793*АТС!$C740,2)</f>
        <v>133.66999999999999</v>
      </c>
      <c r="E1493" s="39">
        <f>ROUND($E$792/100*$E$793*АТС!C740,2)</f>
        <v>122.81</v>
      </c>
      <c r="F1493" s="39">
        <f>ROUND($F$792/100*$F$793*АТС!C740,2)</f>
        <v>83.63</v>
      </c>
      <c r="G1493" s="39">
        <f>ROUND($G$792/100*$G$793*АТС!C740,2)</f>
        <v>48.95</v>
      </c>
    </row>
    <row r="1494" spans="1:7" x14ac:dyDescent="0.25">
      <c r="A1494" s="263"/>
      <c r="B1494" s="137">
        <f t="shared" si="24"/>
        <v>41942.125</v>
      </c>
      <c r="C1494" s="138">
        <v>3</v>
      </c>
      <c r="D1494" s="39">
        <f>ROUND($D$792/100*$D$793*АТС!$C741,2)</f>
        <v>128.55000000000001</v>
      </c>
      <c r="E1494" s="39">
        <f>ROUND($E$792/100*$E$793*АТС!C741,2)</f>
        <v>118.11</v>
      </c>
      <c r="F1494" s="39">
        <f>ROUND($F$792/100*$F$793*АТС!C741,2)</f>
        <v>80.430000000000007</v>
      </c>
      <c r="G1494" s="39">
        <f>ROUND($G$792/100*$G$793*АТС!C741,2)</f>
        <v>47.08</v>
      </c>
    </row>
    <row r="1495" spans="1:7" x14ac:dyDescent="0.25">
      <c r="A1495" s="263"/>
      <c r="B1495" s="137">
        <f t="shared" si="24"/>
        <v>41942.166669999999</v>
      </c>
      <c r="C1495" s="138">
        <v>4</v>
      </c>
      <c r="D1495" s="39">
        <f>ROUND($D$792/100*$D$793*АТС!$C742,2)</f>
        <v>128.62</v>
      </c>
      <c r="E1495" s="39">
        <f>ROUND($E$792/100*$E$793*АТС!C742,2)</f>
        <v>118.17</v>
      </c>
      <c r="F1495" s="39">
        <f>ROUND($F$792/100*$F$793*АТС!C742,2)</f>
        <v>80.48</v>
      </c>
      <c r="G1495" s="39">
        <f>ROUND($G$792/100*$G$793*АТС!C742,2)</f>
        <v>47.11</v>
      </c>
    </row>
    <row r="1496" spans="1:7" x14ac:dyDescent="0.25">
      <c r="A1496" s="263"/>
      <c r="B1496" s="137">
        <f t="shared" si="24"/>
        <v>41942.208330000001</v>
      </c>
      <c r="C1496" s="138">
        <v>5</v>
      </c>
      <c r="D1496" s="39">
        <f>ROUND($D$792/100*$D$793*АТС!$C743,2)</f>
        <v>123.82</v>
      </c>
      <c r="E1496" s="39">
        <f>ROUND($E$792/100*$E$793*АТС!C743,2)</f>
        <v>113.76</v>
      </c>
      <c r="F1496" s="39">
        <f>ROUND($F$792/100*$F$793*АТС!C743,2)</f>
        <v>77.47</v>
      </c>
      <c r="G1496" s="39">
        <f>ROUND($G$792/100*$G$793*АТС!C743,2)</f>
        <v>45.35</v>
      </c>
    </row>
    <row r="1497" spans="1:7" x14ac:dyDescent="0.25">
      <c r="A1497" s="263"/>
      <c r="B1497" s="137">
        <f t="shared" si="24"/>
        <v>41942.25</v>
      </c>
      <c r="C1497" s="138">
        <v>6</v>
      </c>
      <c r="D1497" s="39">
        <f>ROUND($D$792/100*$D$793*АТС!$C744,2)</f>
        <v>145.35</v>
      </c>
      <c r="E1497" s="39">
        <f>ROUND($E$792/100*$E$793*АТС!C744,2)</f>
        <v>133.54</v>
      </c>
      <c r="F1497" s="39">
        <f>ROUND($F$792/100*$F$793*АТС!C744,2)</f>
        <v>90.94</v>
      </c>
      <c r="G1497" s="39">
        <f>ROUND($G$792/100*$G$793*АТС!C744,2)</f>
        <v>53.23</v>
      </c>
    </row>
    <row r="1498" spans="1:7" x14ac:dyDescent="0.25">
      <c r="A1498" s="263"/>
      <c r="B1498" s="137">
        <f t="shared" si="24"/>
        <v>41942.291669999999</v>
      </c>
      <c r="C1498" s="138">
        <v>7</v>
      </c>
      <c r="D1498" s="39">
        <f>ROUND($D$792/100*$D$793*АТС!$C745,2)</f>
        <v>145.47</v>
      </c>
      <c r="E1498" s="39">
        <f>ROUND($E$792/100*$E$793*АТС!C745,2)</f>
        <v>133.65</v>
      </c>
      <c r="F1498" s="39">
        <f>ROUND($F$792/100*$F$793*АТС!C745,2)</f>
        <v>91.02</v>
      </c>
      <c r="G1498" s="39">
        <f>ROUND($G$792/100*$G$793*АТС!C745,2)</f>
        <v>53.28</v>
      </c>
    </row>
    <row r="1499" spans="1:7" x14ac:dyDescent="0.25">
      <c r="A1499" s="263"/>
      <c r="B1499" s="137">
        <f t="shared" si="24"/>
        <v>41942.333330000001</v>
      </c>
      <c r="C1499" s="138">
        <v>8</v>
      </c>
      <c r="D1499" s="39">
        <f>ROUND($D$792/100*$D$793*АТС!$C746,2)</f>
        <v>128.1</v>
      </c>
      <c r="E1499" s="39">
        <f>ROUND($E$792/100*$E$793*АТС!C746,2)</f>
        <v>117.69</v>
      </c>
      <c r="F1499" s="39">
        <f>ROUND($F$792/100*$F$793*АТС!C746,2)</f>
        <v>80.150000000000006</v>
      </c>
      <c r="G1499" s="39">
        <f>ROUND($G$792/100*$G$793*АТС!C746,2)</f>
        <v>46.91</v>
      </c>
    </row>
    <row r="1500" spans="1:7" x14ac:dyDescent="0.25">
      <c r="A1500" s="263"/>
      <c r="B1500" s="137">
        <f t="shared" si="24"/>
        <v>41942.375</v>
      </c>
      <c r="C1500" s="138">
        <v>9</v>
      </c>
      <c r="D1500" s="39">
        <f>ROUND($D$792/100*$D$793*АТС!$C747,2)</f>
        <v>162.38999999999999</v>
      </c>
      <c r="E1500" s="39">
        <f>ROUND($E$792/100*$E$793*АТС!C747,2)</f>
        <v>149.19999999999999</v>
      </c>
      <c r="F1500" s="39">
        <f>ROUND($F$792/100*$F$793*АТС!C747,2)</f>
        <v>101.61</v>
      </c>
      <c r="G1500" s="39">
        <f>ROUND($G$792/100*$G$793*АТС!C747,2)</f>
        <v>59.47</v>
      </c>
    </row>
    <row r="1501" spans="1:7" x14ac:dyDescent="0.25">
      <c r="A1501" s="263"/>
      <c r="B1501" s="137">
        <f t="shared" si="24"/>
        <v>41942.416669999999</v>
      </c>
      <c r="C1501" s="138">
        <v>10</v>
      </c>
      <c r="D1501" s="39">
        <f>ROUND($D$792/100*$D$793*АТС!$C748,2)</f>
        <v>162.22999999999999</v>
      </c>
      <c r="E1501" s="39">
        <f>ROUND($E$792/100*$E$793*АТС!C748,2)</f>
        <v>149.05000000000001</v>
      </c>
      <c r="F1501" s="39">
        <f>ROUND($F$792/100*$F$793*АТС!C748,2)</f>
        <v>101.51</v>
      </c>
      <c r="G1501" s="39">
        <f>ROUND($G$792/100*$G$793*АТС!C748,2)</f>
        <v>59.42</v>
      </c>
    </row>
    <row r="1502" spans="1:7" x14ac:dyDescent="0.25">
      <c r="A1502" s="263"/>
      <c r="B1502" s="137">
        <f t="shared" si="24"/>
        <v>41942.458330000001</v>
      </c>
      <c r="C1502" s="138">
        <v>11</v>
      </c>
      <c r="D1502" s="39">
        <f>ROUND($D$792/100*$D$793*АТС!$C749,2)</f>
        <v>162.16</v>
      </c>
      <c r="E1502" s="39">
        <f>ROUND($E$792/100*$E$793*АТС!C749,2)</f>
        <v>148.99</v>
      </c>
      <c r="F1502" s="39">
        <f>ROUND($F$792/100*$F$793*АТС!C749,2)</f>
        <v>101.46</v>
      </c>
      <c r="G1502" s="39">
        <f>ROUND($G$792/100*$G$793*АТС!C749,2)</f>
        <v>59.39</v>
      </c>
    </row>
    <row r="1503" spans="1:7" x14ac:dyDescent="0.25">
      <c r="A1503" s="263"/>
      <c r="B1503" s="137">
        <f t="shared" si="24"/>
        <v>41942.5</v>
      </c>
      <c r="C1503" s="138">
        <v>12</v>
      </c>
      <c r="D1503" s="39">
        <f>ROUND($D$792/100*$D$793*АТС!$C750,2)</f>
        <v>182.26</v>
      </c>
      <c r="E1503" s="39">
        <f>ROUND($E$792/100*$E$793*АТС!C750,2)</f>
        <v>167.45</v>
      </c>
      <c r="F1503" s="39">
        <f>ROUND($F$792/100*$F$793*АТС!C750,2)</f>
        <v>114.04</v>
      </c>
      <c r="G1503" s="39">
        <f>ROUND($G$792/100*$G$793*АТС!C750,2)</f>
        <v>66.75</v>
      </c>
    </row>
    <row r="1504" spans="1:7" x14ac:dyDescent="0.25">
      <c r="A1504" s="263"/>
      <c r="B1504" s="137">
        <f t="shared" si="24"/>
        <v>41942.541669999999</v>
      </c>
      <c r="C1504" s="138">
        <v>13</v>
      </c>
      <c r="D1504" s="39">
        <f>ROUND($D$792/100*$D$793*АТС!$C751,2)</f>
        <v>174.45</v>
      </c>
      <c r="E1504" s="39">
        <f>ROUND($E$792/100*$E$793*АТС!C751,2)</f>
        <v>160.28</v>
      </c>
      <c r="F1504" s="39">
        <f>ROUND($F$792/100*$F$793*АТС!C751,2)</f>
        <v>109.16</v>
      </c>
      <c r="G1504" s="39">
        <f>ROUND($G$792/100*$G$793*АТС!C751,2)</f>
        <v>63.89</v>
      </c>
    </row>
    <row r="1505" spans="1:7" x14ac:dyDescent="0.25">
      <c r="A1505" s="263"/>
      <c r="B1505" s="137">
        <f t="shared" si="24"/>
        <v>41942.583330000001</v>
      </c>
      <c r="C1505" s="138">
        <v>14</v>
      </c>
      <c r="D1505" s="39">
        <f>ROUND($D$792/100*$D$793*АТС!$C752,2)</f>
        <v>166.36</v>
      </c>
      <c r="E1505" s="39">
        <f>ROUND($E$792/100*$E$793*АТС!C752,2)</f>
        <v>152.84</v>
      </c>
      <c r="F1505" s="39">
        <f>ROUND($F$792/100*$F$793*АТС!C752,2)</f>
        <v>104.09</v>
      </c>
      <c r="G1505" s="39">
        <f>ROUND($G$792/100*$G$793*АТС!C752,2)</f>
        <v>60.93</v>
      </c>
    </row>
    <row r="1506" spans="1:7" x14ac:dyDescent="0.25">
      <c r="A1506" s="263"/>
      <c r="B1506" s="137">
        <f t="shared" si="24"/>
        <v>41942.625</v>
      </c>
      <c r="C1506" s="138">
        <v>15</v>
      </c>
      <c r="D1506" s="39">
        <f>ROUND($D$792/100*$D$793*АТС!$C753,2)</f>
        <v>166.05</v>
      </c>
      <c r="E1506" s="39">
        <f>ROUND($E$792/100*$E$793*АТС!C753,2)</f>
        <v>152.56</v>
      </c>
      <c r="F1506" s="39">
        <f>ROUND($F$792/100*$F$793*АТС!C753,2)</f>
        <v>103.9</v>
      </c>
      <c r="G1506" s="39">
        <f>ROUND($G$792/100*$G$793*АТС!C753,2)</f>
        <v>60.82</v>
      </c>
    </row>
    <row r="1507" spans="1:7" x14ac:dyDescent="0.25">
      <c r="A1507" s="263"/>
      <c r="B1507" s="137">
        <f t="shared" si="24"/>
        <v>41942.666669999999</v>
      </c>
      <c r="C1507" s="138">
        <v>16</v>
      </c>
      <c r="D1507" s="39">
        <f>ROUND($D$792/100*$D$793*АТС!$C754,2)</f>
        <v>173.55</v>
      </c>
      <c r="E1507" s="39">
        <f>ROUND($E$792/100*$E$793*АТС!C754,2)</f>
        <v>159.44999999999999</v>
      </c>
      <c r="F1507" s="39">
        <f>ROUND($F$792/100*$F$793*АТС!C754,2)</f>
        <v>108.59</v>
      </c>
      <c r="G1507" s="39">
        <f>ROUND($G$792/100*$G$793*АТС!C754,2)</f>
        <v>63.56</v>
      </c>
    </row>
    <row r="1508" spans="1:7" x14ac:dyDescent="0.25">
      <c r="A1508" s="263"/>
      <c r="B1508" s="137">
        <f t="shared" si="24"/>
        <v>41942.708330000001</v>
      </c>
      <c r="C1508" s="138">
        <v>17</v>
      </c>
      <c r="D1508" s="39">
        <f>ROUND($D$792/100*$D$793*АТС!$C755,2)</f>
        <v>183.3</v>
      </c>
      <c r="E1508" s="39">
        <f>ROUND($E$792/100*$E$793*АТС!C755,2)</f>
        <v>168.41</v>
      </c>
      <c r="F1508" s="39">
        <f>ROUND($F$792/100*$F$793*АТС!C755,2)</f>
        <v>114.69</v>
      </c>
      <c r="G1508" s="39">
        <f>ROUND($G$792/100*$G$793*АТС!C755,2)</f>
        <v>67.13</v>
      </c>
    </row>
    <row r="1509" spans="1:7" x14ac:dyDescent="0.25">
      <c r="A1509" s="263"/>
      <c r="B1509" s="137">
        <f t="shared" si="24"/>
        <v>41942.75</v>
      </c>
      <c r="C1509" s="138">
        <v>18</v>
      </c>
      <c r="D1509" s="39">
        <f>ROUND($D$792/100*$D$793*АТС!$C756,2)</f>
        <v>187.6</v>
      </c>
      <c r="E1509" s="39">
        <f>ROUND($E$792/100*$E$793*АТС!C756,2)</f>
        <v>172.36</v>
      </c>
      <c r="F1509" s="39">
        <f>ROUND($F$792/100*$F$793*АТС!C756,2)</f>
        <v>117.38</v>
      </c>
      <c r="G1509" s="39">
        <f>ROUND($G$792/100*$G$793*АТС!C756,2)</f>
        <v>68.709999999999994</v>
      </c>
    </row>
    <row r="1510" spans="1:7" x14ac:dyDescent="0.25">
      <c r="A1510" s="263"/>
      <c r="B1510" s="137">
        <f t="shared" si="24"/>
        <v>41942.791669999999</v>
      </c>
      <c r="C1510" s="138">
        <v>19</v>
      </c>
      <c r="D1510" s="39">
        <f>ROUND($D$792/100*$D$793*АТС!$C757,2)</f>
        <v>191</v>
      </c>
      <c r="E1510" s="39">
        <f>ROUND($E$792/100*$E$793*АТС!C757,2)</f>
        <v>175.48</v>
      </c>
      <c r="F1510" s="39">
        <f>ROUND($F$792/100*$F$793*АТС!C757,2)</f>
        <v>119.51</v>
      </c>
      <c r="G1510" s="39">
        <f>ROUND($G$792/100*$G$793*АТС!C757,2)</f>
        <v>69.95</v>
      </c>
    </row>
    <row r="1511" spans="1:7" x14ac:dyDescent="0.25">
      <c r="A1511" s="263"/>
      <c r="B1511" s="137">
        <f t="shared" si="24"/>
        <v>41942.833330000001</v>
      </c>
      <c r="C1511" s="138">
        <v>20</v>
      </c>
      <c r="D1511" s="39">
        <f>ROUND($D$792/100*$D$793*АТС!$C758,2)</f>
        <v>183.89</v>
      </c>
      <c r="E1511" s="39">
        <f>ROUND($E$792/100*$E$793*АТС!C758,2)</f>
        <v>168.95</v>
      </c>
      <c r="F1511" s="39">
        <f>ROUND($F$792/100*$F$793*АТС!C758,2)</f>
        <v>115.06</v>
      </c>
      <c r="G1511" s="39">
        <f>ROUND($G$792/100*$G$793*АТС!C758,2)</f>
        <v>67.349999999999994</v>
      </c>
    </row>
    <row r="1512" spans="1:7" x14ac:dyDescent="0.25">
      <c r="A1512" s="263"/>
      <c r="B1512" s="137">
        <f t="shared" si="24"/>
        <v>41942.875</v>
      </c>
      <c r="C1512" s="138">
        <v>21</v>
      </c>
      <c r="D1512" s="39">
        <f>ROUND($D$792/100*$D$793*АТС!$C759,2)</f>
        <v>182.66</v>
      </c>
      <c r="E1512" s="39">
        <f>ROUND($E$792/100*$E$793*АТС!C759,2)</f>
        <v>167.83</v>
      </c>
      <c r="F1512" s="39">
        <f>ROUND($F$792/100*$F$793*АТС!C759,2)</f>
        <v>114.29</v>
      </c>
      <c r="G1512" s="39">
        <f>ROUND($G$792/100*$G$793*АТС!C759,2)</f>
        <v>66.900000000000006</v>
      </c>
    </row>
    <row r="1513" spans="1:7" x14ac:dyDescent="0.25">
      <c r="A1513" s="263"/>
      <c r="B1513" s="137">
        <f t="shared" si="24"/>
        <v>41942.916669999999</v>
      </c>
      <c r="C1513" s="138">
        <v>22</v>
      </c>
      <c r="D1513" s="39">
        <f>ROUND($D$792/100*$D$793*АТС!$C760,2)</f>
        <v>189.89</v>
      </c>
      <c r="E1513" s="39">
        <f>ROUND($E$792/100*$E$793*АТС!C760,2)</f>
        <v>174.47</v>
      </c>
      <c r="F1513" s="39">
        <f>ROUND($F$792/100*$F$793*АТС!C760,2)</f>
        <v>118.81</v>
      </c>
      <c r="G1513" s="39">
        <f>ROUND($G$792/100*$G$793*АТС!C760,2)</f>
        <v>69.55</v>
      </c>
    </row>
    <row r="1514" spans="1:7" x14ac:dyDescent="0.25">
      <c r="A1514" s="263"/>
      <c r="B1514" s="137">
        <f t="shared" si="24"/>
        <v>41942.958330000001</v>
      </c>
      <c r="C1514" s="138">
        <v>23</v>
      </c>
      <c r="D1514" s="39">
        <f>ROUND($D$792/100*$D$793*АТС!$C761,2)</f>
        <v>170.31</v>
      </c>
      <c r="E1514" s="39">
        <f>ROUND($E$792/100*$E$793*АТС!C761,2)</f>
        <v>156.47999999999999</v>
      </c>
      <c r="F1514" s="39">
        <f>ROUND($F$792/100*$F$793*АТС!C761,2)</f>
        <v>106.56</v>
      </c>
      <c r="G1514" s="39">
        <f>ROUND($G$792/100*$G$793*АТС!C761,2)</f>
        <v>62.38</v>
      </c>
    </row>
    <row r="1515" spans="1:7" x14ac:dyDescent="0.25">
      <c r="A1515" s="263"/>
      <c r="B1515" s="137">
        <f t="shared" si="24"/>
        <v>41943</v>
      </c>
      <c r="C1515" s="138">
        <v>0</v>
      </c>
      <c r="D1515" s="39">
        <f>ROUND($D$792/100*$D$793*АТС!$C762,2)</f>
        <v>135.04</v>
      </c>
      <c r="E1515" s="39">
        <f>ROUND($E$792/100*$E$793*АТС!C762,2)</f>
        <v>124.07</v>
      </c>
      <c r="F1515" s="39">
        <f>ROUND($F$792/100*$F$793*АТС!C762,2)</f>
        <v>84.49</v>
      </c>
      <c r="G1515" s="39">
        <f>ROUND($G$792/100*$G$793*АТС!C762,2)</f>
        <v>49.46</v>
      </c>
    </row>
    <row r="1516" spans="1:7" x14ac:dyDescent="0.25">
      <c r="A1516" s="263"/>
      <c r="B1516" s="137">
        <f t="shared" si="24"/>
        <v>41943.041669999999</v>
      </c>
      <c r="C1516" s="138">
        <v>1</v>
      </c>
      <c r="D1516" s="39">
        <f>ROUND($D$792/100*$D$793*АТС!$C763,2)</f>
        <v>124.69</v>
      </c>
      <c r="E1516" s="39">
        <f>ROUND($E$792/100*$E$793*АТС!C763,2)</f>
        <v>114.56</v>
      </c>
      <c r="F1516" s="39">
        <f>ROUND($F$792/100*$F$793*АТС!C763,2)</f>
        <v>78.02</v>
      </c>
      <c r="G1516" s="39">
        <f>ROUND($G$792/100*$G$793*АТС!C763,2)</f>
        <v>45.67</v>
      </c>
    </row>
    <row r="1517" spans="1:7" x14ac:dyDescent="0.25">
      <c r="A1517" s="263"/>
      <c r="B1517" s="137">
        <f t="shared" si="24"/>
        <v>41943.083330000001</v>
      </c>
      <c r="C1517" s="138">
        <v>2</v>
      </c>
      <c r="D1517" s="39">
        <f>ROUND($D$792/100*$D$793*АТС!$C764,2)</f>
        <v>120.84</v>
      </c>
      <c r="E1517" s="39">
        <f>ROUND($E$792/100*$E$793*АТС!C764,2)</f>
        <v>111.02</v>
      </c>
      <c r="F1517" s="39">
        <f>ROUND($F$792/100*$F$793*АТС!C764,2)</f>
        <v>75.61</v>
      </c>
      <c r="G1517" s="39">
        <f>ROUND($G$792/100*$G$793*АТС!C764,2)</f>
        <v>44.26</v>
      </c>
    </row>
    <row r="1518" spans="1:7" x14ac:dyDescent="0.25">
      <c r="A1518" s="263"/>
      <c r="B1518" s="137">
        <f t="shared" si="24"/>
        <v>41943.125</v>
      </c>
      <c r="C1518" s="138">
        <v>3</v>
      </c>
      <c r="D1518" s="39">
        <f>ROUND($D$792/100*$D$793*АТС!$C765,2)</f>
        <v>119.66</v>
      </c>
      <c r="E1518" s="39">
        <f>ROUND($E$792/100*$E$793*АТС!C765,2)</f>
        <v>109.94</v>
      </c>
      <c r="F1518" s="39">
        <f>ROUND($F$792/100*$F$793*АТС!C765,2)</f>
        <v>74.87</v>
      </c>
      <c r="G1518" s="39">
        <f>ROUND($G$792/100*$G$793*АТС!C765,2)</f>
        <v>43.82</v>
      </c>
    </row>
    <row r="1519" spans="1:7" x14ac:dyDescent="0.25">
      <c r="A1519" s="263"/>
      <c r="B1519" s="137">
        <f t="shared" si="24"/>
        <v>41943.166669999999</v>
      </c>
      <c r="C1519" s="138">
        <v>4</v>
      </c>
      <c r="D1519" s="39">
        <f>ROUND($D$792/100*$D$793*АТС!$C766,2)</f>
        <v>120.23</v>
      </c>
      <c r="E1519" s="39">
        <f>ROUND($E$792/100*$E$793*АТС!C766,2)</f>
        <v>110.46</v>
      </c>
      <c r="F1519" s="39">
        <f>ROUND($F$792/100*$F$793*АТС!C766,2)</f>
        <v>75.22</v>
      </c>
      <c r="G1519" s="39">
        <f>ROUND($G$792/100*$G$793*АТС!C766,2)</f>
        <v>44.03</v>
      </c>
    </row>
    <row r="1520" spans="1:7" x14ac:dyDescent="0.25">
      <c r="A1520" s="263"/>
      <c r="B1520" s="137">
        <f t="shared" si="24"/>
        <v>41943.208330000001</v>
      </c>
      <c r="C1520" s="138">
        <v>5</v>
      </c>
      <c r="D1520" s="39">
        <f>ROUND($D$792/100*$D$793*АТС!$C767,2)</f>
        <v>122.88</v>
      </c>
      <c r="E1520" s="39">
        <f>ROUND($E$792/100*$E$793*АТС!C767,2)</f>
        <v>112.9</v>
      </c>
      <c r="F1520" s="39">
        <f>ROUND($F$792/100*$F$793*АТС!C767,2)</f>
        <v>76.89</v>
      </c>
      <c r="G1520" s="39">
        <f>ROUND($G$792/100*$G$793*АТС!C767,2)</f>
        <v>45</v>
      </c>
    </row>
    <row r="1521" spans="1:7" x14ac:dyDescent="0.25">
      <c r="A1521" s="263"/>
      <c r="B1521" s="137">
        <f t="shared" si="24"/>
        <v>41943.25</v>
      </c>
      <c r="C1521" s="138">
        <v>6</v>
      </c>
      <c r="D1521" s="39">
        <f>ROUND($D$792/100*$D$793*АТС!$C768,2)</f>
        <v>130.22</v>
      </c>
      <c r="E1521" s="39">
        <f>ROUND($E$792/100*$E$793*АТС!C768,2)</f>
        <v>119.65</v>
      </c>
      <c r="F1521" s="39">
        <f>ROUND($F$792/100*$F$793*АТС!C768,2)</f>
        <v>81.48</v>
      </c>
      <c r="G1521" s="39">
        <f>ROUND($G$792/100*$G$793*АТС!C768,2)</f>
        <v>47.69</v>
      </c>
    </row>
    <row r="1522" spans="1:7" x14ac:dyDescent="0.25">
      <c r="A1522" s="263"/>
      <c r="B1522" s="137">
        <f t="shared" si="24"/>
        <v>41943.291669999999</v>
      </c>
      <c r="C1522" s="138">
        <v>7</v>
      </c>
      <c r="D1522" s="39">
        <f>ROUND($D$792/100*$D$793*АТС!$C769,2)</f>
        <v>128.76</v>
      </c>
      <c r="E1522" s="39">
        <f>ROUND($E$792/100*$E$793*АТС!C769,2)</f>
        <v>118.3</v>
      </c>
      <c r="F1522" s="39">
        <f>ROUND($F$792/100*$F$793*АТС!C769,2)</f>
        <v>80.569999999999993</v>
      </c>
      <c r="G1522" s="39">
        <f>ROUND($G$792/100*$G$793*АТС!C769,2)</f>
        <v>47.16</v>
      </c>
    </row>
    <row r="1523" spans="1:7" x14ac:dyDescent="0.25">
      <c r="A1523" s="263"/>
      <c r="B1523" s="137">
        <f t="shared" si="24"/>
        <v>41943.333330000001</v>
      </c>
      <c r="C1523" s="138">
        <v>8</v>
      </c>
      <c r="D1523" s="39">
        <f>ROUND($D$792/100*$D$793*АТС!$C770,2)</f>
        <v>127.46</v>
      </c>
      <c r="E1523" s="39">
        <f>ROUND($E$792/100*$E$793*АТС!C770,2)</f>
        <v>117.11</v>
      </c>
      <c r="F1523" s="39">
        <f>ROUND($F$792/100*$F$793*АТС!C770,2)</f>
        <v>79.75</v>
      </c>
      <c r="G1523" s="39">
        <f>ROUND($G$792/100*$G$793*АТС!C770,2)</f>
        <v>46.68</v>
      </c>
    </row>
    <row r="1524" spans="1:7" x14ac:dyDescent="0.25">
      <c r="A1524" s="263"/>
      <c r="B1524" s="137">
        <f t="shared" si="24"/>
        <v>41943.375</v>
      </c>
      <c r="C1524" s="138">
        <v>9</v>
      </c>
      <c r="D1524" s="39">
        <f>ROUND($D$792/100*$D$793*АТС!$C771,2)</f>
        <v>148.11000000000001</v>
      </c>
      <c r="E1524" s="39">
        <f>ROUND($E$792/100*$E$793*АТС!C771,2)</f>
        <v>136.08000000000001</v>
      </c>
      <c r="F1524" s="39">
        <f>ROUND($F$792/100*$F$793*АТС!C771,2)</f>
        <v>92.67</v>
      </c>
      <c r="G1524" s="39">
        <f>ROUND($G$792/100*$G$793*АТС!C771,2)</f>
        <v>54.24</v>
      </c>
    </row>
    <row r="1525" spans="1:7" x14ac:dyDescent="0.25">
      <c r="A1525" s="263"/>
      <c r="B1525" s="137">
        <f t="shared" si="24"/>
        <v>41943.416669999999</v>
      </c>
      <c r="C1525" s="138">
        <v>10</v>
      </c>
      <c r="D1525" s="39">
        <f>ROUND($D$792/100*$D$793*АТС!$C772,2)</f>
        <v>155.96</v>
      </c>
      <c r="E1525" s="39">
        <f>ROUND($E$792/100*$E$793*АТС!C772,2)</f>
        <v>143.30000000000001</v>
      </c>
      <c r="F1525" s="39">
        <f>ROUND($F$792/100*$F$793*АТС!C772,2)</f>
        <v>97.59</v>
      </c>
      <c r="G1525" s="39">
        <f>ROUND($G$792/100*$G$793*АТС!C772,2)</f>
        <v>57.12</v>
      </c>
    </row>
    <row r="1526" spans="1:7" x14ac:dyDescent="0.25">
      <c r="A1526" s="263"/>
      <c r="B1526" s="137">
        <f t="shared" si="24"/>
        <v>41943.458330000001</v>
      </c>
      <c r="C1526" s="138">
        <v>11</v>
      </c>
      <c r="D1526" s="39">
        <f>ROUND($D$792/100*$D$793*АТС!$C773,2)</f>
        <v>157.62</v>
      </c>
      <c r="E1526" s="39">
        <f>ROUND($E$792/100*$E$793*АТС!C773,2)</f>
        <v>144.81</v>
      </c>
      <c r="F1526" s="39">
        <f>ROUND($F$792/100*$F$793*АТС!C773,2)</f>
        <v>98.62</v>
      </c>
      <c r="G1526" s="39">
        <f>ROUND($G$792/100*$G$793*АТС!C773,2)</f>
        <v>57.73</v>
      </c>
    </row>
    <row r="1527" spans="1:7" x14ac:dyDescent="0.25">
      <c r="A1527" s="263"/>
      <c r="B1527" s="137">
        <f t="shared" si="24"/>
        <v>41943.5</v>
      </c>
      <c r="C1527" s="138">
        <v>12</v>
      </c>
      <c r="D1527" s="39">
        <f>ROUND($D$792/100*$D$793*АТС!$C774,2)</f>
        <v>167.49</v>
      </c>
      <c r="E1527" s="39">
        <f>ROUND($E$792/100*$E$793*АТС!C774,2)</f>
        <v>153.88</v>
      </c>
      <c r="F1527" s="39">
        <f>ROUND($F$792/100*$F$793*АТС!C774,2)</f>
        <v>104.8</v>
      </c>
      <c r="G1527" s="39">
        <f>ROUND($G$792/100*$G$793*АТС!C774,2)</f>
        <v>61.34</v>
      </c>
    </row>
    <row r="1528" spans="1:7" x14ac:dyDescent="0.25">
      <c r="A1528" s="263"/>
      <c r="B1528" s="137">
        <f t="shared" si="24"/>
        <v>41943.541669999999</v>
      </c>
      <c r="C1528" s="138">
        <v>13</v>
      </c>
      <c r="D1528" s="39">
        <f>ROUND($D$792/100*$D$793*АТС!$C775,2)</f>
        <v>166.53</v>
      </c>
      <c r="E1528" s="39">
        <f>ROUND($E$792/100*$E$793*АТС!C775,2)</f>
        <v>153.01</v>
      </c>
      <c r="F1528" s="39">
        <f>ROUND($F$792/100*$F$793*АТС!C775,2)</f>
        <v>104.2</v>
      </c>
      <c r="G1528" s="39">
        <f>ROUND($G$792/100*$G$793*АТС!C775,2)</f>
        <v>60.99</v>
      </c>
    </row>
    <row r="1529" spans="1:7" x14ac:dyDescent="0.25">
      <c r="A1529" s="263"/>
      <c r="B1529" s="137">
        <f t="shared" si="24"/>
        <v>41943.583330000001</v>
      </c>
      <c r="C1529" s="138">
        <v>14</v>
      </c>
      <c r="D1529" s="39">
        <f>ROUND($D$792/100*$D$793*АТС!$C776,2)</f>
        <v>167.98</v>
      </c>
      <c r="E1529" s="39">
        <f>ROUND($E$792/100*$E$793*АТС!C776,2)</f>
        <v>154.33000000000001</v>
      </c>
      <c r="F1529" s="39">
        <f>ROUND($F$792/100*$F$793*АТС!C776,2)</f>
        <v>105.1</v>
      </c>
      <c r="G1529" s="39">
        <f>ROUND($G$792/100*$G$793*АТС!C776,2)</f>
        <v>61.52</v>
      </c>
    </row>
    <row r="1530" spans="1:7" x14ac:dyDescent="0.25">
      <c r="A1530" s="263"/>
      <c r="B1530" s="137">
        <f t="shared" si="24"/>
        <v>41943.625</v>
      </c>
      <c r="C1530" s="138">
        <v>15</v>
      </c>
      <c r="D1530" s="39">
        <f>ROUND($D$792/100*$D$793*АТС!$C777,2)</f>
        <v>170.07</v>
      </c>
      <c r="E1530" s="39">
        <f>ROUND($E$792/100*$E$793*АТС!C777,2)</f>
        <v>156.26</v>
      </c>
      <c r="F1530" s="39">
        <f>ROUND($F$792/100*$F$793*АТС!C777,2)</f>
        <v>106.41</v>
      </c>
      <c r="G1530" s="39">
        <f>ROUND($G$792/100*$G$793*АТС!C777,2)</f>
        <v>62.29</v>
      </c>
    </row>
    <row r="1531" spans="1:7" x14ac:dyDescent="0.25">
      <c r="A1531" s="263"/>
      <c r="B1531" s="137">
        <f t="shared" si="24"/>
        <v>41943.666669999999</v>
      </c>
      <c r="C1531" s="138">
        <v>16</v>
      </c>
      <c r="D1531" s="39">
        <f>ROUND($D$792/100*$D$793*АТС!$C778,2)</f>
        <v>170.56</v>
      </c>
      <c r="E1531" s="39">
        <f>ROUND($E$792/100*$E$793*АТС!C778,2)</f>
        <v>156.69999999999999</v>
      </c>
      <c r="F1531" s="39">
        <f>ROUND($F$792/100*$F$793*АТС!C778,2)</f>
        <v>106.72</v>
      </c>
      <c r="G1531" s="39">
        <f>ROUND($G$792/100*$G$793*АТС!C778,2)</f>
        <v>62.47</v>
      </c>
    </row>
    <row r="1532" spans="1:7" x14ac:dyDescent="0.25">
      <c r="A1532" s="263"/>
      <c r="B1532" s="137">
        <f t="shared" si="24"/>
        <v>41943.708330000001</v>
      </c>
      <c r="C1532" s="138">
        <v>17</v>
      </c>
      <c r="D1532" s="39">
        <f>ROUND($D$792/100*$D$793*АТС!$C779,2)</f>
        <v>185.5</v>
      </c>
      <c r="E1532" s="39">
        <f>ROUND($E$792/100*$E$793*АТС!C779,2)</f>
        <v>170.43</v>
      </c>
      <c r="F1532" s="39">
        <f>ROUND($F$792/100*$F$793*АТС!C779,2)</f>
        <v>116.07</v>
      </c>
      <c r="G1532" s="39">
        <f>ROUND($G$792/100*$G$793*АТС!C779,2)</f>
        <v>67.94</v>
      </c>
    </row>
    <row r="1533" spans="1:7" x14ac:dyDescent="0.25">
      <c r="A1533" s="263"/>
      <c r="B1533" s="137">
        <f t="shared" si="24"/>
        <v>41943.75</v>
      </c>
      <c r="C1533" s="138">
        <v>18</v>
      </c>
      <c r="D1533" s="39">
        <f>ROUND($D$792/100*$D$793*АТС!$C780,2)</f>
        <v>185.93</v>
      </c>
      <c r="E1533" s="39">
        <f>ROUND($E$792/100*$E$793*АТС!C780,2)</f>
        <v>170.82</v>
      </c>
      <c r="F1533" s="39">
        <f>ROUND($F$792/100*$F$793*АТС!C780,2)</f>
        <v>116.34</v>
      </c>
      <c r="G1533" s="39">
        <f>ROUND($G$792/100*$G$793*АТС!C780,2)</f>
        <v>68.099999999999994</v>
      </c>
    </row>
    <row r="1534" spans="1:7" x14ac:dyDescent="0.25">
      <c r="A1534" s="263"/>
      <c r="B1534" s="137">
        <f t="shared" si="24"/>
        <v>41943.791669999999</v>
      </c>
      <c r="C1534" s="138">
        <v>19</v>
      </c>
      <c r="D1534" s="39">
        <f>ROUND($D$792/100*$D$793*АТС!$C781,2)</f>
        <v>185.29</v>
      </c>
      <c r="E1534" s="39">
        <f>ROUND($E$792/100*$E$793*АТС!C781,2)</f>
        <v>170.24</v>
      </c>
      <c r="F1534" s="39">
        <f>ROUND($F$792/100*$F$793*АТС!C781,2)</f>
        <v>115.94</v>
      </c>
      <c r="G1534" s="39">
        <f>ROUND($G$792/100*$G$793*АТС!C781,2)</f>
        <v>67.86</v>
      </c>
    </row>
    <row r="1535" spans="1:7" x14ac:dyDescent="0.25">
      <c r="A1535" s="263"/>
      <c r="B1535" s="137">
        <f t="shared" si="24"/>
        <v>41943.833330000001</v>
      </c>
      <c r="C1535" s="138">
        <v>20</v>
      </c>
      <c r="D1535" s="39">
        <f>ROUND($D$792/100*$D$793*АТС!$C782,2)</f>
        <v>176.32</v>
      </c>
      <c r="E1535" s="39">
        <f>ROUND($E$792/100*$E$793*АТС!C782,2)</f>
        <v>162</v>
      </c>
      <c r="F1535" s="39">
        <f>ROUND($F$792/100*$F$793*АТС!C782,2)</f>
        <v>110.32</v>
      </c>
      <c r="G1535" s="39">
        <f>ROUND($G$792/100*$G$793*АТС!C782,2)</f>
        <v>64.58</v>
      </c>
    </row>
    <row r="1536" spans="1:7" x14ac:dyDescent="0.25">
      <c r="A1536" s="263"/>
      <c r="B1536" s="137">
        <f t="shared" si="24"/>
        <v>41943.875</v>
      </c>
      <c r="C1536" s="138">
        <v>21</v>
      </c>
      <c r="D1536" s="39">
        <f>ROUND($D$792/100*$D$793*АТС!$C783,2)</f>
        <v>179.01</v>
      </c>
      <c r="E1536" s="39">
        <f>ROUND($E$792/100*$E$793*АТС!C783,2)</f>
        <v>164.47</v>
      </c>
      <c r="F1536" s="39">
        <f>ROUND($F$792/100*$F$793*АТС!C783,2)</f>
        <v>112.01</v>
      </c>
      <c r="G1536" s="39">
        <f>ROUND($G$792/100*$G$793*АТС!C783,2)</f>
        <v>65.56</v>
      </c>
    </row>
    <row r="1537" spans="1:7" x14ac:dyDescent="0.25">
      <c r="A1537" s="263"/>
      <c r="B1537" s="137">
        <f t="shared" si="24"/>
        <v>41943.916669999999</v>
      </c>
      <c r="C1537" s="138">
        <v>22</v>
      </c>
      <c r="D1537" s="39">
        <f>ROUND($D$792/100*$D$793*АТС!$C784,2)</f>
        <v>187.24</v>
      </c>
      <c r="E1537" s="39">
        <f>ROUND($E$792/100*$E$793*АТС!C784,2)</f>
        <v>172.03</v>
      </c>
      <c r="F1537" s="39">
        <f>ROUND($F$792/100*$F$793*АТС!C784,2)</f>
        <v>117.15</v>
      </c>
      <c r="G1537" s="39">
        <f>ROUND($G$792/100*$G$793*АТС!C784,2)</f>
        <v>68.58</v>
      </c>
    </row>
    <row r="1538" spans="1:7" x14ac:dyDescent="0.25">
      <c r="A1538" s="263"/>
      <c r="B1538" s="137">
        <f t="shared" si="24"/>
        <v>41943.958330000001</v>
      </c>
      <c r="C1538" s="138">
        <v>23</v>
      </c>
      <c r="D1538" s="39">
        <f>ROUND($D$792/100*$D$793*АТС!$C785,2)</f>
        <v>161.96</v>
      </c>
      <c r="E1538" s="39">
        <f>ROUND($E$792/100*$E$793*АТС!C785,2)</f>
        <v>148.80000000000001</v>
      </c>
      <c r="F1538" s="39">
        <f>ROUND($F$792/100*$F$793*АТС!C785,2)</f>
        <v>101.34</v>
      </c>
      <c r="G1538" s="39">
        <f>ROUND($G$792/100*$G$793*АТС!C785,2)</f>
        <v>59.32</v>
      </c>
    </row>
    <row r="1539" spans="1:7" x14ac:dyDescent="0.25">
      <c r="A1539" s="263" t="s">
        <v>185</v>
      </c>
      <c r="B1539" s="135">
        <f>B794</f>
        <v>41913</v>
      </c>
      <c r="C1539" s="138">
        <v>0</v>
      </c>
      <c r="D1539" s="11">
        <f>ROUND(АТС!D41*$D$792*$D$793/100,2)</f>
        <v>0</v>
      </c>
      <c r="E1539" s="11">
        <f>ROUND(АТС!$D41*$E$792*$E$793/100,2)</f>
        <v>0</v>
      </c>
      <c r="F1539" s="11">
        <f>ROUND(АТС!$D41*$F$792*$F$793/100,2)</f>
        <v>0</v>
      </c>
      <c r="G1539" s="11">
        <f>ROUND(АТС!$D41*$G$792*$G$793/100,2)</f>
        <v>0</v>
      </c>
    </row>
    <row r="1540" spans="1:7" x14ac:dyDescent="0.25">
      <c r="A1540" s="263"/>
      <c r="B1540" s="137">
        <f>B$43+ROUND(C1540/24,5)</f>
        <v>41913.041669999999</v>
      </c>
      <c r="C1540" s="138">
        <v>1</v>
      </c>
      <c r="D1540" s="11">
        <f>ROUND(АТС!D42*$D$792*$D$793/100,2)</f>
        <v>0</v>
      </c>
      <c r="E1540" s="11">
        <f>ROUND(АТС!$D42*$E$792*$E$793/100,2)</f>
        <v>0</v>
      </c>
      <c r="F1540" s="11">
        <f>ROUND(АТС!$D42*$F$792*$F$793/100,2)</f>
        <v>0</v>
      </c>
      <c r="G1540" s="11">
        <f>ROUND(АТС!$D42*$G$792*$G$793/100,2)</f>
        <v>0</v>
      </c>
    </row>
    <row r="1541" spans="1:7" x14ac:dyDescent="0.25">
      <c r="A1541" s="263"/>
      <c r="B1541" s="135">
        <f>B$43+ROUND(C1541/24,5)</f>
        <v>41913.083330000001</v>
      </c>
      <c r="C1541" s="138">
        <v>2</v>
      </c>
      <c r="D1541" s="11">
        <f>ROUND(АТС!D43*$D$792*$D$793/100,2)</f>
        <v>0</v>
      </c>
      <c r="E1541" s="11">
        <f>ROUND(АТС!$D43*$E$792*$E$793/100,2)</f>
        <v>0</v>
      </c>
      <c r="F1541" s="11">
        <f>ROUND(АТС!$D43*$F$792*$F$793/100,2)</f>
        <v>0</v>
      </c>
      <c r="G1541" s="11">
        <f>ROUND(АТС!$D43*$G$792*$G$793/100,2)</f>
        <v>0</v>
      </c>
    </row>
    <row r="1542" spans="1:7" x14ac:dyDescent="0.25">
      <c r="A1542" s="263"/>
      <c r="B1542" s="137">
        <f t="shared" ref="B1542:B1562" si="25">B$43+ROUND(C1542/24,5)</f>
        <v>41913.125</v>
      </c>
      <c r="C1542" s="138">
        <v>3</v>
      </c>
      <c r="D1542" s="11">
        <f>ROUND(АТС!D44*$D$792*$D$793/100,2)</f>
        <v>0</v>
      </c>
      <c r="E1542" s="11">
        <f>ROUND(АТС!$D44*$E$792*$E$793/100,2)</f>
        <v>0</v>
      </c>
      <c r="F1542" s="11">
        <f>ROUND(АТС!$D44*$F$792*$F$793/100,2)</f>
        <v>0</v>
      </c>
      <c r="G1542" s="11">
        <f>ROUND(АТС!$D44*$G$792*$G$793/100,2)</f>
        <v>0</v>
      </c>
    </row>
    <row r="1543" spans="1:7" x14ac:dyDescent="0.25">
      <c r="A1543" s="263"/>
      <c r="B1543" s="135">
        <f t="shared" si="25"/>
        <v>41913.166669999999</v>
      </c>
      <c r="C1543" s="138">
        <v>4</v>
      </c>
      <c r="D1543" s="11">
        <f>ROUND(АТС!D45*$D$792*$D$793/100,2)</f>
        <v>3.92</v>
      </c>
      <c r="E1543" s="11">
        <f>ROUND(АТС!$D45*$E$792*$E$793/100,2)</f>
        <v>3.6</v>
      </c>
      <c r="F1543" s="11">
        <f>ROUND(АТС!$D45*$F$792*$F$793/100,2)</f>
        <v>2.4500000000000002</v>
      </c>
      <c r="G1543" s="11">
        <f>ROUND(АТС!$D45*$G$792*$G$793/100,2)</f>
        <v>1.44</v>
      </c>
    </row>
    <row r="1544" spans="1:7" x14ac:dyDescent="0.25">
      <c r="A1544" s="263"/>
      <c r="B1544" s="137">
        <f t="shared" si="25"/>
        <v>41913.208330000001</v>
      </c>
      <c r="C1544" s="138">
        <v>5</v>
      </c>
      <c r="D1544" s="11">
        <f>ROUND(АТС!D46*$D$792*$D$793/100,2)</f>
        <v>20.05</v>
      </c>
      <c r="E1544" s="11">
        <f>ROUND(АТС!$D46*$E$792*$E$793/100,2)</f>
        <v>18.420000000000002</v>
      </c>
      <c r="F1544" s="11">
        <f>ROUND(АТС!$D46*$F$792*$F$793/100,2)</f>
        <v>12.54</v>
      </c>
      <c r="G1544" s="11">
        <f>ROUND(АТС!$D46*$G$792*$G$793/100,2)</f>
        <v>7.34</v>
      </c>
    </row>
    <row r="1545" spans="1:7" x14ac:dyDescent="0.25">
      <c r="A1545" s="263"/>
      <c r="B1545" s="135">
        <f t="shared" si="25"/>
        <v>41913.25</v>
      </c>
      <c r="C1545" s="138">
        <v>6</v>
      </c>
      <c r="D1545" s="11">
        <f>ROUND(АТС!D47*$D$792*$D$793/100,2)</f>
        <v>78.069999999999993</v>
      </c>
      <c r="E1545" s="11">
        <f>ROUND(АТС!$D47*$E$792*$E$793/100,2)</f>
        <v>71.73</v>
      </c>
      <c r="F1545" s="11">
        <f>ROUND(АТС!$D47*$F$792*$F$793/100,2)</f>
        <v>48.85</v>
      </c>
      <c r="G1545" s="11">
        <f>ROUND(АТС!$D47*$G$792*$G$793/100,2)</f>
        <v>28.59</v>
      </c>
    </row>
    <row r="1546" spans="1:7" x14ac:dyDescent="0.25">
      <c r="A1546" s="263"/>
      <c r="B1546" s="137">
        <f t="shared" si="25"/>
        <v>41913.291669999999</v>
      </c>
      <c r="C1546" s="138">
        <v>7</v>
      </c>
      <c r="D1546" s="11">
        <f>ROUND(АТС!D48*$D$792*$D$793/100,2)</f>
        <v>20.93</v>
      </c>
      <c r="E1546" s="11">
        <f>ROUND(АТС!$D48*$E$792*$E$793/100,2)</f>
        <v>19.23</v>
      </c>
      <c r="F1546" s="11">
        <f>ROUND(АТС!$D48*$F$792*$F$793/100,2)</f>
        <v>13.1</v>
      </c>
      <c r="G1546" s="11">
        <f>ROUND(АТС!$D48*$G$792*$G$793/100,2)</f>
        <v>7.67</v>
      </c>
    </row>
    <row r="1547" spans="1:7" x14ac:dyDescent="0.25">
      <c r="A1547" s="263"/>
      <c r="B1547" s="135">
        <f t="shared" si="25"/>
        <v>41913.333330000001</v>
      </c>
      <c r="C1547" s="138">
        <v>8</v>
      </c>
      <c r="D1547" s="11">
        <f>ROUND(АТС!D49*$D$792*$D$793/100,2)</f>
        <v>12.32</v>
      </c>
      <c r="E1547" s="11">
        <f>ROUND(АТС!$D49*$E$792*$E$793/100,2)</f>
        <v>11.32</v>
      </c>
      <c r="F1547" s="11">
        <f>ROUND(АТС!$D49*$F$792*$F$793/100,2)</f>
        <v>7.71</v>
      </c>
      <c r="G1547" s="11">
        <f>ROUND(АТС!$D49*$G$792*$G$793/100,2)</f>
        <v>4.51</v>
      </c>
    </row>
    <row r="1548" spans="1:7" x14ac:dyDescent="0.25">
      <c r="A1548" s="263"/>
      <c r="B1548" s="137">
        <f t="shared" si="25"/>
        <v>41913.375</v>
      </c>
      <c r="C1548" s="138">
        <v>9</v>
      </c>
      <c r="D1548" s="11">
        <f>ROUND(АТС!D50*$D$792*$D$793/100,2)</f>
        <v>0</v>
      </c>
      <c r="E1548" s="11">
        <f>ROUND(АТС!$D50*$E$792*$E$793/100,2)</f>
        <v>0</v>
      </c>
      <c r="F1548" s="11">
        <f>ROUND(АТС!$D50*$F$792*$F$793/100,2)</f>
        <v>0</v>
      </c>
      <c r="G1548" s="11">
        <f>ROUND(АТС!$D50*$G$792*$G$793/100,2)</f>
        <v>0</v>
      </c>
    </row>
    <row r="1549" spans="1:7" x14ac:dyDescent="0.25">
      <c r="A1549" s="263"/>
      <c r="B1549" s="135">
        <f t="shared" si="25"/>
        <v>41913.416669999999</v>
      </c>
      <c r="C1549" s="138">
        <v>10</v>
      </c>
      <c r="D1549" s="11">
        <f>ROUND(АТС!D51*$D$792*$D$793/100,2)</f>
        <v>0</v>
      </c>
      <c r="E1549" s="11">
        <f>ROUND(АТС!$D51*$E$792*$E$793/100,2)</f>
        <v>0</v>
      </c>
      <c r="F1549" s="11">
        <f>ROUND(АТС!$D51*$F$792*$F$793/100,2)</f>
        <v>0</v>
      </c>
      <c r="G1549" s="11">
        <f>ROUND(АТС!$D51*$G$792*$G$793/100,2)</f>
        <v>0</v>
      </c>
    </row>
    <row r="1550" spans="1:7" x14ac:dyDescent="0.25">
      <c r="A1550" s="263"/>
      <c r="B1550" s="137">
        <f t="shared" si="25"/>
        <v>41913.458330000001</v>
      </c>
      <c r="C1550" s="138">
        <v>11</v>
      </c>
      <c r="D1550" s="11">
        <f>ROUND(АТС!D52*$D$792*$D$793/100,2)</f>
        <v>0</v>
      </c>
      <c r="E1550" s="11">
        <f>ROUND(АТС!$D52*$E$792*$E$793/100,2)</f>
        <v>0</v>
      </c>
      <c r="F1550" s="11">
        <f>ROUND(АТС!$D52*$F$792*$F$793/100,2)</f>
        <v>0</v>
      </c>
      <c r="G1550" s="11">
        <f>ROUND(АТС!$D52*$G$792*$G$793/100,2)</f>
        <v>0</v>
      </c>
    </row>
    <row r="1551" spans="1:7" x14ac:dyDescent="0.25">
      <c r="A1551" s="263"/>
      <c r="B1551" s="135">
        <f t="shared" si="25"/>
        <v>41913.5</v>
      </c>
      <c r="C1551" s="138">
        <v>12</v>
      </c>
      <c r="D1551" s="11">
        <f>ROUND(АТС!D53*$D$792*$D$793/100,2)</f>
        <v>68.58</v>
      </c>
      <c r="E1551" s="11">
        <f>ROUND(АТС!$D53*$E$792*$E$793/100,2)</f>
        <v>63.01</v>
      </c>
      <c r="F1551" s="11">
        <f>ROUND(АТС!$D53*$F$792*$F$793/100,2)</f>
        <v>42.91</v>
      </c>
      <c r="G1551" s="11">
        <f>ROUND(АТС!$D53*$G$792*$G$793/100,2)</f>
        <v>25.12</v>
      </c>
    </row>
    <row r="1552" spans="1:7" x14ac:dyDescent="0.25">
      <c r="A1552" s="263"/>
      <c r="B1552" s="137">
        <f t="shared" si="25"/>
        <v>41913.541669999999</v>
      </c>
      <c r="C1552" s="138">
        <v>13</v>
      </c>
      <c r="D1552" s="11">
        <f>ROUND(АТС!D54*$D$792*$D$793/100,2)</f>
        <v>1.51</v>
      </c>
      <c r="E1552" s="11">
        <f>ROUND(АТС!$D54*$E$792*$E$793/100,2)</f>
        <v>1.39</v>
      </c>
      <c r="F1552" s="11">
        <f>ROUND(АТС!$D54*$F$792*$F$793/100,2)</f>
        <v>0.94</v>
      </c>
      <c r="G1552" s="11">
        <f>ROUND(АТС!$D54*$G$792*$G$793/100,2)</f>
        <v>0.55000000000000004</v>
      </c>
    </row>
    <row r="1553" spans="1:7" x14ac:dyDescent="0.25">
      <c r="A1553" s="263"/>
      <c r="B1553" s="135">
        <f t="shared" si="25"/>
        <v>41913.583330000001</v>
      </c>
      <c r="C1553" s="138">
        <v>14</v>
      </c>
      <c r="D1553" s="11">
        <f>ROUND(АТС!D55*$D$792*$D$793/100,2)</f>
        <v>0</v>
      </c>
      <c r="E1553" s="11">
        <f>ROUND(АТС!$D55*$E$792*$E$793/100,2)</f>
        <v>0</v>
      </c>
      <c r="F1553" s="11">
        <f>ROUND(АТС!$D55*$F$792*$F$793/100,2)</f>
        <v>0</v>
      </c>
      <c r="G1553" s="11">
        <f>ROUND(АТС!$D55*$G$792*$G$793/100,2)</f>
        <v>0</v>
      </c>
    </row>
    <row r="1554" spans="1:7" x14ac:dyDescent="0.25">
      <c r="A1554" s="263"/>
      <c r="B1554" s="137">
        <f t="shared" si="25"/>
        <v>41913.625</v>
      </c>
      <c r="C1554" s="138">
        <v>15</v>
      </c>
      <c r="D1554" s="11">
        <f>ROUND(АТС!D56*$D$792*$D$793/100,2)</f>
        <v>14.72</v>
      </c>
      <c r="E1554" s="11">
        <f>ROUND(АТС!$D56*$E$792*$E$793/100,2)</f>
        <v>13.52</v>
      </c>
      <c r="F1554" s="11">
        <f>ROUND(АТС!$D56*$F$792*$F$793/100,2)</f>
        <v>9.2100000000000009</v>
      </c>
      <c r="G1554" s="11">
        <f>ROUND(АТС!$D56*$G$792*$G$793/100,2)</f>
        <v>5.39</v>
      </c>
    </row>
    <row r="1555" spans="1:7" x14ac:dyDescent="0.25">
      <c r="A1555" s="263"/>
      <c r="B1555" s="135">
        <f t="shared" si="25"/>
        <v>41913.666669999999</v>
      </c>
      <c r="C1555" s="138">
        <v>16</v>
      </c>
      <c r="D1555" s="11">
        <f>ROUND(АТС!D57*$D$792*$D$793/100,2)</f>
        <v>0</v>
      </c>
      <c r="E1555" s="11">
        <f>ROUND(АТС!$D57*$E$792*$E$793/100,2)</f>
        <v>0</v>
      </c>
      <c r="F1555" s="11">
        <f>ROUND(АТС!$D57*$F$792*$F$793/100,2)</f>
        <v>0</v>
      </c>
      <c r="G1555" s="11">
        <f>ROUND(АТС!$D57*$G$792*$G$793/100,2)</f>
        <v>0</v>
      </c>
    </row>
    <row r="1556" spans="1:7" x14ac:dyDescent="0.25">
      <c r="A1556" s="263"/>
      <c r="B1556" s="137">
        <f t="shared" si="25"/>
        <v>41913.708330000001</v>
      </c>
      <c r="C1556" s="138">
        <v>17</v>
      </c>
      <c r="D1556" s="11">
        <f>ROUND(АТС!D58*$D$792*$D$793/100,2)</f>
        <v>1.48</v>
      </c>
      <c r="E1556" s="11">
        <f>ROUND(АТС!$D58*$E$792*$E$793/100,2)</f>
        <v>1.36</v>
      </c>
      <c r="F1556" s="11">
        <f>ROUND(АТС!$D58*$F$792*$F$793/100,2)</f>
        <v>0.92</v>
      </c>
      <c r="G1556" s="11">
        <f>ROUND(АТС!$D58*$G$792*$G$793/100,2)</f>
        <v>0.54</v>
      </c>
    </row>
    <row r="1557" spans="1:7" x14ac:dyDescent="0.25">
      <c r="A1557" s="263"/>
      <c r="B1557" s="135">
        <f t="shared" si="25"/>
        <v>41913.75</v>
      </c>
      <c r="C1557" s="138">
        <v>18</v>
      </c>
      <c r="D1557" s="11">
        <f>ROUND(АТС!D59*$D$792*$D$793/100,2)</f>
        <v>17.47</v>
      </c>
      <c r="E1557" s="11">
        <f>ROUND(АТС!$D59*$E$792*$E$793/100,2)</f>
        <v>16.05</v>
      </c>
      <c r="F1557" s="11">
        <f>ROUND(АТС!$D59*$F$792*$F$793/100,2)</f>
        <v>10.93</v>
      </c>
      <c r="G1557" s="11">
        <f>ROUND(АТС!$D59*$G$792*$G$793/100,2)</f>
        <v>6.4</v>
      </c>
    </row>
    <row r="1558" spans="1:7" x14ac:dyDescent="0.25">
      <c r="A1558" s="263"/>
      <c r="B1558" s="137">
        <f t="shared" si="25"/>
        <v>41913.791669999999</v>
      </c>
      <c r="C1558" s="138">
        <v>19</v>
      </c>
      <c r="D1558" s="11">
        <f>ROUND(АТС!D60*$D$792*$D$793/100,2)</f>
        <v>6.52</v>
      </c>
      <c r="E1558" s="11">
        <f>ROUND(АТС!$D60*$E$792*$E$793/100,2)</f>
        <v>5.99</v>
      </c>
      <c r="F1558" s="11">
        <f>ROUND(АТС!$D60*$F$792*$F$793/100,2)</f>
        <v>4.08</v>
      </c>
      <c r="G1558" s="11">
        <f>ROUND(АТС!$D60*$G$792*$G$793/100,2)</f>
        <v>2.39</v>
      </c>
    </row>
    <row r="1559" spans="1:7" x14ac:dyDescent="0.25">
      <c r="A1559" s="263"/>
      <c r="B1559" s="135">
        <f t="shared" si="25"/>
        <v>41913.833330000001</v>
      </c>
      <c r="C1559" s="138">
        <v>20</v>
      </c>
      <c r="D1559" s="11">
        <f>ROUND(АТС!D61*$D$792*$D$793/100,2)</f>
        <v>0</v>
      </c>
      <c r="E1559" s="11">
        <f>ROUND(АТС!$D61*$E$792*$E$793/100,2)</f>
        <v>0</v>
      </c>
      <c r="F1559" s="11">
        <f>ROUND(АТС!$D61*$F$792*$F$793/100,2)</f>
        <v>0</v>
      </c>
      <c r="G1559" s="11">
        <f>ROUND(АТС!$D61*$G$792*$G$793/100,2)</f>
        <v>0</v>
      </c>
    </row>
    <row r="1560" spans="1:7" x14ac:dyDescent="0.25">
      <c r="A1560" s="263"/>
      <c r="B1560" s="137">
        <f t="shared" si="25"/>
        <v>41913.875</v>
      </c>
      <c r="C1560" s="138">
        <v>21</v>
      </c>
      <c r="D1560" s="11">
        <f>ROUND(АТС!D62*$D$792*$D$793/100,2)</f>
        <v>0</v>
      </c>
      <c r="E1560" s="11">
        <f>ROUND(АТС!$D62*$E$792*$E$793/100,2)</f>
        <v>0</v>
      </c>
      <c r="F1560" s="11">
        <f>ROUND(АТС!$D62*$F$792*$F$793/100,2)</f>
        <v>0</v>
      </c>
      <c r="G1560" s="11">
        <f>ROUND(АТС!$D62*$G$792*$G$793/100,2)</f>
        <v>0</v>
      </c>
    </row>
    <row r="1561" spans="1:7" x14ac:dyDescent="0.25">
      <c r="A1561" s="263"/>
      <c r="B1561" s="135">
        <f t="shared" si="25"/>
        <v>41913.916669999999</v>
      </c>
      <c r="C1561" s="138">
        <v>22</v>
      </c>
      <c r="D1561" s="11">
        <f>ROUND(АТС!D63*$D$792*$D$793/100,2)</f>
        <v>0</v>
      </c>
      <c r="E1561" s="11">
        <f>ROUND(АТС!$D63*$E$792*$E$793/100,2)</f>
        <v>0</v>
      </c>
      <c r="F1561" s="11">
        <f>ROUND(АТС!$D63*$F$792*$F$793/100,2)</f>
        <v>0</v>
      </c>
      <c r="G1561" s="11">
        <f>ROUND(АТС!$D63*$G$792*$G$793/100,2)</f>
        <v>0</v>
      </c>
    </row>
    <row r="1562" spans="1:7" x14ac:dyDescent="0.25">
      <c r="A1562" s="263"/>
      <c r="B1562" s="137">
        <f t="shared" si="25"/>
        <v>41913.958330000001</v>
      </c>
      <c r="C1562" s="138">
        <v>23</v>
      </c>
      <c r="D1562" s="11">
        <f>ROUND(АТС!D64*$D$792*$D$793/100,2)</f>
        <v>0</v>
      </c>
      <c r="E1562" s="11">
        <f>ROUND(АТС!$D64*$E$792*$E$793/100,2)</f>
        <v>0</v>
      </c>
      <c r="F1562" s="11">
        <f>ROUND(АТС!$D64*$F$792*$F$793/100,2)</f>
        <v>0</v>
      </c>
      <c r="G1562" s="11">
        <f>ROUND(АТС!$D64*$G$792*$G$793/100,2)</f>
        <v>0</v>
      </c>
    </row>
    <row r="1563" spans="1:7" x14ac:dyDescent="0.25">
      <c r="A1563" s="263"/>
      <c r="B1563" s="135">
        <f>B1539+1</f>
        <v>41914</v>
      </c>
      <c r="C1563" s="138">
        <v>0</v>
      </c>
      <c r="D1563" s="11">
        <f>ROUND(АТС!D65*$D$792*$D$793/100,2)</f>
        <v>0</v>
      </c>
      <c r="E1563" s="11">
        <f>ROUND(АТС!$D65*$E$792*$E$793/100,2)</f>
        <v>0</v>
      </c>
      <c r="F1563" s="11">
        <f>ROUND(АТС!$D65*$F$792*$F$793/100,2)</f>
        <v>0</v>
      </c>
      <c r="G1563" s="11">
        <f>ROUND(АТС!$D65*$G$792*$G$793/100,2)</f>
        <v>0</v>
      </c>
    </row>
    <row r="1564" spans="1:7" x14ac:dyDescent="0.25">
      <c r="A1564" s="263"/>
      <c r="B1564" s="137">
        <f t="shared" ref="B1564:B1627" si="26">B1540+1</f>
        <v>41914.041669999999</v>
      </c>
      <c r="C1564" s="138">
        <v>1</v>
      </c>
      <c r="D1564" s="11">
        <f>ROUND(АТС!D66*$D$792*$D$793/100,2)</f>
        <v>0</v>
      </c>
      <c r="E1564" s="11">
        <f>ROUND(АТС!$D66*$E$792*$E$793/100,2)</f>
        <v>0</v>
      </c>
      <c r="F1564" s="11">
        <f>ROUND(АТС!$D66*$F$792*$F$793/100,2)</f>
        <v>0</v>
      </c>
      <c r="G1564" s="11">
        <f>ROUND(АТС!$D66*$G$792*$G$793/100,2)</f>
        <v>0</v>
      </c>
    </row>
    <row r="1565" spans="1:7" x14ac:dyDescent="0.25">
      <c r="A1565" s="263"/>
      <c r="B1565" s="135">
        <f t="shared" si="26"/>
        <v>41914.083330000001</v>
      </c>
      <c r="C1565" s="138">
        <v>2</v>
      </c>
      <c r="D1565" s="11">
        <f>ROUND(АТС!D67*$D$792*$D$793/100,2)</f>
        <v>0</v>
      </c>
      <c r="E1565" s="11">
        <f>ROUND(АТС!$D67*$E$792*$E$793/100,2)</f>
        <v>0</v>
      </c>
      <c r="F1565" s="11">
        <f>ROUND(АТС!$D67*$F$792*$F$793/100,2)</f>
        <v>0</v>
      </c>
      <c r="G1565" s="11">
        <f>ROUND(АТС!$D67*$G$792*$G$793/100,2)</f>
        <v>0</v>
      </c>
    </row>
    <row r="1566" spans="1:7" x14ac:dyDescent="0.25">
      <c r="A1566" s="263"/>
      <c r="B1566" s="137">
        <f t="shared" si="26"/>
        <v>41914.125</v>
      </c>
      <c r="C1566" s="138">
        <v>3</v>
      </c>
      <c r="D1566" s="11">
        <f>ROUND(АТС!D68*$D$792*$D$793/100,2)</f>
        <v>0</v>
      </c>
      <c r="E1566" s="11">
        <f>ROUND(АТС!$D68*$E$792*$E$793/100,2)</f>
        <v>0</v>
      </c>
      <c r="F1566" s="11">
        <f>ROUND(АТС!$D68*$F$792*$F$793/100,2)</f>
        <v>0</v>
      </c>
      <c r="G1566" s="11">
        <f>ROUND(АТС!$D68*$G$792*$G$793/100,2)</f>
        <v>0</v>
      </c>
    </row>
    <row r="1567" spans="1:7" x14ac:dyDescent="0.25">
      <c r="A1567" s="263"/>
      <c r="B1567" s="135">
        <f t="shared" si="26"/>
        <v>41914.166669999999</v>
      </c>
      <c r="C1567" s="138">
        <v>4</v>
      </c>
      <c r="D1567" s="11">
        <f>ROUND(АТС!D69*$D$792*$D$793/100,2)</f>
        <v>0</v>
      </c>
      <c r="E1567" s="11">
        <f>ROUND(АТС!$D69*$E$792*$E$793/100,2)</f>
        <v>0</v>
      </c>
      <c r="F1567" s="11">
        <f>ROUND(АТС!$D69*$F$792*$F$793/100,2)</f>
        <v>0</v>
      </c>
      <c r="G1567" s="11">
        <f>ROUND(АТС!$D69*$G$792*$G$793/100,2)</f>
        <v>0</v>
      </c>
    </row>
    <row r="1568" spans="1:7" x14ac:dyDescent="0.25">
      <c r="A1568" s="263"/>
      <c r="B1568" s="137">
        <f t="shared" si="26"/>
        <v>41914.208330000001</v>
      </c>
      <c r="C1568" s="138">
        <v>5</v>
      </c>
      <c r="D1568" s="11">
        <f>ROUND(АТС!D70*$D$792*$D$793/100,2)</f>
        <v>0</v>
      </c>
      <c r="E1568" s="11">
        <f>ROUND(АТС!$D70*$E$792*$E$793/100,2)</f>
        <v>0</v>
      </c>
      <c r="F1568" s="11">
        <f>ROUND(АТС!$D70*$F$792*$F$793/100,2)</f>
        <v>0</v>
      </c>
      <c r="G1568" s="11">
        <f>ROUND(АТС!$D70*$G$792*$G$793/100,2)</f>
        <v>0</v>
      </c>
    </row>
    <row r="1569" spans="1:7" x14ac:dyDescent="0.25">
      <c r="A1569" s="263"/>
      <c r="B1569" s="135">
        <f t="shared" si="26"/>
        <v>41914.25</v>
      </c>
      <c r="C1569" s="138">
        <v>6</v>
      </c>
      <c r="D1569" s="11">
        <f>ROUND(АТС!D71*$D$792*$D$793/100,2)</f>
        <v>0</v>
      </c>
      <c r="E1569" s="11">
        <f>ROUND(АТС!$D71*$E$792*$E$793/100,2)</f>
        <v>0</v>
      </c>
      <c r="F1569" s="11">
        <f>ROUND(АТС!$D71*$F$792*$F$793/100,2)</f>
        <v>0</v>
      </c>
      <c r="G1569" s="11">
        <f>ROUND(АТС!$D71*$G$792*$G$793/100,2)</f>
        <v>0</v>
      </c>
    </row>
    <row r="1570" spans="1:7" x14ac:dyDescent="0.25">
      <c r="A1570" s="263"/>
      <c r="B1570" s="137">
        <f t="shared" si="26"/>
        <v>41914.291669999999</v>
      </c>
      <c r="C1570" s="138">
        <v>7</v>
      </c>
      <c r="D1570" s="11">
        <f>ROUND(АТС!D72*$D$792*$D$793/100,2)</f>
        <v>0</v>
      </c>
      <c r="E1570" s="11">
        <f>ROUND(АТС!$D72*$E$792*$E$793/100,2)</f>
        <v>0</v>
      </c>
      <c r="F1570" s="11">
        <f>ROUND(АТС!$D72*$F$792*$F$793/100,2)</f>
        <v>0</v>
      </c>
      <c r="G1570" s="11">
        <f>ROUND(АТС!$D72*$G$792*$G$793/100,2)</f>
        <v>0</v>
      </c>
    </row>
    <row r="1571" spans="1:7" x14ac:dyDescent="0.25">
      <c r="A1571" s="263"/>
      <c r="B1571" s="135">
        <f t="shared" si="26"/>
        <v>41914.333330000001</v>
      </c>
      <c r="C1571" s="138">
        <v>8</v>
      </c>
      <c r="D1571" s="11">
        <f>ROUND(АТС!D73*$D$792*$D$793/100,2)</f>
        <v>0</v>
      </c>
      <c r="E1571" s="11">
        <f>ROUND(АТС!$D73*$E$792*$E$793/100,2)</f>
        <v>0</v>
      </c>
      <c r="F1571" s="11">
        <f>ROUND(АТС!$D73*$F$792*$F$793/100,2)</f>
        <v>0</v>
      </c>
      <c r="G1571" s="11">
        <f>ROUND(АТС!$D73*$G$792*$G$793/100,2)</f>
        <v>0</v>
      </c>
    </row>
    <row r="1572" spans="1:7" x14ac:dyDescent="0.25">
      <c r="A1572" s="263"/>
      <c r="B1572" s="137">
        <f t="shared" si="26"/>
        <v>41914.375</v>
      </c>
      <c r="C1572" s="138">
        <v>9</v>
      </c>
      <c r="D1572" s="11">
        <f>ROUND(АТС!D74*$D$792*$D$793/100,2)</f>
        <v>0</v>
      </c>
      <c r="E1572" s="11">
        <f>ROUND(АТС!$D74*$E$792*$E$793/100,2)</f>
        <v>0</v>
      </c>
      <c r="F1572" s="11">
        <f>ROUND(АТС!$D74*$F$792*$F$793/100,2)</f>
        <v>0</v>
      </c>
      <c r="G1572" s="11">
        <f>ROUND(АТС!$D74*$G$792*$G$793/100,2)</f>
        <v>0</v>
      </c>
    </row>
    <row r="1573" spans="1:7" x14ac:dyDescent="0.25">
      <c r="A1573" s="263"/>
      <c r="B1573" s="135">
        <f t="shared" si="26"/>
        <v>41914.416669999999</v>
      </c>
      <c r="C1573" s="138">
        <v>10</v>
      </c>
      <c r="D1573" s="11">
        <f>ROUND(АТС!D75*$D$792*$D$793/100,2)</f>
        <v>0</v>
      </c>
      <c r="E1573" s="11">
        <f>ROUND(АТС!$D75*$E$792*$E$793/100,2)</f>
        <v>0</v>
      </c>
      <c r="F1573" s="11">
        <f>ROUND(АТС!$D75*$F$792*$F$793/100,2)</f>
        <v>0</v>
      </c>
      <c r="G1573" s="11">
        <f>ROUND(АТС!$D75*$G$792*$G$793/100,2)</f>
        <v>0</v>
      </c>
    </row>
    <row r="1574" spans="1:7" x14ac:dyDescent="0.25">
      <c r="A1574" s="263"/>
      <c r="B1574" s="137">
        <f t="shared" si="26"/>
        <v>41914.458330000001</v>
      </c>
      <c r="C1574" s="138">
        <v>11</v>
      </c>
      <c r="D1574" s="11">
        <f>ROUND(АТС!D76*$D$792*$D$793/100,2)</f>
        <v>0</v>
      </c>
      <c r="E1574" s="11">
        <f>ROUND(АТС!$D76*$E$792*$E$793/100,2)</f>
        <v>0</v>
      </c>
      <c r="F1574" s="11">
        <f>ROUND(АТС!$D76*$F$792*$F$793/100,2)</f>
        <v>0</v>
      </c>
      <c r="G1574" s="11">
        <f>ROUND(АТС!$D76*$G$792*$G$793/100,2)</f>
        <v>0</v>
      </c>
    </row>
    <row r="1575" spans="1:7" x14ac:dyDescent="0.25">
      <c r="A1575" s="263"/>
      <c r="B1575" s="135">
        <f t="shared" si="26"/>
        <v>41914.5</v>
      </c>
      <c r="C1575" s="138">
        <v>12</v>
      </c>
      <c r="D1575" s="11">
        <f>ROUND(АТС!D77*$D$792*$D$793/100,2)</f>
        <v>0</v>
      </c>
      <c r="E1575" s="11">
        <f>ROUND(АТС!$D77*$E$792*$E$793/100,2)</f>
        <v>0</v>
      </c>
      <c r="F1575" s="11">
        <f>ROUND(АТС!$D77*$F$792*$F$793/100,2)</f>
        <v>0</v>
      </c>
      <c r="G1575" s="11">
        <f>ROUND(АТС!$D77*$G$792*$G$793/100,2)</f>
        <v>0</v>
      </c>
    </row>
    <row r="1576" spans="1:7" x14ac:dyDescent="0.25">
      <c r="A1576" s="263"/>
      <c r="B1576" s="137">
        <f t="shared" si="26"/>
        <v>41914.541669999999</v>
      </c>
      <c r="C1576" s="138">
        <v>13</v>
      </c>
      <c r="D1576" s="11">
        <f>ROUND(АТС!D78*$D$792*$D$793/100,2)</f>
        <v>0</v>
      </c>
      <c r="E1576" s="11">
        <f>ROUND(АТС!$D78*$E$792*$E$793/100,2)</f>
        <v>0</v>
      </c>
      <c r="F1576" s="11">
        <f>ROUND(АТС!$D78*$F$792*$F$793/100,2)</f>
        <v>0</v>
      </c>
      <c r="G1576" s="11">
        <f>ROUND(АТС!$D78*$G$792*$G$793/100,2)</f>
        <v>0</v>
      </c>
    </row>
    <row r="1577" spans="1:7" x14ac:dyDescent="0.25">
      <c r="A1577" s="263"/>
      <c r="B1577" s="135">
        <f t="shared" si="26"/>
        <v>41914.583330000001</v>
      </c>
      <c r="C1577" s="138">
        <v>14</v>
      </c>
      <c r="D1577" s="11">
        <f>ROUND(АТС!D79*$D$792*$D$793/100,2)</f>
        <v>0</v>
      </c>
      <c r="E1577" s="11">
        <f>ROUND(АТС!$D79*$E$792*$E$793/100,2)</f>
        <v>0</v>
      </c>
      <c r="F1577" s="11">
        <f>ROUND(АТС!$D79*$F$792*$F$793/100,2)</f>
        <v>0</v>
      </c>
      <c r="G1577" s="11">
        <f>ROUND(АТС!$D79*$G$792*$G$793/100,2)</f>
        <v>0</v>
      </c>
    </row>
    <row r="1578" spans="1:7" x14ac:dyDescent="0.25">
      <c r="A1578" s="263"/>
      <c r="B1578" s="137">
        <f t="shared" si="26"/>
        <v>41914.625</v>
      </c>
      <c r="C1578" s="138">
        <v>15</v>
      </c>
      <c r="D1578" s="11">
        <f>ROUND(АТС!D80*$D$792*$D$793/100,2)</f>
        <v>0</v>
      </c>
      <c r="E1578" s="11">
        <f>ROUND(АТС!$D80*$E$792*$E$793/100,2)</f>
        <v>0</v>
      </c>
      <c r="F1578" s="11">
        <f>ROUND(АТС!$D80*$F$792*$F$793/100,2)</f>
        <v>0</v>
      </c>
      <c r="G1578" s="11">
        <f>ROUND(АТС!$D80*$G$792*$G$793/100,2)</f>
        <v>0</v>
      </c>
    </row>
    <row r="1579" spans="1:7" x14ac:dyDescent="0.25">
      <c r="A1579" s="263"/>
      <c r="B1579" s="135">
        <f t="shared" si="26"/>
        <v>41914.666669999999</v>
      </c>
      <c r="C1579" s="138">
        <v>16</v>
      </c>
      <c r="D1579" s="11">
        <f>ROUND(АТС!D81*$D$792*$D$793/100,2)</f>
        <v>0</v>
      </c>
      <c r="E1579" s="11">
        <f>ROUND(АТС!$D81*$E$792*$E$793/100,2)</f>
        <v>0</v>
      </c>
      <c r="F1579" s="11">
        <f>ROUND(АТС!$D81*$F$792*$F$793/100,2)</f>
        <v>0</v>
      </c>
      <c r="G1579" s="11">
        <f>ROUND(АТС!$D81*$G$792*$G$793/100,2)</f>
        <v>0</v>
      </c>
    </row>
    <row r="1580" spans="1:7" x14ac:dyDescent="0.25">
      <c r="A1580" s="263"/>
      <c r="B1580" s="137">
        <f t="shared" si="26"/>
        <v>41914.708330000001</v>
      </c>
      <c r="C1580" s="138">
        <v>17</v>
      </c>
      <c r="D1580" s="11">
        <f>ROUND(АТС!D82*$D$792*$D$793/100,2)</f>
        <v>218.55</v>
      </c>
      <c r="E1580" s="11">
        <f>ROUND(АТС!$D82*$E$792*$E$793/100,2)</f>
        <v>200.8</v>
      </c>
      <c r="F1580" s="11">
        <f>ROUND(АТС!$D82*$F$792*$F$793/100,2)</f>
        <v>136.75</v>
      </c>
      <c r="G1580" s="11">
        <f>ROUND(АТС!$D82*$G$792*$G$793/100,2)</f>
        <v>80.040000000000006</v>
      </c>
    </row>
    <row r="1581" spans="1:7" x14ac:dyDescent="0.25">
      <c r="A1581" s="263"/>
      <c r="B1581" s="135">
        <f t="shared" si="26"/>
        <v>41914.75</v>
      </c>
      <c r="C1581" s="138">
        <v>18</v>
      </c>
      <c r="D1581" s="11">
        <f>ROUND(АТС!D83*$D$792*$D$793/100,2)</f>
        <v>0.42</v>
      </c>
      <c r="E1581" s="11">
        <f>ROUND(АТС!$D83*$E$792*$E$793/100,2)</f>
        <v>0.39</v>
      </c>
      <c r="F1581" s="11">
        <f>ROUND(АТС!$D83*$F$792*$F$793/100,2)</f>
        <v>0.26</v>
      </c>
      <c r="G1581" s="11">
        <f>ROUND(АТС!$D83*$G$792*$G$793/100,2)</f>
        <v>0.15</v>
      </c>
    </row>
    <row r="1582" spans="1:7" x14ac:dyDescent="0.25">
      <c r="A1582" s="263"/>
      <c r="B1582" s="137">
        <f t="shared" si="26"/>
        <v>41914.791669999999</v>
      </c>
      <c r="C1582" s="138">
        <v>19</v>
      </c>
      <c r="D1582" s="11">
        <f>ROUND(АТС!D84*$D$792*$D$793/100,2)</f>
        <v>177.06</v>
      </c>
      <c r="E1582" s="11">
        <f>ROUND(АТС!$D84*$E$792*$E$793/100,2)</f>
        <v>162.66999999999999</v>
      </c>
      <c r="F1582" s="11">
        <f>ROUND(АТС!$D84*$F$792*$F$793/100,2)</f>
        <v>110.78</v>
      </c>
      <c r="G1582" s="11">
        <f>ROUND(АТС!$D84*$G$792*$G$793/100,2)</f>
        <v>64.849999999999994</v>
      </c>
    </row>
    <row r="1583" spans="1:7" x14ac:dyDescent="0.25">
      <c r="A1583" s="263"/>
      <c r="B1583" s="135">
        <f t="shared" si="26"/>
        <v>41914.833330000001</v>
      </c>
      <c r="C1583" s="138">
        <v>20</v>
      </c>
      <c r="D1583" s="11">
        <f>ROUND(АТС!D85*$D$792*$D$793/100,2)</f>
        <v>0</v>
      </c>
      <c r="E1583" s="11">
        <f>ROUND(АТС!$D85*$E$792*$E$793/100,2)</f>
        <v>0</v>
      </c>
      <c r="F1583" s="11">
        <f>ROUND(АТС!$D85*$F$792*$F$793/100,2)</f>
        <v>0</v>
      </c>
      <c r="G1583" s="11">
        <f>ROUND(АТС!$D85*$G$792*$G$793/100,2)</f>
        <v>0</v>
      </c>
    </row>
    <row r="1584" spans="1:7" x14ac:dyDescent="0.25">
      <c r="A1584" s="263"/>
      <c r="B1584" s="137">
        <f t="shared" si="26"/>
        <v>41914.875</v>
      </c>
      <c r="C1584" s="138">
        <v>21</v>
      </c>
      <c r="D1584" s="11">
        <f>ROUND(АТС!D86*$D$792*$D$793/100,2)</f>
        <v>0</v>
      </c>
      <c r="E1584" s="11">
        <f>ROUND(АТС!$D86*$E$792*$E$793/100,2)</f>
        <v>0</v>
      </c>
      <c r="F1584" s="11">
        <f>ROUND(АТС!$D86*$F$792*$F$793/100,2)</f>
        <v>0</v>
      </c>
      <c r="G1584" s="11">
        <f>ROUND(АТС!$D86*$G$792*$G$793/100,2)</f>
        <v>0</v>
      </c>
    </row>
    <row r="1585" spans="1:7" x14ac:dyDescent="0.25">
      <c r="A1585" s="263"/>
      <c r="B1585" s="135">
        <f t="shared" si="26"/>
        <v>41914.916669999999</v>
      </c>
      <c r="C1585" s="138">
        <v>22</v>
      </c>
      <c r="D1585" s="11">
        <f>ROUND(АТС!D87*$D$792*$D$793/100,2)</f>
        <v>0</v>
      </c>
      <c r="E1585" s="11">
        <f>ROUND(АТС!$D87*$E$792*$E$793/100,2)</f>
        <v>0</v>
      </c>
      <c r="F1585" s="11">
        <f>ROUND(АТС!$D87*$F$792*$F$793/100,2)</f>
        <v>0</v>
      </c>
      <c r="G1585" s="11">
        <f>ROUND(АТС!$D87*$G$792*$G$793/100,2)</f>
        <v>0</v>
      </c>
    </row>
    <row r="1586" spans="1:7" x14ac:dyDescent="0.25">
      <c r="A1586" s="263"/>
      <c r="B1586" s="137">
        <f t="shared" si="26"/>
        <v>41914.958330000001</v>
      </c>
      <c r="C1586" s="138">
        <v>23</v>
      </c>
      <c r="D1586" s="11">
        <f>ROUND(АТС!D88*$D$792*$D$793/100,2)</f>
        <v>0</v>
      </c>
      <c r="E1586" s="11">
        <f>ROUND(АТС!$D88*$E$792*$E$793/100,2)</f>
        <v>0</v>
      </c>
      <c r="F1586" s="11">
        <f>ROUND(АТС!$D88*$F$792*$F$793/100,2)</f>
        <v>0</v>
      </c>
      <c r="G1586" s="11">
        <f>ROUND(АТС!$D88*$G$792*$G$793/100,2)</f>
        <v>0</v>
      </c>
    </row>
    <row r="1587" spans="1:7" x14ac:dyDescent="0.25">
      <c r="A1587" s="263"/>
      <c r="B1587" s="135">
        <f t="shared" si="26"/>
        <v>41915</v>
      </c>
      <c r="C1587" s="138">
        <v>0</v>
      </c>
      <c r="D1587" s="11">
        <f>ROUND(АТС!D89*$D$792*$D$793/100,2)</f>
        <v>0</v>
      </c>
      <c r="E1587" s="11">
        <f>ROUND(АТС!$D89*$E$792*$E$793/100,2)</f>
        <v>0</v>
      </c>
      <c r="F1587" s="11">
        <f>ROUND(АТС!$D89*$F$792*$F$793/100,2)</f>
        <v>0</v>
      </c>
      <c r="G1587" s="11">
        <f>ROUND(АТС!$D89*$G$792*$G$793/100,2)</f>
        <v>0</v>
      </c>
    </row>
    <row r="1588" spans="1:7" x14ac:dyDescent="0.25">
      <c r="A1588" s="263"/>
      <c r="B1588" s="137">
        <f t="shared" si="26"/>
        <v>41915.041669999999</v>
      </c>
      <c r="C1588" s="138">
        <v>1</v>
      </c>
      <c r="D1588" s="11">
        <f>ROUND(АТС!D90*$D$792*$D$793/100,2)</f>
        <v>0</v>
      </c>
      <c r="E1588" s="11">
        <f>ROUND(АТС!$D90*$E$792*$E$793/100,2)</f>
        <v>0</v>
      </c>
      <c r="F1588" s="11">
        <f>ROUND(АТС!$D90*$F$792*$F$793/100,2)</f>
        <v>0</v>
      </c>
      <c r="G1588" s="11">
        <f>ROUND(АТС!$D90*$G$792*$G$793/100,2)</f>
        <v>0</v>
      </c>
    </row>
    <row r="1589" spans="1:7" x14ac:dyDescent="0.25">
      <c r="A1589" s="263"/>
      <c r="B1589" s="135">
        <f t="shared" si="26"/>
        <v>41915.083330000001</v>
      </c>
      <c r="C1589" s="138">
        <v>2</v>
      </c>
      <c r="D1589" s="11">
        <f>ROUND(АТС!D91*$D$792*$D$793/100,2)</f>
        <v>0</v>
      </c>
      <c r="E1589" s="11">
        <f>ROUND(АТС!$D91*$E$792*$E$793/100,2)</f>
        <v>0</v>
      </c>
      <c r="F1589" s="11">
        <f>ROUND(АТС!$D91*$F$792*$F$793/100,2)</f>
        <v>0</v>
      </c>
      <c r="G1589" s="11">
        <f>ROUND(АТС!$D91*$G$792*$G$793/100,2)</f>
        <v>0</v>
      </c>
    </row>
    <row r="1590" spans="1:7" x14ac:dyDescent="0.25">
      <c r="A1590" s="263"/>
      <c r="B1590" s="137">
        <f t="shared" si="26"/>
        <v>41915.125</v>
      </c>
      <c r="C1590" s="138">
        <v>3</v>
      </c>
      <c r="D1590" s="11">
        <f>ROUND(АТС!D92*$D$792*$D$793/100,2)</f>
        <v>0</v>
      </c>
      <c r="E1590" s="11">
        <f>ROUND(АТС!$D92*$E$792*$E$793/100,2)</f>
        <v>0</v>
      </c>
      <c r="F1590" s="11">
        <f>ROUND(АТС!$D92*$F$792*$F$793/100,2)</f>
        <v>0</v>
      </c>
      <c r="G1590" s="11">
        <f>ROUND(АТС!$D92*$G$792*$G$793/100,2)</f>
        <v>0</v>
      </c>
    </row>
    <row r="1591" spans="1:7" x14ac:dyDescent="0.25">
      <c r="A1591" s="263"/>
      <c r="B1591" s="135">
        <f t="shared" si="26"/>
        <v>41915.166669999999</v>
      </c>
      <c r="C1591" s="138">
        <v>4</v>
      </c>
      <c r="D1591" s="11">
        <f>ROUND(АТС!D93*$D$792*$D$793/100,2)</f>
        <v>0</v>
      </c>
      <c r="E1591" s="11">
        <f>ROUND(АТС!$D93*$E$792*$E$793/100,2)</f>
        <v>0</v>
      </c>
      <c r="F1591" s="11">
        <f>ROUND(АТС!$D93*$F$792*$F$793/100,2)</f>
        <v>0</v>
      </c>
      <c r="G1591" s="11">
        <f>ROUND(АТС!$D93*$G$792*$G$793/100,2)</f>
        <v>0</v>
      </c>
    </row>
    <row r="1592" spans="1:7" x14ac:dyDescent="0.25">
      <c r="A1592" s="263"/>
      <c r="B1592" s="137">
        <f t="shared" si="26"/>
        <v>41915.208330000001</v>
      </c>
      <c r="C1592" s="138">
        <v>5</v>
      </c>
      <c r="D1592" s="11">
        <f>ROUND(АТС!D94*$D$792*$D$793/100,2)</f>
        <v>1.58</v>
      </c>
      <c r="E1592" s="11">
        <f>ROUND(АТС!$D94*$E$792*$E$793/100,2)</f>
        <v>1.45</v>
      </c>
      <c r="F1592" s="11">
        <f>ROUND(АТС!$D94*$F$792*$F$793/100,2)</f>
        <v>0.99</v>
      </c>
      <c r="G1592" s="11">
        <f>ROUND(АТС!$D94*$G$792*$G$793/100,2)</f>
        <v>0.57999999999999996</v>
      </c>
    </row>
    <row r="1593" spans="1:7" x14ac:dyDescent="0.25">
      <c r="A1593" s="263"/>
      <c r="B1593" s="135">
        <f t="shared" si="26"/>
        <v>41915.25</v>
      </c>
      <c r="C1593" s="138">
        <v>6</v>
      </c>
      <c r="D1593" s="11">
        <f>ROUND(АТС!D95*$D$792*$D$793/100,2)</f>
        <v>0</v>
      </c>
      <c r="E1593" s="11">
        <f>ROUND(АТС!$D95*$E$792*$E$793/100,2)</f>
        <v>0</v>
      </c>
      <c r="F1593" s="11">
        <f>ROUND(АТС!$D95*$F$792*$F$793/100,2)</f>
        <v>0</v>
      </c>
      <c r="G1593" s="11">
        <f>ROUND(АТС!$D95*$G$792*$G$793/100,2)</f>
        <v>0</v>
      </c>
    </row>
    <row r="1594" spans="1:7" x14ac:dyDescent="0.25">
      <c r="A1594" s="263"/>
      <c r="B1594" s="137">
        <f t="shared" si="26"/>
        <v>41915.291669999999</v>
      </c>
      <c r="C1594" s="138">
        <v>7</v>
      </c>
      <c r="D1594" s="11">
        <f>ROUND(АТС!D96*$D$792*$D$793/100,2)</f>
        <v>1.01</v>
      </c>
      <c r="E1594" s="11">
        <f>ROUND(АТС!$D96*$E$792*$E$793/100,2)</f>
        <v>0.93</v>
      </c>
      <c r="F1594" s="11">
        <f>ROUND(АТС!$D96*$F$792*$F$793/100,2)</f>
        <v>0.63</v>
      </c>
      <c r="G1594" s="11">
        <f>ROUND(АТС!$D96*$G$792*$G$793/100,2)</f>
        <v>0.37</v>
      </c>
    </row>
    <row r="1595" spans="1:7" x14ac:dyDescent="0.25">
      <c r="A1595" s="263"/>
      <c r="B1595" s="135">
        <f t="shared" si="26"/>
        <v>41915.333330000001</v>
      </c>
      <c r="C1595" s="138">
        <v>8</v>
      </c>
      <c r="D1595" s="11">
        <f>ROUND(АТС!D97*$D$792*$D$793/100,2)</f>
        <v>0</v>
      </c>
      <c r="E1595" s="11">
        <f>ROUND(АТС!$D97*$E$792*$E$793/100,2)</f>
        <v>0</v>
      </c>
      <c r="F1595" s="11">
        <f>ROUND(АТС!$D97*$F$792*$F$793/100,2)</f>
        <v>0</v>
      </c>
      <c r="G1595" s="11">
        <f>ROUND(АТС!$D97*$G$792*$G$793/100,2)</f>
        <v>0</v>
      </c>
    </row>
    <row r="1596" spans="1:7" x14ac:dyDescent="0.25">
      <c r="A1596" s="263"/>
      <c r="B1596" s="137">
        <f t="shared" si="26"/>
        <v>41915.375</v>
      </c>
      <c r="C1596" s="138">
        <v>9</v>
      </c>
      <c r="D1596" s="11">
        <f>ROUND(АТС!D98*$D$792*$D$793/100,2)</f>
        <v>0</v>
      </c>
      <c r="E1596" s="11">
        <f>ROUND(АТС!$D98*$E$792*$E$793/100,2)</f>
        <v>0</v>
      </c>
      <c r="F1596" s="11">
        <f>ROUND(АТС!$D98*$F$792*$F$793/100,2)</f>
        <v>0</v>
      </c>
      <c r="G1596" s="11">
        <f>ROUND(АТС!$D98*$G$792*$G$793/100,2)</f>
        <v>0</v>
      </c>
    </row>
    <row r="1597" spans="1:7" x14ac:dyDescent="0.25">
      <c r="A1597" s="263"/>
      <c r="B1597" s="135">
        <f t="shared" si="26"/>
        <v>41915.416669999999</v>
      </c>
      <c r="C1597" s="138">
        <v>10</v>
      </c>
      <c r="D1597" s="11">
        <f>ROUND(АТС!D99*$D$792*$D$793/100,2)</f>
        <v>0</v>
      </c>
      <c r="E1597" s="11">
        <f>ROUND(АТС!$D99*$E$792*$E$793/100,2)</f>
        <v>0</v>
      </c>
      <c r="F1597" s="11">
        <f>ROUND(АТС!$D99*$F$792*$F$793/100,2)</f>
        <v>0</v>
      </c>
      <c r="G1597" s="11">
        <f>ROUND(АТС!$D99*$G$792*$G$793/100,2)</f>
        <v>0</v>
      </c>
    </row>
    <row r="1598" spans="1:7" x14ac:dyDescent="0.25">
      <c r="A1598" s="263"/>
      <c r="B1598" s="137">
        <f t="shared" si="26"/>
        <v>41915.458330000001</v>
      </c>
      <c r="C1598" s="138">
        <v>11</v>
      </c>
      <c r="D1598" s="11">
        <f>ROUND(АТС!D100*$D$792*$D$793/100,2)</f>
        <v>0</v>
      </c>
      <c r="E1598" s="11">
        <f>ROUND(АТС!$D100*$E$792*$E$793/100,2)</f>
        <v>0</v>
      </c>
      <c r="F1598" s="11">
        <f>ROUND(АТС!$D100*$F$792*$F$793/100,2)</f>
        <v>0</v>
      </c>
      <c r="G1598" s="11">
        <f>ROUND(АТС!$D100*$G$792*$G$793/100,2)</f>
        <v>0</v>
      </c>
    </row>
    <row r="1599" spans="1:7" x14ac:dyDescent="0.25">
      <c r="A1599" s="263"/>
      <c r="B1599" s="135">
        <f t="shared" si="26"/>
        <v>41915.5</v>
      </c>
      <c r="C1599" s="138">
        <v>12</v>
      </c>
      <c r="D1599" s="11">
        <f>ROUND(АТС!D101*$D$792*$D$793/100,2)</f>
        <v>0</v>
      </c>
      <c r="E1599" s="11">
        <f>ROUND(АТС!$D101*$E$792*$E$793/100,2)</f>
        <v>0</v>
      </c>
      <c r="F1599" s="11">
        <f>ROUND(АТС!$D101*$F$792*$F$793/100,2)</f>
        <v>0</v>
      </c>
      <c r="G1599" s="11">
        <f>ROUND(АТС!$D101*$G$792*$G$793/100,2)</f>
        <v>0</v>
      </c>
    </row>
    <row r="1600" spans="1:7" x14ac:dyDescent="0.25">
      <c r="A1600" s="263"/>
      <c r="B1600" s="137">
        <f t="shared" si="26"/>
        <v>41915.541669999999</v>
      </c>
      <c r="C1600" s="138">
        <v>13</v>
      </c>
      <c r="D1600" s="11">
        <f>ROUND(АТС!D102*$D$792*$D$793/100,2)</f>
        <v>0</v>
      </c>
      <c r="E1600" s="11">
        <f>ROUND(АТС!$D102*$E$792*$E$793/100,2)</f>
        <v>0</v>
      </c>
      <c r="F1600" s="11">
        <f>ROUND(АТС!$D102*$F$792*$F$793/100,2)</f>
        <v>0</v>
      </c>
      <c r="G1600" s="11">
        <f>ROUND(АТС!$D102*$G$792*$G$793/100,2)</f>
        <v>0</v>
      </c>
    </row>
    <row r="1601" spans="1:7" x14ac:dyDescent="0.25">
      <c r="A1601" s="263"/>
      <c r="B1601" s="135">
        <f t="shared" si="26"/>
        <v>41915.583330000001</v>
      </c>
      <c r="C1601" s="138">
        <v>14</v>
      </c>
      <c r="D1601" s="11">
        <f>ROUND(АТС!D103*$D$792*$D$793/100,2)</f>
        <v>0</v>
      </c>
      <c r="E1601" s="11">
        <f>ROUND(АТС!$D103*$E$792*$E$793/100,2)</f>
        <v>0</v>
      </c>
      <c r="F1601" s="11">
        <f>ROUND(АТС!$D103*$F$792*$F$793/100,2)</f>
        <v>0</v>
      </c>
      <c r="G1601" s="11">
        <f>ROUND(АТС!$D103*$G$792*$G$793/100,2)</f>
        <v>0</v>
      </c>
    </row>
    <row r="1602" spans="1:7" x14ac:dyDescent="0.25">
      <c r="A1602" s="263"/>
      <c r="B1602" s="137">
        <f t="shared" si="26"/>
        <v>41915.625</v>
      </c>
      <c r="C1602" s="138">
        <v>15</v>
      </c>
      <c r="D1602" s="11">
        <f>ROUND(АТС!D104*$D$792*$D$793/100,2)</f>
        <v>0</v>
      </c>
      <c r="E1602" s="11">
        <f>ROUND(АТС!$D104*$E$792*$E$793/100,2)</f>
        <v>0</v>
      </c>
      <c r="F1602" s="11">
        <f>ROUND(АТС!$D104*$F$792*$F$793/100,2)</f>
        <v>0</v>
      </c>
      <c r="G1602" s="11">
        <f>ROUND(АТС!$D104*$G$792*$G$793/100,2)</f>
        <v>0</v>
      </c>
    </row>
    <row r="1603" spans="1:7" x14ac:dyDescent="0.25">
      <c r="A1603" s="263"/>
      <c r="B1603" s="135">
        <f t="shared" si="26"/>
        <v>41915.666669999999</v>
      </c>
      <c r="C1603" s="138">
        <v>16</v>
      </c>
      <c r="D1603" s="11">
        <f>ROUND(АТС!D105*$D$792*$D$793/100,2)</f>
        <v>0</v>
      </c>
      <c r="E1603" s="11">
        <f>ROUND(АТС!$D105*$E$792*$E$793/100,2)</f>
        <v>0</v>
      </c>
      <c r="F1603" s="11">
        <f>ROUND(АТС!$D105*$F$792*$F$793/100,2)</f>
        <v>0</v>
      </c>
      <c r="G1603" s="11">
        <f>ROUND(АТС!$D105*$G$792*$G$793/100,2)</f>
        <v>0</v>
      </c>
    </row>
    <row r="1604" spans="1:7" x14ac:dyDescent="0.25">
      <c r="A1604" s="263"/>
      <c r="B1604" s="137">
        <f t="shared" si="26"/>
        <v>41915.708330000001</v>
      </c>
      <c r="C1604" s="138">
        <v>17</v>
      </c>
      <c r="D1604" s="11">
        <f>ROUND(АТС!D106*$D$792*$D$793/100,2)</f>
        <v>0</v>
      </c>
      <c r="E1604" s="11">
        <f>ROUND(АТС!$D106*$E$792*$E$793/100,2)</f>
        <v>0</v>
      </c>
      <c r="F1604" s="11">
        <f>ROUND(АТС!$D106*$F$792*$F$793/100,2)</f>
        <v>0</v>
      </c>
      <c r="G1604" s="11">
        <f>ROUND(АТС!$D106*$G$792*$G$793/100,2)</f>
        <v>0</v>
      </c>
    </row>
    <row r="1605" spans="1:7" x14ac:dyDescent="0.25">
      <c r="A1605" s="263"/>
      <c r="B1605" s="135">
        <f t="shared" si="26"/>
        <v>41915.75</v>
      </c>
      <c r="C1605" s="138">
        <v>18</v>
      </c>
      <c r="D1605" s="11">
        <f>ROUND(АТС!D107*$D$792*$D$793/100,2)</f>
        <v>4.6100000000000003</v>
      </c>
      <c r="E1605" s="11">
        <f>ROUND(АТС!$D107*$E$792*$E$793/100,2)</f>
        <v>4.24</v>
      </c>
      <c r="F1605" s="11">
        <f>ROUND(АТС!$D107*$F$792*$F$793/100,2)</f>
        <v>2.89</v>
      </c>
      <c r="G1605" s="11">
        <f>ROUND(АТС!$D107*$G$792*$G$793/100,2)</f>
        <v>1.69</v>
      </c>
    </row>
    <row r="1606" spans="1:7" x14ac:dyDescent="0.25">
      <c r="A1606" s="263"/>
      <c r="B1606" s="137">
        <f t="shared" si="26"/>
        <v>41915.791669999999</v>
      </c>
      <c r="C1606" s="138">
        <v>19</v>
      </c>
      <c r="D1606" s="11">
        <f>ROUND(АТС!D108*$D$792*$D$793/100,2)</f>
        <v>44</v>
      </c>
      <c r="E1606" s="11">
        <f>ROUND(АТС!$D108*$E$792*$E$793/100,2)</f>
        <v>40.42</v>
      </c>
      <c r="F1606" s="11">
        <f>ROUND(АТС!$D108*$F$792*$F$793/100,2)</f>
        <v>27.53</v>
      </c>
      <c r="G1606" s="11">
        <f>ROUND(АТС!$D108*$G$792*$G$793/100,2)</f>
        <v>16.11</v>
      </c>
    </row>
    <row r="1607" spans="1:7" x14ac:dyDescent="0.25">
      <c r="A1607" s="263"/>
      <c r="B1607" s="135">
        <f t="shared" si="26"/>
        <v>41915.833330000001</v>
      </c>
      <c r="C1607" s="138">
        <v>20</v>
      </c>
      <c r="D1607" s="11">
        <f>ROUND(АТС!D109*$D$792*$D$793/100,2)</f>
        <v>0</v>
      </c>
      <c r="E1607" s="11">
        <f>ROUND(АТС!$D109*$E$792*$E$793/100,2)</f>
        <v>0</v>
      </c>
      <c r="F1607" s="11">
        <f>ROUND(АТС!$D109*$F$792*$F$793/100,2)</f>
        <v>0</v>
      </c>
      <c r="G1607" s="11">
        <f>ROUND(АТС!$D109*$G$792*$G$793/100,2)</f>
        <v>0</v>
      </c>
    </row>
    <row r="1608" spans="1:7" x14ac:dyDescent="0.25">
      <c r="A1608" s="263"/>
      <c r="B1608" s="137">
        <f t="shared" si="26"/>
        <v>41915.875</v>
      </c>
      <c r="C1608" s="138">
        <v>21</v>
      </c>
      <c r="D1608" s="11">
        <f>ROUND(АТС!D110*$D$792*$D$793/100,2)</f>
        <v>0</v>
      </c>
      <c r="E1608" s="11">
        <f>ROUND(АТС!$D110*$E$792*$E$793/100,2)</f>
        <v>0</v>
      </c>
      <c r="F1608" s="11">
        <f>ROUND(АТС!$D110*$F$792*$F$793/100,2)</f>
        <v>0</v>
      </c>
      <c r="G1608" s="11">
        <f>ROUND(АТС!$D110*$G$792*$G$793/100,2)</f>
        <v>0</v>
      </c>
    </row>
    <row r="1609" spans="1:7" x14ac:dyDescent="0.25">
      <c r="A1609" s="263"/>
      <c r="B1609" s="135">
        <f t="shared" si="26"/>
        <v>41915.916669999999</v>
      </c>
      <c r="C1609" s="138">
        <v>22</v>
      </c>
      <c r="D1609" s="11">
        <f>ROUND(АТС!D111*$D$792*$D$793/100,2)</f>
        <v>0</v>
      </c>
      <c r="E1609" s="11">
        <f>ROUND(АТС!$D111*$E$792*$E$793/100,2)</f>
        <v>0</v>
      </c>
      <c r="F1609" s="11">
        <f>ROUND(АТС!$D111*$F$792*$F$793/100,2)</f>
        <v>0</v>
      </c>
      <c r="G1609" s="11">
        <f>ROUND(АТС!$D111*$G$792*$G$793/100,2)</f>
        <v>0</v>
      </c>
    </row>
    <row r="1610" spans="1:7" x14ac:dyDescent="0.25">
      <c r="A1610" s="263"/>
      <c r="B1610" s="137">
        <f t="shared" si="26"/>
        <v>41915.958330000001</v>
      </c>
      <c r="C1610" s="138">
        <v>23</v>
      </c>
      <c r="D1610" s="11">
        <f>ROUND(АТС!D112*$D$792*$D$793/100,2)</f>
        <v>0</v>
      </c>
      <c r="E1610" s="11">
        <f>ROUND(АТС!$D112*$E$792*$E$793/100,2)</f>
        <v>0</v>
      </c>
      <c r="F1610" s="11">
        <f>ROUND(АТС!$D112*$F$792*$F$793/100,2)</f>
        <v>0</v>
      </c>
      <c r="G1610" s="11">
        <f>ROUND(АТС!$D112*$G$792*$G$793/100,2)</f>
        <v>0</v>
      </c>
    </row>
    <row r="1611" spans="1:7" x14ac:dyDescent="0.25">
      <c r="A1611" s="263"/>
      <c r="B1611" s="135">
        <f t="shared" si="26"/>
        <v>41916</v>
      </c>
      <c r="C1611" s="138">
        <v>0</v>
      </c>
      <c r="D1611" s="11">
        <f>ROUND(АТС!D113*$D$792*$D$793/100,2)</f>
        <v>0</v>
      </c>
      <c r="E1611" s="11">
        <f>ROUND(АТС!$D113*$E$792*$E$793/100,2)</f>
        <v>0</v>
      </c>
      <c r="F1611" s="11">
        <f>ROUND(АТС!$D113*$F$792*$F$793/100,2)</f>
        <v>0</v>
      </c>
      <c r="G1611" s="11">
        <f>ROUND(АТС!$D113*$G$792*$G$793/100,2)</f>
        <v>0</v>
      </c>
    </row>
    <row r="1612" spans="1:7" x14ac:dyDescent="0.25">
      <c r="A1612" s="263"/>
      <c r="B1612" s="137">
        <f t="shared" si="26"/>
        <v>41916.041669999999</v>
      </c>
      <c r="C1612" s="138">
        <v>1</v>
      </c>
      <c r="D1612" s="11">
        <f>ROUND(АТС!D114*$D$792*$D$793/100,2)</f>
        <v>0</v>
      </c>
      <c r="E1612" s="11">
        <f>ROUND(АТС!$D114*$E$792*$E$793/100,2)</f>
        <v>0</v>
      </c>
      <c r="F1612" s="11">
        <f>ROUND(АТС!$D114*$F$792*$F$793/100,2)</f>
        <v>0</v>
      </c>
      <c r="G1612" s="11">
        <f>ROUND(АТС!$D114*$G$792*$G$793/100,2)</f>
        <v>0</v>
      </c>
    </row>
    <row r="1613" spans="1:7" x14ac:dyDescent="0.25">
      <c r="A1613" s="263"/>
      <c r="B1613" s="135">
        <f t="shared" si="26"/>
        <v>41916.083330000001</v>
      </c>
      <c r="C1613" s="138">
        <v>2</v>
      </c>
      <c r="D1613" s="11">
        <f>ROUND(АТС!D115*$D$792*$D$793/100,2)</f>
        <v>0</v>
      </c>
      <c r="E1613" s="11">
        <f>ROUND(АТС!$D115*$E$792*$E$793/100,2)</f>
        <v>0</v>
      </c>
      <c r="F1613" s="11">
        <f>ROUND(АТС!$D115*$F$792*$F$793/100,2)</f>
        <v>0</v>
      </c>
      <c r="G1613" s="11">
        <f>ROUND(АТС!$D115*$G$792*$G$793/100,2)</f>
        <v>0</v>
      </c>
    </row>
    <row r="1614" spans="1:7" x14ac:dyDescent="0.25">
      <c r="A1614" s="263"/>
      <c r="B1614" s="137">
        <f t="shared" si="26"/>
        <v>41916.125</v>
      </c>
      <c r="C1614" s="138">
        <v>3</v>
      </c>
      <c r="D1614" s="11">
        <f>ROUND(АТС!D116*$D$792*$D$793/100,2)</f>
        <v>0</v>
      </c>
      <c r="E1614" s="11">
        <f>ROUND(АТС!$D116*$E$792*$E$793/100,2)</f>
        <v>0</v>
      </c>
      <c r="F1614" s="11">
        <f>ROUND(АТС!$D116*$F$792*$F$793/100,2)</f>
        <v>0</v>
      </c>
      <c r="G1614" s="11">
        <f>ROUND(АТС!$D116*$G$792*$G$793/100,2)</f>
        <v>0</v>
      </c>
    </row>
    <row r="1615" spans="1:7" x14ac:dyDescent="0.25">
      <c r="A1615" s="263"/>
      <c r="B1615" s="135">
        <f t="shared" si="26"/>
        <v>41916.166669999999</v>
      </c>
      <c r="C1615" s="138">
        <v>4</v>
      </c>
      <c r="D1615" s="11">
        <f>ROUND(АТС!D117*$D$792*$D$793/100,2)</f>
        <v>0</v>
      </c>
      <c r="E1615" s="11">
        <f>ROUND(АТС!$D117*$E$792*$E$793/100,2)</f>
        <v>0</v>
      </c>
      <c r="F1615" s="11">
        <f>ROUND(АТС!$D117*$F$792*$F$793/100,2)</f>
        <v>0</v>
      </c>
      <c r="G1615" s="11">
        <f>ROUND(АТС!$D117*$G$792*$G$793/100,2)</f>
        <v>0</v>
      </c>
    </row>
    <row r="1616" spans="1:7" x14ac:dyDescent="0.25">
      <c r="A1616" s="263"/>
      <c r="B1616" s="137">
        <f t="shared" si="26"/>
        <v>41916.208330000001</v>
      </c>
      <c r="C1616" s="138">
        <v>5</v>
      </c>
      <c r="D1616" s="11">
        <f>ROUND(АТС!D118*$D$792*$D$793/100,2)</f>
        <v>4.3099999999999996</v>
      </c>
      <c r="E1616" s="11">
        <f>ROUND(АТС!$D118*$E$792*$E$793/100,2)</f>
        <v>3.96</v>
      </c>
      <c r="F1616" s="11">
        <f>ROUND(АТС!$D118*$F$792*$F$793/100,2)</f>
        <v>2.7</v>
      </c>
      <c r="G1616" s="11">
        <f>ROUND(АТС!$D118*$G$792*$G$793/100,2)</f>
        <v>1.58</v>
      </c>
    </row>
    <row r="1617" spans="1:7" x14ac:dyDescent="0.25">
      <c r="A1617" s="263"/>
      <c r="B1617" s="135">
        <f t="shared" si="26"/>
        <v>41916.25</v>
      </c>
      <c r="C1617" s="138">
        <v>6</v>
      </c>
      <c r="D1617" s="11">
        <f>ROUND(АТС!D119*$D$792*$D$793/100,2)</f>
        <v>20.8</v>
      </c>
      <c r="E1617" s="11">
        <f>ROUND(АТС!$D119*$E$792*$E$793/100,2)</f>
        <v>19.11</v>
      </c>
      <c r="F1617" s="11">
        <f>ROUND(АТС!$D119*$F$792*$F$793/100,2)</f>
        <v>13.02</v>
      </c>
      <c r="G1617" s="11">
        <f>ROUND(АТС!$D119*$G$792*$G$793/100,2)</f>
        <v>7.62</v>
      </c>
    </row>
    <row r="1618" spans="1:7" x14ac:dyDescent="0.25">
      <c r="A1618" s="263"/>
      <c r="B1618" s="137">
        <f t="shared" si="26"/>
        <v>41916.291669999999</v>
      </c>
      <c r="C1618" s="138">
        <v>7</v>
      </c>
      <c r="D1618" s="11">
        <f>ROUND(АТС!D120*$D$792*$D$793/100,2)</f>
        <v>56.47</v>
      </c>
      <c r="E1618" s="11">
        <f>ROUND(АТС!$D120*$E$792*$E$793/100,2)</f>
        <v>51.89</v>
      </c>
      <c r="F1618" s="11">
        <f>ROUND(АТС!$D120*$F$792*$F$793/100,2)</f>
        <v>35.340000000000003</v>
      </c>
      <c r="G1618" s="11">
        <f>ROUND(АТС!$D120*$G$792*$G$793/100,2)</f>
        <v>20.68</v>
      </c>
    </row>
    <row r="1619" spans="1:7" x14ac:dyDescent="0.25">
      <c r="A1619" s="263"/>
      <c r="B1619" s="135">
        <f t="shared" si="26"/>
        <v>41916.333330000001</v>
      </c>
      <c r="C1619" s="138">
        <v>8</v>
      </c>
      <c r="D1619" s="11">
        <f>ROUND(АТС!D121*$D$792*$D$793/100,2)</f>
        <v>6.78</v>
      </c>
      <c r="E1619" s="11">
        <f>ROUND(АТС!$D121*$E$792*$E$793/100,2)</f>
        <v>6.23</v>
      </c>
      <c r="F1619" s="11">
        <f>ROUND(АТС!$D121*$F$792*$F$793/100,2)</f>
        <v>4.24</v>
      </c>
      <c r="G1619" s="11">
        <f>ROUND(АТС!$D121*$G$792*$G$793/100,2)</f>
        <v>2.48</v>
      </c>
    </row>
    <row r="1620" spans="1:7" x14ac:dyDescent="0.25">
      <c r="A1620" s="263"/>
      <c r="B1620" s="137">
        <f t="shared" si="26"/>
        <v>41916.375</v>
      </c>
      <c r="C1620" s="138">
        <v>9</v>
      </c>
      <c r="D1620" s="11">
        <f>ROUND(АТС!D122*$D$792*$D$793/100,2)</f>
        <v>14.71</v>
      </c>
      <c r="E1620" s="11">
        <f>ROUND(АТС!$D122*$E$792*$E$793/100,2)</f>
        <v>13.52</v>
      </c>
      <c r="F1620" s="11">
        <f>ROUND(АТС!$D122*$F$792*$F$793/100,2)</f>
        <v>9.2100000000000009</v>
      </c>
      <c r="G1620" s="11">
        <f>ROUND(АТС!$D122*$G$792*$G$793/100,2)</f>
        <v>5.39</v>
      </c>
    </row>
    <row r="1621" spans="1:7" x14ac:dyDescent="0.25">
      <c r="A1621" s="263"/>
      <c r="B1621" s="135">
        <f t="shared" si="26"/>
        <v>41916.416669999999</v>
      </c>
      <c r="C1621" s="138">
        <v>10</v>
      </c>
      <c r="D1621" s="11">
        <f>ROUND(АТС!D123*$D$792*$D$793/100,2)</f>
        <v>0</v>
      </c>
      <c r="E1621" s="11">
        <f>ROUND(АТС!$D123*$E$792*$E$793/100,2)</f>
        <v>0</v>
      </c>
      <c r="F1621" s="11">
        <f>ROUND(АТС!$D123*$F$792*$F$793/100,2)</f>
        <v>0</v>
      </c>
      <c r="G1621" s="11">
        <f>ROUND(АТС!$D123*$G$792*$G$793/100,2)</f>
        <v>0</v>
      </c>
    </row>
    <row r="1622" spans="1:7" x14ac:dyDescent="0.25">
      <c r="A1622" s="263"/>
      <c r="B1622" s="137">
        <f t="shared" si="26"/>
        <v>41916.458330000001</v>
      </c>
      <c r="C1622" s="138">
        <v>11</v>
      </c>
      <c r="D1622" s="11">
        <f>ROUND(АТС!D124*$D$792*$D$793/100,2)</f>
        <v>0</v>
      </c>
      <c r="E1622" s="11">
        <f>ROUND(АТС!$D124*$E$792*$E$793/100,2)</f>
        <v>0</v>
      </c>
      <c r="F1622" s="11">
        <f>ROUND(АТС!$D124*$F$792*$F$793/100,2)</f>
        <v>0</v>
      </c>
      <c r="G1622" s="11">
        <f>ROUND(АТС!$D124*$G$792*$G$793/100,2)</f>
        <v>0</v>
      </c>
    </row>
    <row r="1623" spans="1:7" x14ac:dyDescent="0.25">
      <c r="A1623" s="263"/>
      <c r="B1623" s="135">
        <f t="shared" si="26"/>
        <v>41916.5</v>
      </c>
      <c r="C1623" s="138">
        <v>12</v>
      </c>
      <c r="D1623" s="11">
        <f>ROUND(АТС!D125*$D$792*$D$793/100,2)</f>
        <v>0</v>
      </c>
      <c r="E1623" s="11">
        <f>ROUND(АТС!$D125*$E$792*$E$793/100,2)</f>
        <v>0</v>
      </c>
      <c r="F1623" s="11">
        <f>ROUND(АТС!$D125*$F$792*$F$793/100,2)</f>
        <v>0</v>
      </c>
      <c r="G1623" s="11">
        <f>ROUND(АТС!$D125*$G$792*$G$793/100,2)</f>
        <v>0</v>
      </c>
    </row>
    <row r="1624" spans="1:7" x14ac:dyDescent="0.25">
      <c r="A1624" s="263"/>
      <c r="B1624" s="137">
        <f t="shared" si="26"/>
        <v>41916.541669999999</v>
      </c>
      <c r="C1624" s="138">
        <v>13</v>
      </c>
      <c r="D1624" s="11">
        <f>ROUND(АТС!D126*$D$792*$D$793/100,2)</f>
        <v>0</v>
      </c>
      <c r="E1624" s="11">
        <f>ROUND(АТС!$D126*$E$792*$E$793/100,2)</f>
        <v>0</v>
      </c>
      <c r="F1624" s="11">
        <f>ROUND(АТС!$D126*$F$792*$F$793/100,2)</f>
        <v>0</v>
      </c>
      <c r="G1624" s="11">
        <f>ROUND(АТС!$D126*$G$792*$G$793/100,2)</f>
        <v>0</v>
      </c>
    </row>
    <row r="1625" spans="1:7" x14ac:dyDescent="0.25">
      <c r="A1625" s="263"/>
      <c r="B1625" s="135">
        <f t="shared" si="26"/>
        <v>41916.583330000001</v>
      </c>
      <c r="C1625" s="138">
        <v>14</v>
      </c>
      <c r="D1625" s="11">
        <f>ROUND(АТС!D127*$D$792*$D$793/100,2)</f>
        <v>0</v>
      </c>
      <c r="E1625" s="11">
        <f>ROUND(АТС!$D127*$E$792*$E$793/100,2)</f>
        <v>0</v>
      </c>
      <c r="F1625" s="11">
        <f>ROUND(АТС!$D127*$F$792*$F$793/100,2)</f>
        <v>0</v>
      </c>
      <c r="G1625" s="11">
        <f>ROUND(АТС!$D127*$G$792*$G$793/100,2)</f>
        <v>0</v>
      </c>
    </row>
    <row r="1626" spans="1:7" x14ac:dyDescent="0.25">
      <c r="A1626" s="263"/>
      <c r="B1626" s="137">
        <f t="shared" si="26"/>
        <v>41916.625</v>
      </c>
      <c r="C1626" s="138">
        <v>15</v>
      </c>
      <c r="D1626" s="11">
        <f>ROUND(АТС!D128*$D$792*$D$793/100,2)</f>
        <v>0</v>
      </c>
      <c r="E1626" s="11">
        <f>ROUND(АТС!$D128*$E$792*$E$793/100,2)</f>
        <v>0</v>
      </c>
      <c r="F1626" s="11">
        <f>ROUND(АТС!$D128*$F$792*$F$793/100,2)</f>
        <v>0</v>
      </c>
      <c r="G1626" s="11">
        <f>ROUND(АТС!$D128*$G$792*$G$793/100,2)</f>
        <v>0</v>
      </c>
    </row>
    <row r="1627" spans="1:7" x14ac:dyDescent="0.25">
      <c r="A1627" s="263"/>
      <c r="B1627" s="135">
        <f t="shared" si="26"/>
        <v>41916.666669999999</v>
      </c>
      <c r="C1627" s="138">
        <v>16</v>
      </c>
      <c r="D1627" s="11">
        <f>ROUND(АТС!D129*$D$792*$D$793/100,2)</f>
        <v>0</v>
      </c>
      <c r="E1627" s="11">
        <f>ROUND(АТС!$D129*$E$792*$E$793/100,2)</f>
        <v>0</v>
      </c>
      <c r="F1627" s="11">
        <f>ROUND(АТС!$D129*$F$792*$F$793/100,2)</f>
        <v>0</v>
      </c>
      <c r="G1627" s="11">
        <f>ROUND(АТС!$D129*$G$792*$G$793/100,2)</f>
        <v>0</v>
      </c>
    </row>
    <row r="1628" spans="1:7" x14ac:dyDescent="0.25">
      <c r="A1628" s="263"/>
      <c r="B1628" s="137">
        <f t="shared" ref="B1628:B1691" si="27">B1604+1</f>
        <v>41916.708330000001</v>
      </c>
      <c r="C1628" s="138">
        <v>17</v>
      </c>
      <c r="D1628" s="11">
        <f>ROUND(АТС!D130*$D$792*$D$793/100,2)</f>
        <v>0</v>
      </c>
      <c r="E1628" s="11">
        <f>ROUND(АТС!$D130*$E$792*$E$793/100,2)</f>
        <v>0</v>
      </c>
      <c r="F1628" s="11">
        <f>ROUND(АТС!$D130*$F$792*$F$793/100,2)</f>
        <v>0</v>
      </c>
      <c r="G1628" s="11">
        <f>ROUND(АТС!$D130*$G$792*$G$793/100,2)</f>
        <v>0</v>
      </c>
    </row>
    <row r="1629" spans="1:7" x14ac:dyDescent="0.25">
      <c r="A1629" s="263"/>
      <c r="B1629" s="135">
        <f t="shared" si="27"/>
        <v>41916.75</v>
      </c>
      <c r="C1629" s="138">
        <v>18</v>
      </c>
      <c r="D1629" s="11">
        <f>ROUND(АТС!D131*$D$792*$D$793/100,2)</f>
        <v>0.01</v>
      </c>
      <c r="E1629" s="11">
        <f>ROUND(АТС!$D131*$E$792*$E$793/100,2)</f>
        <v>0.01</v>
      </c>
      <c r="F1629" s="11">
        <f>ROUND(АТС!$D131*$F$792*$F$793/100,2)</f>
        <v>0</v>
      </c>
      <c r="G1629" s="11">
        <f>ROUND(АТС!$D131*$G$792*$G$793/100,2)</f>
        <v>0</v>
      </c>
    </row>
    <row r="1630" spans="1:7" x14ac:dyDescent="0.25">
      <c r="A1630" s="263"/>
      <c r="B1630" s="137">
        <f t="shared" si="27"/>
        <v>41916.791669999999</v>
      </c>
      <c r="C1630" s="138">
        <v>19</v>
      </c>
      <c r="D1630" s="11">
        <f>ROUND(АТС!D132*$D$792*$D$793/100,2)</f>
        <v>16.149999999999999</v>
      </c>
      <c r="E1630" s="11">
        <f>ROUND(АТС!$D132*$E$792*$E$793/100,2)</f>
        <v>14.84</v>
      </c>
      <c r="F1630" s="11">
        <f>ROUND(АТС!$D132*$F$792*$F$793/100,2)</f>
        <v>10.11</v>
      </c>
      <c r="G1630" s="11">
        <f>ROUND(АТС!$D132*$G$792*$G$793/100,2)</f>
        <v>5.92</v>
      </c>
    </row>
    <row r="1631" spans="1:7" x14ac:dyDescent="0.25">
      <c r="A1631" s="263"/>
      <c r="B1631" s="135">
        <f t="shared" si="27"/>
        <v>41916.833330000001</v>
      </c>
      <c r="C1631" s="138">
        <v>20</v>
      </c>
      <c r="D1631" s="11">
        <f>ROUND(АТС!D133*$D$792*$D$793/100,2)</f>
        <v>20.73</v>
      </c>
      <c r="E1631" s="11">
        <f>ROUND(АТС!$D133*$E$792*$E$793/100,2)</f>
        <v>19.04</v>
      </c>
      <c r="F1631" s="11">
        <f>ROUND(АТС!$D133*$F$792*$F$793/100,2)</f>
        <v>12.97</v>
      </c>
      <c r="G1631" s="11">
        <f>ROUND(АТС!$D133*$G$792*$G$793/100,2)</f>
        <v>7.59</v>
      </c>
    </row>
    <row r="1632" spans="1:7" x14ac:dyDescent="0.25">
      <c r="A1632" s="263"/>
      <c r="B1632" s="137">
        <f t="shared" si="27"/>
        <v>41916.875</v>
      </c>
      <c r="C1632" s="138">
        <v>21</v>
      </c>
      <c r="D1632" s="11">
        <f>ROUND(АТС!D134*$D$792*$D$793/100,2)</f>
        <v>0</v>
      </c>
      <c r="E1632" s="11">
        <f>ROUND(АТС!$D134*$E$792*$E$793/100,2)</f>
        <v>0</v>
      </c>
      <c r="F1632" s="11">
        <f>ROUND(АТС!$D134*$F$792*$F$793/100,2)</f>
        <v>0</v>
      </c>
      <c r="G1632" s="11">
        <f>ROUND(АТС!$D134*$G$792*$G$793/100,2)</f>
        <v>0</v>
      </c>
    </row>
    <row r="1633" spans="1:7" x14ac:dyDescent="0.25">
      <c r="A1633" s="263"/>
      <c r="B1633" s="135">
        <f t="shared" si="27"/>
        <v>41916.916669999999</v>
      </c>
      <c r="C1633" s="138">
        <v>22</v>
      </c>
      <c r="D1633" s="11">
        <f>ROUND(АТС!D135*$D$792*$D$793/100,2)</f>
        <v>0</v>
      </c>
      <c r="E1633" s="11">
        <f>ROUND(АТС!$D135*$E$792*$E$793/100,2)</f>
        <v>0</v>
      </c>
      <c r="F1633" s="11">
        <f>ROUND(АТС!$D135*$F$792*$F$793/100,2)</f>
        <v>0</v>
      </c>
      <c r="G1633" s="11">
        <f>ROUND(АТС!$D135*$G$792*$G$793/100,2)</f>
        <v>0</v>
      </c>
    </row>
    <row r="1634" spans="1:7" x14ac:dyDescent="0.25">
      <c r="A1634" s="263"/>
      <c r="B1634" s="137">
        <f t="shared" si="27"/>
        <v>41916.958330000001</v>
      </c>
      <c r="C1634" s="138">
        <v>23</v>
      </c>
      <c r="D1634" s="11">
        <f>ROUND(АТС!D136*$D$792*$D$793/100,2)</f>
        <v>0</v>
      </c>
      <c r="E1634" s="11">
        <f>ROUND(АТС!$D136*$E$792*$E$793/100,2)</f>
        <v>0</v>
      </c>
      <c r="F1634" s="11">
        <f>ROUND(АТС!$D136*$F$792*$F$793/100,2)</f>
        <v>0</v>
      </c>
      <c r="G1634" s="11">
        <f>ROUND(АТС!$D136*$G$792*$G$793/100,2)</f>
        <v>0</v>
      </c>
    </row>
    <row r="1635" spans="1:7" x14ac:dyDescent="0.25">
      <c r="A1635" s="263"/>
      <c r="B1635" s="135">
        <f t="shared" si="27"/>
        <v>41917</v>
      </c>
      <c r="C1635" s="138">
        <v>0</v>
      </c>
      <c r="D1635" s="11">
        <f>ROUND(АТС!D137*$D$792*$D$793/100,2)</f>
        <v>0</v>
      </c>
      <c r="E1635" s="11">
        <f>ROUND(АТС!$D137*$E$792*$E$793/100,2)</f>
        <v>0</v>
      </c>
      <c r="F1635" s="11">
        <f>ROUND(АТС!$D137*$F$792*$F$793/100,2)</f>
        <v>0</v>
      </c>
      <c r="G1635" s="11">
        <f>ROUND(АТС!$D137*$G$792*$G$793/100,2)</f>
        <v>0</v>
      </c>
    </row>
    <row r="1636" spans="1:7" x14ac:dyDescent="0.25">
      <c r="A1636" s="263"/>
      <c r="B1636" s="137">
        <f t="shared" si="27"/>
        <v>41917.041669999999</v>
      </c>
      <c r="C1636" s="138">
        <v>1</v>
      </c>
      <c r="D1636" s="11">
        <f>ROUND(АТС!D138*$D$792*$D$793/100,2)</f>
        <v>0</v>
      </c>
      <c r="E1636" s="11">
        <f>ROUND(АТС!$D138*$E$792*$E$793/100,2)</f>
        <v>0</v>
      </c>
      <c r="F1636" s="11">
        <f>ROUND(АТС!$D138*$F$792*$F$793/100,2)</f>
        <v>0</v>
      </c>
      <c r="G1636" s="11">
        <f>ROUND(АТС!$D138*$G$792*$G$793/100,2)</f>
        <v>0</v>
      </c>
    </row>
    <row r="1637" spans="1:7" x14ac:dyDescent="0.25">
      <c r="A1637" s="263"/>
      <c r="B1637" s="135">
        <f t="shared" si="27"/>
        <v>41917.083330000001</v>
      </c>
      <c r="C1637" s="138">
        <v>2</v>
      </c>
      <c r="D1637" s="11">
        <f>ROUND(АТС!D139*$D$792*$D$793/100,2)</f>
        <v>0</v>
      </c>
      <c r="E1637" s="11">
        <f>ROUND(АТС!$D139*$E$792*$E$793/100,2)</f>
        <v>0</v>
      </c>
      <c r="F1637" s="11">
        <f>ROUND(АТС!$D139*$F$792*$F$793/100,2)</f>
        <v>0</v>
      </c>
      <c r="G1637" s="11">
        <f>ROUND(АТС!$D139*$G$792*$G$793/100,2)</f>
        <v>0</v>
      </c>
    </row>
    <row r="1638" spans="1:7" x14ac:dyDescent="0.25">
      <c r="A1638" s="263"/>
      <c r="B1638" s="137">
        <f t="shared" si="27"/>
        <v>41917.125</v>
      </c>
      <c r="C1638" s="138">
        <v>3</v>
      </c>
      <c r="D1638" s="11">
        <f>ROUND(АТС!D140*$D$792*$D$793/100,2)</f>
        <v>0</v>
      </c>
      <c r="E1638" s="11">
        <f>ROUND(АТС!$D140*$E$792*$E$793/100,2)</f>
        <v>0</v>
      </c>
      <c r="F1638" s="11">
        <f>ROUND(АТС!$D140*$F$792*$F$793/100,2)</f>
        <v>0</v>
      </c>
      <c r="G1638" s="11">
        <f>ROUND(АТС!$D140*$G$792*$G$793/100,2)</f>
        <v>0</v>
      </c>
    </row>
    <row r="1639" spans="1:7" x14ac:dyDescent="0.25">
      <c r="A1639" s="263"/>
      <c r="B1639" s="135">
        <f t="shared" si="27"/>
        <v>41917.166669999999</v>
      </c>
      <c r="C1639" s="138">
        <v>4</v>
      </c>
      <c r="D1639" s="11">
        <f>ROUND(АТС!D141*$D$792*$D$793/100,2)</f>
        <v>0</v>
      </c>
      <c r="E1639" s="11">
        <f>ROUND(АТС!$D141*$E$792*$E$793/100,2)</f>
        <v>0</v>
      </c>
      <c r="F1639" s="11">
        <f>ROUND(АТС!$D141*$F$792*$F$793/100,2)</f>
        <v>0</v>
      </c>
      <c r="G1639" s="11">
        <f>ROUND(АТС!$D141*$G$792*$G$793/100,2)</f>
        <v>0</v>
      </c>
    </row>
    <row r="1640" spans="1:7" x14ac:dyDescent="0.25">
      <c r="A1640" s="263"/>
      <c r="B1640" s="137">
        <f t="shared" si="27"/>
        <v>41917.208330000001</v>
      </c>
      <c r="C1640" s="138">
        <v>5</v>
      </c>
      <c r="D1640" s="11">
        <f>ROUND(АТС!D142*$D$792*$D$793/100,2)</f>
        <v>0</v>
      </c>
      <c r="E1640" s="11">
        <f>ROUND(АТС!$D142*$E$792*$E$793/100,2)</f>
        <v>0</v>
      </c>
      <c r="F1640" s="11">
        <f>ROUND(АТС!$D142*$F$792*$F$793/100,2)</f>
        <v>0</v>
      </c>
      <c r="G1640" s="11">
        <f>ROUND(АТС!$D142*$G$792*$G$793/100,2)</f>
        <v>0</v>
      </c>
    </row>
    <row r="1641" spans="1:7" x14ac:dyDescent="0.25">
      <c r="A1641" s="263"/>
      <c r="B1641" s="135">
        <f t="shared" si="27"/>
        <v>41917.25</v>
      </c>
      <c r="C1641" s="138">
        <v>6</v>
      </c>
      <c r="D1641" s="11">
        <f>ROUND(АТС!D143*$D$792*$D$793/100,2)</f>
        <v>4.0199999999999996</v>
      </c>
      <c r="E1641" s="11">
        <f>ROUND(АТС!$D143*$E$792*$E$793/100,2)</f>
        <v>3.69</v>
      </c>
      <c r="F1641" s="11">
        <f>ROUND(АТС!$D143*$F$792*$F$793/100,2)</f>
        <v>2.52</v>
      </c>
      <c r="G1641" s="11">
        <f>ROUND(АТС!$D143*$G$792*$G$793/100,2)</f>
        <v>1.47</v>
      </c>
    </row>
    <row r="1642" spans="1:7" x14ac:dyDescent="0.25">
      <c r="A1642" s="263"/>
      <c r="B1642" s="137">
        <f t="shared" si="27"/>
        <v>41917.291669999999</v>
      </c>
      <c r="C1642" s="138">
        <v>7</v>
      </c>
      <c r="D1642" s="11">
        <f>ROUND(АТС!D144*$D$792*$D$793/100,2)</f>
        <v>12.85</v>
      </c>
      <c r="E1642" s="11">
        <f>ROUND(АТС!$D144*$E$792*$E$793/100,2)</f>
        <v>11.81</v>
      </c>
      <c r="F1642" s="11">
        <f>ROUND(АТС!$D144*$F$792*$F$793/100,2)</f>
        <v>8.0399999999999991</v>
      </c>
      <c r="G1642" s="11">
        <f>ROUND(АТС!$D144*$G$792*$G$793/100,2)</f>
        <v>4.71</v>
      </c>
    </row>
    <row r="1643" spans="1:7" x14ac:dyDescent="0.25">
      <c r="A1643" s="263"/>
      <c r="B1643" s="135">
        <f t="shared" si="27"/>
        <v>41917.333330000001</v>
      </c>
      <c r="C1643" s="138">
        <v>8</v>
      </c>
      <c r="D1643" s="11">
        <f>ROUND(АТС!D145*$D$792*$D$793/100,2)</f>
        <v>29.17</v>
      </c>
      <c r="E1643" s="11">
        <f>ROUND(АТС!$D145*$E$792*$E$793/100,2)</f>
        <v>26.8</v>
      </c>
      <c r="F1643" s="11">
        <f>ROUND(АТС!$D145*$F$792*$F$793/100,2)</f>
        <v>18.25</v>
      </c>
      <c r="G1643" s="11">
        <f>ROUND(АТС!$D145*$G$792*$G$793/100,2)</f>
        <v>10.68</v>
      </c>
    </row>
    <row r="1644" spans="1:7" x14ac:dyDescent="0.25">
      <c r="A1644" s="263"/>
      <c r="B1644" s="137">
        <f t="shared" si="27"/>
        <v>41917.375</v>
      </c>
      <c r="C1644" s="138">
        <v>9</v>
      </c>
      <c r="D1644" s="11">
        <f>ROUND(АТС!D146*$D$792*$D$793/100,2)</f>
        <v>26.89</v>
      </c>
      <c r="E1644" s="11">
        <f>ROUND(АТС!$D146*$E$792*$E$793/100,2)</f>
        <v>24.71</v>
      </c>
      <c r="F1644" s="11">
        <f>ROUND(АТС!$D146*$F$792*$F$793/100,2)</f>
        <v>16.829999999999998</v>
      </c>
      <c r="G1644" s="11">
        <f>ROUND(АТС!$D146*$G$792*$G$793/100,2)</f>
        <v>9.85</v>
      </c>
    </row>
    <row r="1645" spans="1:7" x14ac:dyDescent="0.25">
      <c r="A1645" s="263"/>
      <c r="B1645" s="135">
        <f t="shared" si="27"/>
        <v>41917.416669999999</v>
      </c>
      <c r="C1645" s="138">
        <v>10</v>
      </c>
      <c r="D1645" s="11">
        <f>ROUND(АТС!D147*$D$792*$D$793/100,2)</f>
        <v>0</v>
      </c>
      <c r="E1645" s="11">
        <f>ROUND(АТС!$D147*$E$792*$E$793/100,2)</f>
        <v>0</v>
      </c>
      <c r="F1645" s="11">
        <f>ROUND(АТС!$D147*$F$792*$F$793/100,2)</f>
        <v>0</v>
      </c>
      <c r="G1645" s="11">
        <f>ROUND(АТС!$D147*$G$792*$G$793/100,2)</f>
        <v>0</v>
      </c>
    </row>
    <row r="1646" spans="1:7" x14ac:dyDescent="0.25">
      <c r="A1646" s="263"/>
      <c r="B1646" s="137">
        <f t="shared" si="27"/>
        <v>41917.458330000001</v>
      </c>
      <c r="C1646" s="138">
        <v>11</v>
      </c>
      <c r="D1646" s="11">
        <f>ROUND(АТС!D148*$D$792*$D$793/100,2)</f>
        <v>0</v>
      </c>
      <c r="E1646" s="11">
        <f>ROUND(АТС!$D148*$E$792*$E$793/100,2)</f>
        <v>0</v>
      </c>
      <c r="F1646" s="11">
        <f>ROUND(АТС!$D148*$F$792*$F$793/100,2)</f>
        <v>0</v>
      </c>
      <c r="G1646" s="11">
        <f>ROUND(АТС!$D148*$G$792*$G$793/100,2)</f>
        <v>0</v>
      </c>
    </row>
    <row r="1647" spans="1:7" x14ac:dyDescent="0.25">
      <c r="A1647" s="263"/>
      <c r="B1647" s="135">
        <f t="shared" si="27"/>
        <v>41917.5</v>
      </c>
      <c r="C1647" s="138">
        <v>12</v>
      </c>
      <c r="D1647" s="11">
        <f>ROUND(АТС!D149*$D$792*$D$793/100,2)</f>
        <v>5.45</v>
      </c>
      <c r="E1647" s="11">
        <f>ROUND(АТС!$D149*$E$792*$E$793/100,2)</f>
        <v>5.01</v>
      </c>
      <c r="F1647" s="11">
        <f>ROUND(АТС!$D149*$F$792*$F$793/100,2)</f>
        <v>3.41</v>
      </c>
      <c r="G1647" s="11">
        <f>ROUND(АТС!$D149*$G$792*$G$793/100,2)</f>
        <v>2</v>
      </c>
    </row>
    <row r="1648" spans="1:7" x14ac:dyDescent="0.25">
      <c r="A1648" s="263"/>
      <c r="B1648" s="137">
        <f t="shared" si="27"/>
        <v>41917.541669999999</v>
      </c>
      <c r="C1648" s="138">
        <v>13</v>
      </c>
      <c r="D1648" s="11">
        <f>ROUND(АТС!D150*$D$792*$D$793/100,2)</f>
        <v>12.71</v>
      </c>
      <c r="E1648" s="11">
        <f>ROUND(АТС!$D150*$E$792*$E$793/100,2)</f>
        <v>11.68</v>
      </c>
      <c r="F1648" s="11">
        <f>ROUND(АТС!$D150*$F$792*$F$793/100,2)</f>
        <v>7.95</v>
      </c>
      <c r="G1648" s="11">
        <f>ROUND(АТС!$D150*$G$792*$G$793/100,2)</f>
        <v>4.66</v>
      </c>
    </row>
    <row r="1649" spans="1:7" x14ac:dyDescent="0.25">
      <c r="A1649" s="263"/>
      <c r="B1649" s="135">
        <f t="shared" si="27"/>
        <v>41917.583330000001</v>
      </c>
      <c r="C1649" s="138">
        <v>14</v>
      </c>
      <c r="D1649" s="11">
        <f>ROUND(АТС!D151*$D$792*$D$793/100,2)</f>
        <v>12.71</v>
      </c>
      <c r="E1649" s="11">
        <f>ROUND(АТС!$D151*$E$792*$E$793/100,2)</f>
        <v>11.67</v>
      </c>
      <c r="F1649" s="11">
        <f>ROUND(АТС!$D151*$F$792*$F$793/100,2)</f>
        <v>7.95</v>
      </c>
      <c r="G1649" s="11">
        <f>ROUND(АТС!$D151*$G$792*$G$793/100,2)</f>
        <v>4.6500000000000004</v>
      </c>
    </row>
    <row r="1650" spans="1:7" x14ac:dyDescent="0.25">
      <c r="A1650" s="263"/>
      <c r="B1650" s="137">
        <f t="shared" si="27"/>
        <v>41917.625</v>
      </c>
      <c r="C1650" s="138">
        <v>15</v>
      </c>
      <c r="D1650" s="11">
        <f>ROUND(АТС!D152*$D$792*$D$793/100,2)</f>
        <v>19.22</v>
      </c>
      <c r="E1650" s="11">
        <f>ROUND(АТС!$D152*$E$792*$E$793/100,2)</f>
        <v>17.66</v>
      </c>
      <c r="F1650" s="11">
        <f>ROUND(АТС!$D152*$F$792*$F$793/100,2)</f>
        <v>12.02</v>
      </c>
      <c r="G1650" s="11">
        <f>ROUND(АТС!$D152*$G$792*$G$793/100,2)</f>
        <v>7.04</v>
      </c>
    </row>
    <row r="1651" spans="1:7" x14ac:dyDescent="0.25">
      <c r="A1651" s="263"/>
      <c r="B1651" s="135">
        <f t="shared" si="27"/>
        <v>41917.666669999999</v>
      </c>
      <c r="C1651" s="138">
        <v>16</v>
      </c>
      <c r="D1651" s="11">
        <f>ROUND(АТС!D153*$D$792*$D$793/100,2)</f>
        <v>7.97</v>
      </c>
      <c r="E1651" s="11">
        <f>ROUND(АТС!$D153*$E$792*$E$793/100,2)</f>
        <v>7.32</v>
      </c>
      <c r="F1651" s="11">
        <f>ROUND(АТС!$D153*$F$792*$F$793/100,2)</f>
        <v>4.9800000000000004</v>
      </c>
      <c r="G1651" s="11">
        <f>ROUND(АТС!$D153*$G$792*$G$793/100,2)</f>
        <v>2.92</v>
      </c>
    </row>
    <row r="1652" spans="1:7" x14ac:dyDescent="0.25">
      <c r="A1652" s="263"/>
      <c r="B1652" s="137">
        <f t="shared" si="27"/>
        <v>41917.708330000001</v>
      </c>
      <c r="C1652" s="138">
        <v>17</v>
      </c>
      <c r="D1652" s="11">
        <f>ROUND(АТС!D154*$D$792*$D$793/100,2)</f>
        <v>18.440000000000001</v>
      </c>
      <c r="E1652" s="11">
        <f>ROUND(АТС!$D154*$E$792*$E$793/100,2)</f>
        <v>16.940000000000001</v>
      </c>
      <c r="F1652" s="11">
        <f>ROUND(АТС!$D154*$F$792*$F$793/100,2)</f>
        <v>11.54</v>
      </c>
      <c r="G1652" s="11">
        <f>ROUND(АТС!$D154*$G$792*$G$793/100,2)</f>
        <v>6.75</v>
      </c>
    </row>
    <row r="1653" spans="1:7" x14ac:dyDescent="0.25">
      <c r="A1653" s="263"/>
      <c r="B1653" s="135">
        <f t="shared" si="27"/>
        <v>41917.75</v>
      </c>
      <c r="C1653" s="138">
        <v>18</v>
      </c>
      <c r="D1653" s="11">
        <f>ROUND(АТС!D155*$D$792*$D$793/100,2)</f>
        <v>29.99</v>
      </c>
      <c r="E1653" s="11">
        <f>ROUND(АТС!$D155*$E$792*$E$793/100,2)</f>
        <v>27.56</v>
      </c>
      <c r="F1653" s="11">
        <f>ROUND(АТС!$D155*$F$792*$F$793/100,2)</f>
        <v>18.77</v>
      </c>
      <c r="G1653" s="11">
        <f>ROUND(АТС!$D155*$G$792*$G$793/100,2)</f>
        <v>10.99</v>
      </c>
    </row>
    <row r="1654" spans="1:7" x14ac:dyDescent="0.25">
      <c r="A1654" s="263"/>
      <c r="B1654" s="137">
        <f t="shared" si="27"/>
        <v>41917.791669999999</v>
      </c>
      <c r="C1654" s="138">
        <v>19</v>
      </c>
      <c r="D1654" s="11">
        <f>ROUND(АТС!D156*$D$792*$D$793/100,2)</f>
        <v>69.86</v>
      </c>
      <c r="E1654" s="11">
        <f>ROUND(АТС!$D156*$E$792*$E$793/100,2)</f>
        <v>64.19</v>
      </c>
      <c r="F1654" s="11">
        <f>ROUND(АТС!$D156*$F$792*$F$793/100,2)</f>
        <v>43.71</v>
      </c>
      <c r="G1654" s="11">
        <f>ROUND(АТС!$D156*$G$792*$G$793/100,2)</f>
        <v>25.59</v>
      </c>
    </row>
    <row r="1655" spans="1:7" x14ac:dyDescent="0.25">
      <c r="A1655" s="263"/>
      <c r="B1655" s="135">
        <f t="shared" si="27"/>
        <v>41917.833330000001</v>
      </c>
      <c r="C1655" s="138">
        <v>20</v>
      </c>
      <c r="D1655" s="11">
        <f>ROUND(АТС!D157*$D$792*$D$793/100,2)</f>
        <v>211.98</v>
      </c>
      <c r="E1655" s="11">
        <f>ROUND(АТС!$D157*$E$792*$E$793/100,2)</f>
        <v>194.76</v>
      </c>
      <c r="F1655" s="11">
        <f>ROUND(АТС!$D157*$F$792*$F$793/100,2)</f>
        <v>132.63</v>
      </c>
      <c r="G1655" s="11">
        <f>ROUND(АТС!$D157*$G$792*$G$793/100,2)</f>
        <v>77.64</v>
      </c>
    </row>
    <row r="1656" spans="1:7" x14ac:dyDescent="0.25">
      <c r="A1656" s="263"/>
      <c r="B1656" s="137">
        <f t="shared" si="27"/>
        <v>41917.875</v>
      </c>
      <c r="C1656" s="138">
        <v>21</v>
      </c>
      <c r="D1656" s="11">
        <f>ROUND(АТС!D158*$D$792*$D$793/100,2)</f>
        <v>18.079999999999998</v>
      </c>
      <c r="E1656" s="11">
        <f>ROUND(АТС!$D158*$E$792*$E$793/100,2)</f>
        <v>16.61</v>
      </c>
      <c r="F1656" s="11">
        <f>ROUND(АТС!$D158*$F$792*$F$793/100,2)</f>
        <v>11.31</v>
      </c>
      <c r="G1656" s="11">
        <f>ROUND(АТС!$D158*$G$792*$G$793/100,2)</f>
        <v>6.62</v>
      </c>
    </row>
    <row r="1657" spans="1:7" x14ac:dyDescent="0.25">
      <c r="A1657" s="263"/>
      <c r="B1657" s="135">
        <f t="shared" si="27"/>
        <v>41917.916669999999</v>
      </c>
      <c r="C1657" s="138">
        <v>22</v>
      </c>
      <c r="D1657" s="11">
        <f>ROUND(АТС!D159*$D$792*$D$793/100,2)</f>
        <v>0</v>
      </c>
      <c r="E1657" s="11">
        <f>ROUND(АТС!$D159*$E$792*$E$793/100,2)</f>
        <v>0</v>
      </c>
      <c r="F1657" s="11">
        <f>ROUND(АТС!$D159*$F$792*$F$793/100,2)</f>
        <v>0</v>
      </c>
      <c r="G1657" s="11">
        <f>ROUND(АТС!$D159*$G$792*$G$793/100,2)</f>
        <v>0</v>
      </c>
    </row>
    <row r="1658" spans="1:7" x14ac:dyDescent="0.25">
      <c r="A1658" s="263"/>
      <c r="B1658" s="137">
        <f t="shared" si="27"/>
        <v>41917.958330000001</v>
      </c>
      <c r="C1658" s="138">
        <v>23</v>
      </c>
      <c r="D1658" s="11">
        <f>ROUND(АТС!D160*$D$792*$D$793/100,2)</f>
        <v>0</v>
      </c>
      <c r="E1658" s="11">
        <f>ROUND(АТС!$D160*$E$792*$E$793/100,2)</f>
        <v>0</v>
      </c>
      <c r="F1658" s="11">
        <f>ROUND(АТС!$D160*$F$792*$F$793/100,2)</f>
        <v>0</v>
      </c>
      <c r="G1658" s="11">
        <f>ROUND(АТС!$D160*$G$792*$G$793/100,2)</f>
        <v>0</v>
      </c>
    </row>
    <row r="1659" spans="1:7" x14ac:dyDescent="0.25">
      <c r="A1659" s="263"/>
      <c r="B1659" s="135">
        <f t="shared" si="27"/>
        <v>41918</v>
      </c>
      <c r="C1659" s="138">
        <v>0</v>
      </c>
      <c r="D1659" s="11">
        <f>ROUND(АТС!D161*$D$792*$D$793/100,2)</f>
        <v>0</v>
      </c>
      <c r="E1659" s="11">
        <f>ROUND(АТС!$D161*$E$792*$E$793/100,2)</f>
        <v>0</v>
      </c>
      <c r="F1659" s="11">
        <f>ROUND(АТС!$D161*$F$792*$F$793/100,2)</f>
        <v>0</v>
      </c>
      <c r="G1659" s="11">
        <f>ROUND(АТС!$D161*$G$792*$G$793/100,2)</f>
        <v>0</v>
      </c>
    </row>
    <row r="1660" spans="1:7" x14ac:dyDescent="0.25">
      <c r="A1660" s="263"/>
      <c r="B1660" s="137">
        <f t="shared" si="27"/>
        <v>41918.041669999999</v>
      </c>
      <c r="C1660" s="138">
        <v>1</v>
      </c>
      <c r="D1660" s="11">
        <f>ROUND(АТС!D162*$D$792*$D$793/100,2)</f>
        <v>0</v>
      </c>
      <c r="E1660" s="11">
        <f>ROUND(АТС!$D162*$E$792*$E$793/100,2)</f>
        <v>0</v>
      </c>
      <c r="F1660" s="11">
        <f>ROUND(АТС!$D162*$F$792*$F$793/100,2)</f>
        <v>0</v>
      </c>
      <c r="G1660" s="11">
        <f>ROUND(АТС!$D162*$G$792*$G$793/100,2)</f>
        <v>0</v>
      </c>
    </row>
    <row r="1661" spans="1:7" x14ac:dyDescent="0.25">
      <c r="A1661" s="263"/>
      <c r="B1661" s="135">
        <f t="shared" si="27"/>
        <v>41918.083330000001</v>
      </c>
      <c r="C1661" s="138">
        <v>2</v>
      </c>
      <c r="D1661" s="11">
        <f>ROUND(АТС!D163*$D$792*$D$793/100,2)</f>
        <v>0</v>
      </c>
      <c r="E1661" s="11">
        <f>ROUND(АТС!$D163*$E$792*$E$793/100,2)</f>
        <v>0</v>
      </c>
      <c r="F1661" s="11">
        <f>ROUND(АТС!$D163*$F$792*$F$793/100,2)</f>
        <v>0</v>
      </c>
      <c r="G1661" s="11">
        <f>ROUND(АТС!$D163*$G$792*$G$793/100,2)</f>
        <v>0</v>
      </c>
    </row>
    <row r="1662" spans="1:7" x14ac:dyDescent="0.25">
      <c r="A1662" s="263"/>
      <c r="B1662" s="137">
        <f t="shared" si="27"/>
        <v>41918.125</v>
      </c>
      <c r="C1662" s="138">
        <v>3</v>
      </c>
      <c r="D1662" s="11">
        <f>ROUND(АТС!D164*$D$792*$D$793/100,2)</f>
        <v>0</v>
      </c>
      <c r="E1662" s="11">
        <f>ROUND(АТС!$D164*$E$792*$E$793/100,2)</f>
        <v>0</v>
      </c>
      <c r="F1662" s="11">
        <f>ROUND(АТС!$D164*$F$792*$F$793/100,2)</f>
        <v>0</v>
      </c>
      <c r="G1662" s="11">
        <f>ROUND(АТС!$D164*$G$792*$G$793/100,2)</f>
        <v>0</v>
      </c>
    </row>
    <row r="1663" spans="1:7" x14ac:dyDescent="0.25">
      <c r="A1663" s="263"/>
      <c r="B1663" s="135">
        <f t="shared" si="27"/>
        <v>41918.166669999999</v>
      </c>
      <c r="C1663" s="138">
        <v>4</v>
      </c>
      <c r="D1663" s="11">
        <f>ROUND(АТС!D165*$D$792*$D$793/100,2)</f>
        <v>0.11</v>
      </c>
      <c r="E1663" s="11">
        <f>ROUND(АТС!$D165*$E$792*$E$793/100,2)</f>
        <v>0.1</v>
      </c>
      <c r="F1663" s="11">
        <f>ROUND(АТС!$D165*$F$792*$F$793/100,2)</f>
        <v>7.0000000000000007E-2</v>
      </c>
      <c r="G1663" s="11">
        <f>ROUND(АТС!$D165*$G$792*$G$793/100,2)</f>
        <v>0.04</v>
      </c>
    </row>
    <row r="1664" spans="1:7" x14ac:dyDescent="0.25">
      <c r="A1664" s="263"/>
      <c r="B1664" s="137">
        <f t="shared" si="27"/>
        <v>41918.208330000001</v>
      </c>
      <c r="C1664" s="138">
        <v>5</v>
      </c>
      <c r="D1664" s="11">
        <f>ROUND(АТС!D166*$D$792*$D$793/100,2)</f>
        <v>9.86</v>
      </c>
      <c r="E1664" s="11">
        <f>ROUND(АТС!$D166*$E$792*$E$793/100,2)</f>
        <v>9.06</v>
      </c>
      <c r="F1664" s="11">
        <f>ROUND(АТС!$D166*$F$792*$F$793/100,2)</f>
        <v>6.17</v>
      </c>
      <c r="G1664" s="11">
        <f>ROUND(АТС!$D166*$G$792*$G$793/100,2)</f>
        <v>3.61</v>
      </c>
    </row>
    <row r="1665" spans="1:7" x14ac:dyDescent="0.25">
      <c r="A1665" s="263"/>
      <c r="B1665" s="135">
        <f t="shared" si="27"/>
        <v>41918.25</v>
      </c>
      <c r="C1665" s="138">
        <v>6</v>
      </c>
      <c r="D1665" s="11">
        <f>ROUND(АТС!D167*$D$792*$D$793/100,2)</f>
        <v>61.24</v>
      </c>
      <c r="E1665" s="11">
        <f>ROUND(АТС!$D167*$E$792*$E$793/100,2)</f>
        <v>56.27</v>
      </c>
      <c r="F1665" s="11">
        <f>ROUND(АТС!$D167*$F$792*$F$793/100,2)</f>
        <v>38.32</v>
      </c>
      <c r="G1665" s="11">
        <f>ROUND(АТС!$D167*$G$792*$G$793/100,2)</f>
        <v>22.43</v>
      </c>
    </row>
    <row r="1666" spans="1:7" x14ac:dyDescent="0.25">
      <c r="A1666" s="263"/>
      <c r="B1666" s="137">
        <f t="shared" si="27"/>
        <v>41918.291669999999</v>
      </c>
      <c r="C1666" s="138">
        <v>7</v>
      </c>
      <c r="D1666" s="11">
        <f>ROUND(АТС!D168*$D$792*$D$793/100,2)</f>
        <v>5.17</v>
      </c>
      <c r="E1666" s="11">
        <f>ROUND(АТС!$D168*$E$792*$E$793/100,2)</f>
        <v>4.75</v>
      </c>
      <c r="F1666" s="11">
        <f>ROUND(АТС!$D168*$F$792*$F$793/100,2)</f>
        <v>3.24</v>
      </c>
      <c r="G1666" s="11">
        <f>ROUND(АТС!$D168*$G$792*$G$793/100,2)</f>
        <v>1.89</v>
      </c>
    </row>
    <row r="1667" spans="1:7" x14ac:dyDescent="0.25">
      <c r="A1667" s="263"/>
      <c r="B1667" s="135">
        <f t="shared" si="27"/>
        <v>41918.333330000001</v>
      </c>
      <c r="C1667" s="138">
        <v>8</v>
      </c>
      <c r="D1667" s="11">
        <f>ROUND(АТС!D169*$D$792*$D$793/100,2)</f>
        <v>0</v>
      </c>
      <c r="E1667" s="11">
        <f>ROUND(АТС!$D169*$E$792*$E$793/100,2)</f>
        <v>0</v>
      </c>
      <c r="F1667" s="11">
        <f>ROUND(АТС!$D169*$F$792*$F$793/100,2)</f>
        <v>0</v>
      </c>
      <c r="G1667" s="11">
        <f>ROUND(АТС!$D169*$G$792*$G$793/100,2)</f>
        <v>0</v>
      </c>
    </row>
    <row r="1668" spans="1:7" x14ac:dyDescent="0.25">
      <c r="A1668" s="263"/>
      <c r="B1668" s="137">
        <f t="shared" si="27"/>
        <v>41918.375</v>
      </c>
      <c r="C1668" s="138">
        <v>9</v>
      </c>
      <c r="D1668" s="11">
        <f>ROUND(АТС!D170*$D$792*$D$793/100,2)</f>
        <v>0</v>
      </c>
      <c r="E1668" s="11">
        <f>ROUND(АТС!$D170*$E$792*$E$793/100,2)</f>
        <v>0</v>
      </c>
      <c r="F1668" s="11">
        <f>ROUND(АТС!$D170*$F$792*$F$793/100,2)</f>
        <v>0</v>
      </c>
      <c r="G1668" s="11">
        <f>ROUND(АТС!$D170*$G$792*$G$793/100,2)</f>
        <v>0</v>
      </c>
    </row>
    <row r="1669" spans="1:7" x14ac:dyDescent="0.25">
      <c r="A1669" s="263"/>
      <c r="B1669" s="135">
        <f t="shared" si="27"/>
        <v>41918.416669999999</v>
      </c>
      <c r="C1669" s="138">
        <v>10</v>
      </c>
      <c r="D1669" s="11">
        <f>ROUND(АТС!D171*$D$792*$D$793/100,2)</f>
        <v>0</v>
      </c>
      <c r="E1669" s="11">
        <f>ROUND(АТС!$D171*$E$792*$E$793/100,2)</f>
        <v>0</v>
      </c>
      <c r="F1669" s="11">
        <f>ROUND(АТС!$D171*$F$792*$F$793/100,2)</f>
        <v>0</v>
      </c>
      <c r="G1669" s="11">
        <f>ROUND(АТС!$D171*$G$792*$G$793/100,2)</f>
        <v>0</v>
      </c>
    </row>
    <row r="1670" spans="1:7" x14ac:dyDescent="0.25">
      <c r="A1670" s="263"/>
      <c r="B1670" s="137">
        <f t="shared" si="27"/>
        <v>41918.458330000001</v>
      </c>
      <c r="C1670" s="138">
        <v>11</v>
      </c>
      <c r="D1670" s="11">
        <f>ROUND(АТС!D172*$D$792*$D$793/100,2)</f>
        <v>0</v>
      </c>
      <c r="E1670" s="11">
        <f>ROUND(АТС!$D172*$E$792*$E$793/100,2)</f>
        <v>0</v>
      </c>
      <c r="F1670" s="11">
        <f>ROUND(АТС!$D172*$F$792*$F$793/100,2)</f>
        <v>0</v>
      </c>
      <c r="G1670" s="11">
        <f>ROUND(АТС!$D172*$G$792*$G$793/100,2)</f>
        <v>0</v>
      </c>
    </row>
    <row r="1671" spans="1:7" x14ac:dyDescent="0.25">
      <c r="A1671" s="263"/>
      <c r="B1671" s="135">
        <f t="shared" si="27"/>
        <v>41918.5</v>
      </c>
      <c r="C1671" s="138">
        <v>12</v>
      </c>
      <c r="D1671" s="11">
        <f>ROUND(АТС!D173*$D$792*$D$793/100,2)</f>
        <v>493.92</v>
      </c>
      <c r="E1671" s="11">
        <f>ROUND(АТС!$D173*$E$792*$E$793/100,2)</f>
        <v>453.8</v>
      </c>
      <c r="F1671" s="11">
        <f>ROUND(АТС!$D173*$F$792*$F$793/100,2)</f>
        <v>309.05</v>
      </c>
      <c r="G1671" s="11">
        <f>ROUND(АТС!$D173*$G$792*$G$793/100,2)</f>
        <v>180.9</v>
      </c>
    </row>
    <row r="1672" spans="1:7" x14ac:dyDescent="0.25">
      <c r="A1672" s="263"/>
      <c r="B1672" s="137">
        <f t="shared" si="27"/>
        <v>41918.541669999999</v>
      </c>
      <c r="C1672" s="138">
        <v>13</v>
      </c>
      <c r="D1672" s="11">
        <f>ROUND(АТС!D174*$D$792*$D$793/100,2)</f>
        <v>495.2</v>
      </c>
      <c r="E1672" s="11">
        <f>ROUND(АТС!$D174*$E$792*$E$793/100,2)</f>
        <v>454.98</v>
      </c>
      <c r="F1672" s="11">
        <f>ROUND(АТС!$D174*$F$792*$F$793/100,2)</f>
        <v>309.85000000000002</v>
      </c>
      <c r="G1672" s="11">
        <f>ROUND(АТС!$D174*$G$792*$G$793/100,2)</f>
        <v>181.37</v>
      </c>
    </row>
    <row r="1673" spans="1:7" x14ac:dyDescent="0.25">
      <c r="A1673" s="263"/>
      <c r="B1673" s="135">
        <f t="shared" si="27"/>
        <v>41918.583330000001</v>
      </c>
      <c r="C1673" s="138">
        <v>14</v>
      </c>
      <c r="D1673" s="11">
        <f>ROUND(АТС!D175*$D$792*$D$793/100,2)</f>
        <v>243.41</v>
      </c>
      <c r="E1673" s="11">
        <f>ROUND(АТС!$D175*$E$792*$E$793/100,2)</f>
        <v>223.64</v>
      </c>
      <c r="F1673" s="11">
        <f>ROUND(АТС!$D175*$F$792*$F$793/100,2)</f>
        <v>152.30000000000001</v>
      </c>
      <c r="G1673" s="11">
        <f>ROUND(АТС!$D175*$G$792*$G$793/100,2)</f>
        <v>89.15</v>
      </c>
    </row>
    <row r="1674" spans="1:7" x14ac:dyDescent="0.25">
      <c r="A1674" s="263"/>
      <c r="B1674" s="137">
        <f t="shared" si="27"/>
        <v>41918.625</v>
      </c>
      <c r="C1674" s="138">
        <v>15</v>
      </c>
      <c r="D1674" s="11">
        <f>ROUND(АТС!D176*$D$792*$D$793/100,2)</f>
        <v>47.51</v>
      </c>
      <c r="E1674" s="11">
        <f>ROUND(АТС!$D176*$E$792*$E$793/100,2)</f>
        <v>43.65</v>
      </c>
      <c r="F1674" s="11">
        <f>ROUND(АТС!$D176*$F$792*$F$793/100,2)</f>
        <v>29.73</v>
      </c>
      <c r="G1674" s="11">
        <f>ROUND(АТС!$D176*$G$792*$G$793/100,2)</f>
        <v>17.399999999999999</v>
      </c>
    </row>
    <row r="1675" spans="1:7" x14ac:dyDescent="0.25">
      <c r="A1675" s="263"/>
      <c r="B1675" s="135">
        <f t="shared" si="27"/>
        <v>41918.666669999999</v>
      </c>
      <c r="C1675" s="138">
        <v>16</v>
      </c>
      <c r="D1675" s="11">
        <f>ROUND(АТС!D177*$D$792*$D$793/100,2)</f>
        <v>72.62</v>
      </c>
      <c r="E1675" s="11">
        <f>ROUND(АТС!$D177*$E$792*$E$793/100,2)</f>
        <v>66.72</v>
      </c>
      <c r="F1675" s="11">
        <f>ROUND(АТС!$D177*$F$792*$F$793/100,2)</f>
        <v>45.44</v>
      </c>
      <c r="G1675" s="11">
        <f>ROUND(АТС!$D177*$G$792*$G$793/100,2)</f>
        <v>26.6</v>
      </c>
    </row>
    <row r="1676" spans="1:7" x14ac:dyDescent="0.25">
      <c r="A1676" s="263"/>
      <c r="B1676" s="137">
        <f t="shared" si="27"/>
        <v>41918.708330000001</v>
      </c>
      <c r="C1676" s="138">
        <v>17</v>
      </c>
      <c r="D1676" s="11">
        <f>ROUND(АТС!D178*$D$792*$D$793/100,2)</f>
        <v>65.45</v>
      </c>
      <c r="E1676" s="11">
        <f>ROUND(АТС!$D178*$E$792*$E$793/100,2)</f>
        <v>60.14</v>
      </c>
      <c r="F1676" s="11">
        <f>ROUND(АТС!$D178*$F$792*$F$793/100,2)</f>
        <v>40.950000000000003</v>
      </c>
      <c r="G1676" s="11">
        <f>ROUND(АТС!$D178*$G$792*$G$793/100,2)</f>
        <v>23.97</v>
      </c>
    </row>
    <row r="1677" spans="1:7" x14ac:dyDescent="0.25">
      <c r="A1677" s="263"/>
      <c r="B1677" s="135">
        <f t="shared" si="27"/>
        <v>41918.75</v>
      </c>
      <c r="C1677" s="138">
        <v>18</v>
      </c>
      <c r="D1677" s="11">
        <f>ROUND(АТС!D179*$D$792*$D$793/100,2)</f>
        <v>0</v>
      </c>
      <c r="E1677" s="11">
        <f>ROUND(АТС!$D179*$E$792*$E$793/100,2)</f>
        <v>0</v>
      </c>
      <c r="F1677" s="11">
        <f>ROUND(АТС!$D179*$F$792*$F$793/100,2)</f>
        <v>0</v>
      </c>
      <c r="G1677" s="11">
        <f>ROUND(АТС!$D179*$G$792*$G$793/100,2)</f>
        <v>0</v>
      </c>
    </row>
    <row r="1678" spans="1:7" x14ac:dyDescent="0.25">
      <c r="A1678" s="263"/>
      <c r="B1678" s="137">
        <f t="shared" si="27"/>
        <v>41918.791669999999</v>
      </c>
      <c r="C1678" s="138">
        <v>19</v>
      </c>
      <c r="D1678" s="11">
        <f>ROUND(АТС!D180*$D$792*$D$793/100,2)</f>
        <v>511.43</v>
      </c>
      <c r="E1678" s="11">
        <f>ROUND(АТС!$D180*$E$792*$E$793/100,2)</f>
        <v>469.89</v>
      </c>
      <c r="F1678" s="11">
        <f>ROUND(АТС!$D180*$F$792*$F$793/100,2)</f>
        <v>320</v>
      </c>
      <c r="G1678" s="11">
        <f>ROUND(АТС!$D180*$G$792*$G$793/100,2)</f>
        <v>187.31</v>
      </c>
    </row>
    <row r="1679" spans="1:7" x14ac:dyDescent="0.25">
      <c r="A1679" s="263"/>
      <c r="B1679" s="135">
        <f t="shared" si="27"/>
        <v>41918.833330000001</v>
      </c>
      <c r="C1679" s="138">
        <v>20</v>
      </c>
      <c r="D1679" s="11">
        <f>ROUND(АТС!D181*$D$792*$D$793/100,2)</f>
        <v>128.58000000000001</v>
      </c>
      <c r="E1679" s="11">
        <f>ROUND(АТС!$D181*$E$792*$E$793/100,2)</f>
        <v>118.14</v>
      </c>
      <c r="F1679" s="11">
        <f>ROUND(АТС!$D181*$F$792*$F$793/100,2)</f>
        <v>80.45</v>
      </c>
      <c r="G1679" s="11">
        <f>ROUND(АТС!$D181*$G$792*$G$793/100,2)</f>
        <v>47.09</v>
      </c>
    </row>
    <row r="1680" spans="1:7" x14ac:dyDescent="0.25">
      <c r="A1680" s="263"/>
      <c r="B1680" s="137">
        <f t="shared" si="27"/>
        <v>41918.875</v>
      </c>
      <c r="C1680" s="138">
        <v>21</v>
      </c>
      <c r="D1680" s="11">
        <f>ROUND(АТС!D182*$D$792*$D$793/100,2)</f>
        <v>7.38</v>
      </c>
      <c r="E1680" s="11">
        <f>ROUND(АТС!$D182*$E$792*$E$793/100,2)</f>
        <v>6.78</v>
      </c>
      <c r="F1680" s="11">
        <f>ROUND(АТС!$D182*$F$792*$F$793/100,2)</f>
        <v>4.62</v>
      </c>
      <c r="G1680" s="11">
        <f>ROUND(АТС!$D182*$G$792*$G$793/100,2)</f>
        <v>2.7</v>
      </c>
    </row>
    <row r="1681" spans="1:7" x14ac:dyDescent="0.25">
      <c r="A1681" s="263"/>
      <c r="B1681" s="135">
        <f t="shared" si="27"/>
        <v>41918.916669999999</v>
      </c>
      <c r="C1681" s="138">
        <v>22</v>
      </c>
      <c r="D1681" s="11">
        <f>ROUND(АТС!D183*$D$792*$D$793/100,2)</f>
        <v>0</v>
      </c>
      <c r="E1681" s="11">
        <f>ROUND(АТС!$D183*$E$792*$E$793/100,2)</f>
        <v>0</v>
      </c>
      <c r="F1681" s="11">
        <f>ROUND(АТС!$D183*$F$792*$F$793/100,2)</f>
        <v>0</v>
      </c>
      <c r="G1681" s="11">
        <f>ROUND(АТС!$D183*$G$792*$G$793/100,2)</f>
        <v>0</v>
      </c>
    </row>
    <row r="1682" spans="1:7" x14ac:dyDescent="0.25">
      <c r="A1682" s="263"/>
      <c r="B1682" s="137">
        <f t="shared" si="27"/>
        <v>41918.958330000001</v>
      </c>
      <c r="C1682" s="138">
        <v>23</v>
      </c>
      <c r="D1682" s="11">
        <f>ROUND(АТС!D184*$D$792*$D$793/100,2)</f>
        <v>0</v>
      </c>
      <c r="E1682" s="11">
        <f>ROUND(АТС!$D184*$E$792*$E$793/100,2)</f>
        <v>0</v>
      </c>
      <c r="F1682" s="11">
        <f>ROUND(АТС!$D184*$F$792*$F$793/100,2)</f>
        <v>0</v>
      </c>
      <c r="G1682" s="11">
        <f>ROUND(АТС!$D184*$G$792*$G$793/100,2)</f>
        <v>0</v>
      </c>
    </row>
    <row r="1683" spans="1:7" x14ac:dyDescent="0.25">
      <c r="A1683" s="263"/>
      <c r="B1683" s="135">
        <f t="shared" si="27"/>
        <v>41919</v>
      </c>
      <c r="C1683" s="138">
        <v>0</v>
      </c>
      <c r="D1683" s="11">
        <f>ROUND(АТС!D185*$D$792*$D$793/100,2)</f>
        <v>0</v>
      </c>
      <c r="E1683" s="11">
        <f>ROUND(АТС!$D185*$E$792*$E$793/100,2)</f>
        <v>0</v>
      </c>
      <c r="F1683" s="11">
        <f>ROUND(АТС!$D185*$F$792*$F$793/100,2)</f>
        <v>0</v>
      </c>
      <c r="G1683" s="11">
        <f>ROUND(АТС!$D185*$G$792*$G$793/100,2)</f>
        <v>0</v>
      </c>
    </row>
    <row r="1684" spans="1:7" x14ac:dyDescent="0.25">
      <c r="A1684" s="263"/>
      <c r="B1684" s="137">
        <f t="shared" si="27"/>
        <v>41919.041669999999</v>
      </c>
      <c r="C1684" s="138">
        <v>1</v>
      </c>
      <c r="D1684" s="11">
        <f>ROUND(АТС!D186*$D$792*$D$793/100,2)</f>
        <v>0</v>
      </c>
      <c r="E1684" s="11">
        <f>ROUND(АТС!$D186*$E$792*$E$793/100,2)</f>
        <v>0</v>
      </c>
      <c r="F1684" s="11">
        <f>ROUND(АТС!$D186*$F$792*$F$793/100,2)</f>
        <v>0</v>
      </c>
      <c r="G1684" s="11">
        <f>ROUND(АТС!$D186*$G$792*$G$793/100,2)</f>
        <v>0</v>
      </c>
    </row>
    <row r="1685" spans="1:7" x14ac:dyDescent="0.25">
      <c r="A1685" s="263"/>
      <c r="B1685" s="135">
        <f t="shared" si="27"/>
        <v>41919.083330000001</v>
      </c>
      <c r="C1685" s="138">
        <v>2</v>
      </c>
      <c r="D1685" s="11">
        <f>ROUND(АТС!D187*$D$792*$D$793/100,2)</f>
        <v>0</v>
      </c>
      <c r="E1685" s="11">
        <f>ROUND(АТС!$D187*$E$792*$E$793/100,2)</f>
        <v>0</v>
      </c>
      <c r="F1685" s="11">
        <f>ROUND(АТС!$D187*$F$792*$F$793/100,2)</f>
        <v>0</v>
      </c>
      <c r="G1685" s="11">
        <f>ROUND(АТС!$D187*$G$792*$G$793/100,2)</f>
        <v>0</v>
      </c>
    </row>
    <row r="1686" spans="1:7" x14ac:dyDescent="0.25">
      <c r="A1686" s="263"/>
      <c r="B1686" s="137">
        <f t="shared" si="27"/>
        <v>41919.125</v>
      </c>
      <c r="C1686" s="138">
        <v>3</v>
      </c>
      <c r="D1686" s="11">
        <f>ROUND(АТС!D188*$D$792*$D$793/100,2)</f>
        <v>0.09</v>
      </c>
      <c r="E1686" s="11">
        <f>ROUND(АТС!$D188*$E$792*$E$793/100,2)</f>
        <v>0.08</v>
      </c>
      <c r="F1686" s="11">
        <f>ROUND(АТС!$D188*$F$792*$F$793/100,2)</f>
        <v>0.05</v>
      </c>
      <c r="G1686" s="11">
        <f>ROUND(АТС!$D188*$G$792*$G$793/100,2)</f>
        <v>0.03</v>
      </c>
    </row>
    <row r="1687" spans="1:7" x14ac:dyDescent="0.25">
      <c r="A1687" s="263"/>
      <c r="B1687" s="135">
        <f t="shared" si="27"/>
        <v>41919.166669999999</v>
      </c>
      <c r="C1687" s="138">
        <v>4</v>
      </c>
      <c r="D1687" s="11">
        <f>ROUND(АТС!D189*$D$792*$D$793/100,2)</f>
        <v>0</v>
      </c>
      <c r="E1687" s="11">
        <f>ROUND(АТС!$D189*$E$792*$E$793/100,2)</f>
        <v>0</v>
      </c>
      <c r="F1687" s="11">
        <f>ROUND(АТС!$D189*$F$792*$F$793/100,2)</f>
        <v>0</v>
      </c>
      <c r="G1687" s="11">
        <f>ROUND(АТС!$D189*$G$792*$G$793/100,2)</f>
        <v>0</v>
      </c>
    </row>
    <row r="1688" spans="1:7" x14ac:dyDescent="0.25">
      <c r="A1688" s="263"/>
      <c r="B1688" s="137">
        <f t="shared" si="27"/>
        <v>41919.208330000001</v>
      </c>
      <c r="C1688" s="138">
        <v>5</v>
      </c>
      <c r="D1688" s="11">
        <f>ROUND(АТС!D190*$D$792*$D$793/100,2)</f>
        <v>22.51</v>
      </c>
      <c r="E1688" s="11">
        <f>ROUND(АТС!$D190*$E$792*$E$793/100,2)</f>
        <v>20.68</v>
      </c>
      <c r="F1688" s="11">
        <f>ROUND(АТС!$D190*$F$792*$F$793/100,2)</f>
        <v>14.09</v>
      </c>
      <c r="G1688" s="11">
        <f>ROUND(АТС!$D190*$G$792*$G$793/100,2)</f>
        <v>8.24</v>
      </c>
    </row>
    <row r="1689" spans="1:7" x14ac:dyDescent="0.25">
      <c r="A1689" s="263"/>
      <c r="B1689" s="135">
        <f t="shared" si="27"/>
        <v>41919.25</v>
      </c>
      <c r="C1689" s="138">
        <v>6</v>
      </c>
      <c r="D1689" s="11">
        <f>ROUND(АТС!D191*$D$792*$D$793/100,2)</f>
        <v>57.81</v>
      </c>
      <c r="E1689" s="11">
        <f>ROUND(АТС!$D191*$E$792*$E$793/100,2)</f>
        <v>53.12</v>
      </c>
      <c r="F1689" s="11">
        <f>ROUND(АТС!$D191*$F$792*$F$793/100,2)</f>
        <v>36.17</v>
      </c>
      <c r="G1689" s="11">
        <f>ROUND(АТС!$D191*$G$792*$G$793/100,2)</f>
        <v>21.17</v>
      </c>
    </row>
    <row r="1690" spans="1:7" x14ac:dyDescent="0.25">
      <c r="A1690" s="263"/>
      <c r="B1690" s="137">
        <f t="shared" si="27"/>
        <v>41919.291669999999</v>
      </c>
      <c r="C1690" s="138">
        <v>7</v>
      </c>
      <c r="D1690" s="11">
        <f>ROUND(АТС!D192*$D$792*$D$793/100,2)</f>
        <v>15.55</v>
      </c>
      <c r="E1690" s="11">
        <f>ROUND(АТС!$D192*$E$792*$E$793/100,2)</f>
        <v>14.29</v>
      </c>
      <c r="F1690" s="11">
        <f>ROUND(АТС!$D192*$F$792*$F$793/100,2)</f>
        <v>9.73</v>
      </c>
      <c r="G1690" s="11">
        <f>ROUND(АТС!$D192*$G$792*$G$793/100,2)</f>
        <v>5.7</v>
      </c>
    </row>
    <row r="1691" spans="1:7" x14ac:dyDescent="0.25">
      <c r="A1691" s="263"/>
      <c r="B1691" s="135">
        <f t="shared" si="27"/>
        <v>41919.333330000001</v>
      </c>
      <c r="C1691" s="138">
        <v>8</v>
      </c>
      <c r="D1691" s="11">
        <f>ROUND(АТС!D193*$D$792*$D$793/100,2)</f>
        <v>2.73</v>
      </c>
      <c r="E1691" s="11">
        <f>ROUND(АТС!$D193*$E$792*$E$793/100,2)</f>
        <v>2.5099999999999998</v>
      </c>
      <c r="F1691" s="11">
        <f>ROUND(АТС!$D193*$F$792*$F$793/100,2)</f>
        <v>1.71</v>
      </c>
      <c r="G1691" s="11">
        <f>ROUND(АТС!$D193*$G$792*$G$793/100,2)</f>
        <v>1</v>
      </c>
    </row>
    <row r="1692" spans="1:7" x14ac:dyDescent="0.25">
      <c r="A1692" s="263"/>
      <c r="B1692" s="137">
        <f t="shared" ref="B1692:B1755" si="28">B1668+1</f>
        <v>41919.375</v>
      </c>
      <c r="C1692" s="138">
        <v>9</v>
      </c>
      <c r="D1692" s="11">
        <f>ROUND(АТС!D194*$D$792*$D$793/100,2)</f>
        <v>6.7</v>
      </c>
      <c r="E1692" s="11">
        <f>ROUND(АТС!$D194*$E$792*$E$793/100,2)</f>
        <v>6.16</v>
      </c>
      <c r="F1692" s="11">
        <f>ROUND(АТС!$D194*$F$792*$F$793/100,2)</f>
        <v>4.1900000000000004</v>
      </c>
      <c r="G1692" s="11">
        <f>ROUND(АТС!$D194*$G$792*$G$793/100,2)</f>
        <v>2.4500000000000002</v>
      </c>
    </row>
    <row r="1693" spans="1:7" x14ac:dyDescent="0.25">
      <c r="A1693" s="263"/>
      <c r="B1693" s="135">
        <f t="shared" si="28"/>
        <v>41919.416669999999</v>
      </c>
      <c r="C1693" s="138">
        <v>10</v>
      </c>
      <c r="D1693" s="11">
        <f>ROUND(АТС!D195*$D$792*$D$793/100,2)</f>
        <v>0</v>
      </c>
      <c r="E1693" s="11">
        <f>ROUND(АТС!$D195*$E$792*$E$793/100,2)</f>
        <v>0</v>
      </c>
      <c r="F1693" s="11">
        <f>ROUND(АТС!$D195*$F$792*$F$793/100,2)</f>
        <v>0</v>
      </c>
      <c r="G1693" s="11">
        <f>ROUND(АТС!$D195*$G$792*$G$793/100,2)</f>
        <v>0</v>
      </c>
    </row>
    <row r="1694" spans="1:7" x14ac:dyDescent="0.25">
      <c r="A1694" s="263"/>
      <c r="B1694" s="137">
        <f t="shared" si="28"/>
        <v>41919.458330000001</v>
      </c>
      <c r="C1694" s="138">
        <v>11</v>
      </c>
      <c r="D1694" s="11">
        <f>ROUND(АТС!D196*$D$792*$D$793/100,2)</f>
        <v>0</v>
      </c>
      <c r="E1694" s="11">
        <f>ROUND(АТС!$D196*$E$792*$E$793/100,2)</f>
        <v>0</v>
      </c>
      <c r="F1694" s="11">
        <f>ROUND(АТС!$D196*$F$792*$F$793/100,2)</f>
        <v>0</v>
      </c>
      <c r="G1694" s="11">
        <f>ROUND(АТС!$D196*$G$792*$G$793/100,2)</f>
        <v>0</v>
      </c>
    </row>
    <row r="1695" spans="1:7" x14ac:dyDescent="0.25">
      <c r="A1695" s="263"/>
      <c r="B1695" s="135">
        <f t="shared" si="28"/>
        <v>41919.5</v>
      </c>
      <c r="C1695" s="138">
        <v>12</v>
      </c>
      <c r="D1695" s="11">
        <f>ROUND(АТС!D197*$D$792*$D$793/100,2)</f>
        <v>0</v>
      </c>
      <c r="E1695" s="11">
        <f>ROUND(АТС!$D197*$E$792*$E$793/100,2)</f>
        <v>0</v>
      </c>
      <c r="F1695" s="11">
        <f>ROUND(АТС!$D197*$F$792*$F$793/100,2)</f>
        <v>0</v>
      </c>
      <c r="G1695" s="11">
        <f>ROUND(АТС!$D197*$G$792*$G$793/100,2)</f>
        <v>0</v>
      </c>
    </row>
    <row r="1696" spans="1:7" x14ac:dyDescent="0.25">
      <c r="A1696" s="263"/>
      <c r="B1696" s="137">
        <f t="shared" si="28"/>
        <v>41919.541669999999</v>
      </c>
      <c r="C1696" s="138">
        <v>13</v>
      </c>
      <c r="D1696" s="11">
        <f>ROUND(АТС!D198*$D$792*$D$793/100,2)</f>
        <v>0</v>
      </c>
      <c r="E1696" s="11">
        <f>ROUND(АТС!$D198*$E$792*$E$793/100,2)</f>
        <v>0</v>
      </c>
      <c r="F1696" s="11">
        <f>ROUND(АТС!$D198*$F$792*$F$793/100,2)</f>
        <v>0</v>
      </c>
      <c r="G1696" s="11">
        <f>ROUND(АТС!$D198*$G$792*$G$793/100,2)</f>
        <v>0</v>
      </c>
    </row>
    <row r="1697" spans="1:7" x14ac:dyDescent="0.25">
      <c r="A1697" s="263"/>
      <c r="B1697" s="135">
        <f t="shared" si="28"/>
        <v>41919.583330000001</v>
      </c>
      <c r="C1697" s="138">
        <v>14</v>
      </c>
      <c r="D1697" s="11">
        <f>ROUND(АТС!D199*$D$792*$D$793/100,2)</f>
        <v>0</v>
      </c>
      <c r="E1697" s="11">
        <f>ROUND(АТС!$D199*$E$792*$E$793/100,2)</f>
        <v>0</v>
      </c>
      <c r="F1697" s="11">
        <f>ROUND(АТС!$D199*$F$792*$F$793/100,2)</f>
        <v>0</v>
      </c>
      <c r="G1697" s="11">
        <f>ROUND(АТС!$D199*$G$792*$G$793/100,2)</f>
        <v>0</v>
      </c>
    </row>
    <row r="1698" spans="1:7" x14ac:dyDescent="0.25">
      <c r="A1698" s="263"/>
      <c r="B1698" s="137">
        <f t="shared" si="28"/>
        <v>41919.625</v>
      </c>
      <c r="C1698" s="138">
        <v>15</v>
      </c>
      <c r="D1698" s="11">
        <f>ROUND(АТС!D200*$D$792*$D$793/100,2)</f>
        <v>0</v>
      </c>
      <c r="E1698" s="11">
        <f>ROUND(АТС!$D200*$E$792*$E$793/100,2)</f>
        <v>0</v>
      </c>
      <c r="F1698" s="11">
        <f>ROUND(АТС!$D200*$F$792*$F$793/100,2)</f>
        <v>0</v>
      </c>
      <c r="G1698" s="11">
        <f>ROUND(АТС!$D200*$G$792*$G$793/100,2)</f>
        <v>0</v>
      </c>
    </row>
    <row r="1699" spans="1:7" x14ac:dyDescent="0.25">
      <c r="A1699" s="263"/>
      <c r="B1699" s="135">
        <f t="shared" si="28"/>
        <v>41919.666669999999</v>
      </c>
      <c r="C1699" s="138">
        <v>16</v>
      </c>
      <c r="D1699" s="11">
        <f>ROUND(АТС!D201*$D$792*$D$793/100,2)</f>
        <v>0</v>
      </c>
      <c r="E1699" s="11">
        <f>ROUND(АТС!$D201*$E$792*$E$793/100,2)</f>
        <v>0</v>
      </c>
      <c r="F1699" s="11">
        <f>ROUND(АТС!$D201*$F$792*$F$793/100,2)</f>
        <v>0</v>
      </c>
      <c r="G1699" s="11">
        <f>ROUND(АТС!$D201*$G$792*$G$793/100,2)</f>
        <v>0</v>
      </c>
    </row>
    <row r="1700" spans="1:7" x14ac:dyDescent="0.25">
      <c r="A1700" s="263"/>
      <c r="B1700" s="137">
        <f t="shared" si="28"/>
        <v>41919.708330000001</v>
      </c>
      <c r="C1700" s="138">
        <v>17</v>
      </c>
      <c r="D1700" s="11">
        <f>ROUND(АТС!D202*$D$792*$D$793/100,2)</f>
        <v>0</v>
      </c>
      <c r="E1700" s="11">
        <f>ROUND(АТС!$D202*$E$792*$E$793/100,2)</f>
        <v>0</v>
      </c>
      <c r="F1700" s="11">
        <f>ROUND(АТС!$D202*$F$792*$F$793/100,2)</f>
        <v>0</v>
      </c>
      <c r="G1700" s="11">
        <f>ROUND(АТС!$D202*$G$792*$G$793/100,2)</f>
        <v>0</v>
      </c>
    </row>
    <row r="1701" spans="1:7" x14ac:dyDescent="0.25">
      <c r="A1701" s="263"/>
      <c r="B1701" s="135">
        <f t="shared" si="28"/>
        <v>41919.75</v>
      </c>
      <c r="C1701" s="138">
        <v>18</v>
      </c>
      <c r="D1701" s="11">
        <f>ROUND(АТС!D203*$D$792*$D$793/100,2)</f>
        <v>38.200000000000003</v>
      </c>
      <c r="E1701" s="11">
        <f>ROUND(АТС!$D203*$E$792*$E$793/100,2)</f>
        <v>35.1</v>
      </c>
      <c r="F1701" s="11">
        <f>ROUND(АТС!$D203*$F$792*$F$793/100,2)</f>
        <v>23.9</v>
      </c>
      <c r="G1701" s="11">
        <f>ROUND(АТС!$D203*$G$792*$G$793/100,2)</f>
        <v>13.99</v>
      </c>
    </row>
    <row r="1702" spans="1:7" x14ac:dyDescent="0.25">
      <c r="A1702" s="263"/>
      <c r="B1702" s="137">
        <f t="shared" si="28"/>
        <v>41919.791669999999</v>
      </c>
      <c r="C1702" s="138">
        <v>19</v>
      </c>
      <c r="D1702" s="11">
        <f>ROUND(АТС!D204*$D$792*$D$793/100,2)</f>
        <v>59.26</v>
      </c>
      <c r="E1702" s="11">
        <f>ROUND(АТС!$D204*$E$792*$E$793/100,2)</f>
        <v>54.45</v>
      </c>
      <c r="F1702" s="11">
        <f>ROUND(АТС!$D204*$F$792*$F$793/100,2)</f>
        <v>37.08</v>
      </c>
      <c r="G1702" s="11">
        <f>ROUND(АТС!$D204*$G$792*$G$793/100,2)</f>
        <v>21.7</v>
      </c>
    </row>
    <row r="1703" spans="1:7" x14ac:dyDescent="0.25">
      <c r="A1703" s="263"/>
      <c r="B1703" s="135">
        <f t="shared" si="28"/>
        <v>41919.833330000001</v>
      </c>
      <c r="C1703" s="138">
        <v>20</v>
      </c>
      <c r="D1703" s="11">
        <f>ROUND(АТС!D205*$D$792*$D$793/100,2)</f>
        <v>0</v>
      </c>
      <c r="E1703" s="11">
        <f>ROUND(АТС!$D205*$E$792*$E$793/100,2)</f>
        <v>0</v>
      </c>
      <c r="F1703" s="11">
        <f>ROUND(АТС!$D205*$F$792*$F$793/100,2)</f>
        <v>0</v>
      </c>
      <c r="G1703" s="11">
        <f>ROUND(АТС!$D205*$G$792*$G$793/100,2)</f>
        <v>0</v>
      </c>
    </row>
    <row r="1704" spans="1:7" x14ac:dyDescent="0.25">
      <c r="A1704" s="263"/>
      <c r="B1704" s="137">
        <f t="shared" si="28"/>
        <v>41919.875</v>
      </c>
      <c r="C1704" s="138">
        <v>21</v>
      </c>
      <c r="D1704" s="11">
        <f>ROUND(АТС!D206*$D$792*$D$793/100,2)</f>
        <v>0</v>
      </c>
      <c r="E1704" s="11">
        <f>ROUND(АТС!$D206*$E$792*$E$793/100,2)</f>
        <v>0</v>
      </c>
      <c r="F1704" s="11">
        <f>ROUND(АТС!$D206*$F$792*$F$793/100,2)</f>
        <v>0</v>
      </c>
      <c r="G1704" s="11">
        <f>ROUND(АТС!$D206*$G$792*$G$793/100,2)</f>
        <v>0</v>
      </c>
    </row>
    <row r="1705" spans="1:7" x14ac:dyDescent="0.25">
      <c r="A1705" s="263"/>
      <c r="B1705" s="135">
        <f t="shared" si="28"/>
        <v>41919.916669999999</v>
      </c>
      <c r="C1705" s="138">
        <v>22</v>
      </c>
      <c r="D1705" s="11">
        <f>ROUND(АТС!D207*$D$792*$D$793/100,2)</f>
        <v>0</v>
      </c>
      <c r="E1705" s="11">
        <f>ROUND(АТС!$D207*$E$792*$E$793/100,2)</f>
        <v>0</v>
      </c>
      <c r="F1705" s="11">
        <f>ROUND(АТС!$D207*$F$792*$F$793/100,2)</f>
        <v>0</v>
      </c>
      <c r="G1705" s="11">
        <f>ROUND(АТС!$D207*$G$792*$G$793/100,2)</f>
        <v>0</v>
      </c>
    </row>
    <row r="1706" spans="1:7" x14ac:dyDescent="0.25">
      <c r="A1706" s="263"/>
      <c r="B1706" s="137">
        <f t="shared" si="28"/>
        <v>41919.958330000001</v>
      </c>
      <c r="C1706" s="138">
        <v>23</v>
      </c>
      <c r="D1706" s="11">
        <f>ROUND(АТС!D208*$D$792*$D$793/100,2)</f>
        <v>0</v>
      </c>
      <c r="E1706" s="11">
        <f>ROUND(АТС!$D208*$E$792*$E$793/100,2)</f>
        <v>0</v>
      </c>
      <c r="F1706" s="11">
        <f>ROUND(АТС!$D208*$F$792*$F$793/100,2)</f>
        <v>0</v>
      </c>
      <c r="G1706" s="11">
        <f>ROUND(АТС!$D208*$G$792*$G$793/100,2)</f>
        <v>0</v>
      </c>
    </row>
    <row r="1707" spans="1:7" x14ac:dyDescent="0.25">
      <c r="A1707" s="263"/>
      <c r="B1707" s="135">
        <f t="shared" si="28"/>
        <v>41920</v>
      </c>
      <c r="C1707" s="138">
        <v>0</v>
      </c>
      <c r="D1707" s="11">
        <f>ROUND(АТС!D209*$D$792*$D$793/100,2)</f>
        <v>0</v>
      </c>
      <c r="E1707" s="11">
        <f>ROUND(АТС!$D209*$E$792*$E$793/100,2)</f>
        <v>0</v>
      </c>
      <c r="F1707" s="11">
        <f>ROUND(АТС!$D209*$F$792*$F$793/100,2)</f>
        <v>0</v>
      </c>
      <c r="G1707" s="11">
        <f>ROUND(АТС!$D209*$G$792*$G$793/100,2)</f>
        <v>0</v>
      </c>
    </row>
    <row r="1708" spans="1:7" x14ac:dyDescent="0.25">
      <c r="A1708" s="263"/>
      <c r="B1708" s="137">
        <f t="shared" si="28"/>
        <v>41920.041669999999</v>
      </c>
      <c r="C1708" s="138">
        <v>1</v>
      </c>
      <c r="D1708" s="11">
        <f>ROUND(АТС!D210*$D$792*$D$793/100,2)</f>
        <v>0</v>
      </c>
      <c r="E1708" s="11">
        <f>ROUND(АТС!$D210*$E$792*$E$793/100,2)</f>
        <v>0</v>
      </c>
      <c r="F1708" s="11">
        <f>ROUND(АТС!$D210*$F$792*$F$793/100,2)</f>
        <v>0</v>
      </c>
      <c r="G1708" s="11">
        <f>ROUND(АТС!$D210*$G$792*$G$793/100,2)</f>
        <v>0</v>
      </c>
    </row>
    <row r="1709" spans="1:7" x14ac:dyDescent="0.25">
      <c r="A1709" s="263"/>
      <c r="B1709" s="135">
        <f t="shared" si="28"/>
        <v>41920.083330000001</v>
      </c>
      <c r="C1709" s="138">
        <v>2</v>
      </c>
      <c r="D1709" s="11">
        <f>ROUND(АТС!D211*$D$792*$D$793/100,2)</f>
        <v>0</v>
      </c>
      <c r="E1709" s="11">
        <f>ROUND(АТС!$D211*$E$792*$E$793/100,2)</f>
        <v>0</v>
      </c>
      <c r="F1709" s="11">
        <f>ROUND(АТС!$D211*$F$792*$F$793/100,2)</f>
        <v>0</v>
      </c>
      <c r="G1709" s="11">
        <f>ROUND(АТС!$D211*$G$792*$G$793/100,2)</f>
        <v>0</v>
      </c>
    </row>
    <row r="1710" spans="1:7" x14ac:dyDescent="0.25">
      <c r="A1710" s="263"/>
      <c r="B1710" s="137">
        <f t="shared" si="28"/>
        <v>41920.125</v>
      </c>
      <c r="C1710" s="138">
        <v>3</v>
      </c>
      <c r="D1710" s="11">
        <f>ROUND(АТС!D212*$D$792*$D$793/100,2)</f>
        <v>0</v>
      </c>
      <c r="E1710" s="11">
        <f>ROUND(АТС!$D212*$E$792*$E$793/100,2)</f>
        <v>0</v>
      </c>
      <c r="F1710" s="11">
        <f>ROUND(АТС!$D212*$F$792*$F$793/100,2)</f>
        <v>0</v>
      </c>
      <c r="G1710" s="11">
        <f>ROUND(АТС!$D212*$G$792*$G$793/100,2)</f>
        <v>0</v>
      </c>
    </row>
    <row r="1711" spans="1:7" x14ac:dyDescent="0.25">
      <c r="A1711" s="263"/>
      <c r="B1711" s="135">
        <f t="shared" si="28"/>
        <v>41920.166669999999</v>
      </c>
      <c r="C1711" s="138">
        <v>4</v>
      </c>
      <c r="D1711" s="11">
        <f>ROUND(АТС!D213*$D$792*$D$793/100,2)</f>
        <v>4.84</v>
      </c>
      <c r="E1711" s="11">
        <f>ROUND(АТС!$D213*$E$792*$E$793/100,2)</f>
        <v>4.4400000000000004</v>
      </c>
      <c r="F1711" s="11">
        <f>ROUND(АТС!$D213*$F$792*$F$793/100,2)</f>
        <v>3.03</v>
      </c>
      <c r="G1711" s="11">
        <f>ROUND(АТС!$D213*$G$792*$G$793/100,2)</f>
        <v>1.77</v>
      </c>
    </row>
    <row r="1712" spans="1:7" x14ac:dyDescent="0.25">
      <c r="A1712" s="263"/>
      <c r="B1712" s="137">
        <f t="shared" si="28"/>
        <v>41920.208330000001</v>
      </c>
      <c r="C1712" s="138">
        <v>5</v>
      </c>
      <c r="D1712" s="11">
        <f>ROUND(АТС!D214*$D$792*$D$793/100,2)</f>
        <v>30.55</v>
      </c>
      <c r="E1712" s="11">
        <f>ROUND(АТС!$D214*$E$792*$E$793/100,2)</f>
        <v>28.07</v>
      </c>
      <c r="F1712" s="11">
        <f>ROUND(АТС!$D214*$F$792*$F$793/100,2)</f>
        <v>19.11</v>
      </c>
      <c r="G1712" s="11">
        <f>ROUND(АТС!$D214*$G$792*$G$793/100,2)</f>
        <v>11.19</v>
      </c>
    </row>
    <row r="1713" spans="1:7" x14ac:dyDescent="0.25">
      <c r="A1713" s="263"/>
      <c r="B1713" s="135">
        <f t="shared" si="28"/>
        <v>41920.25</v>
      </c>
      <c r="C1713" s="138">
        <v>6</v>
      </c>
      <c r="D1713" s="11">
        <f>ROUND(АТС!D215*$D$792*$D$793/100,2)</f>
        <v>30.64</v>
      </c>
      <c r="E1713" s="11">
        <f>ROUND(АТС!$D215*$E$792*$E$793/100,2)</f>
        <v>28.15</v>
      </c>
      <c r="F1713" s="11">
        <f>ROUND(АТС!$D215*$F$792*$F$793/100,2)</f>
        <v>19.170000000000002</v>
      </c>
      <c r="G1713" s="11">
        <f>ROUND(АТС!$D215*$G$792*$G$793/100,2)</f>
        <v>11.22</v>
      </c>
    </row>
    <row r="1714" spans="1:7" x14ac:dyDescent="0.25">
      <c r="A1714" s="263"/>
      <c r="B1714" s="137">
        <f t="shared" si="28"/>
        <v>41920.291669999999</v>
      </c>
      <c r="C1714" s="138">
        <v>7</v>
      </c>
      <c r="D1714" s="11">
        <f>ROUND(АТС!D216*$D$792*$D$793/100,2)</f>
        <v>31.34</v>
      </c>
      <c r="E1714" s="11">
        <f>ROUND(АТС!$D216*$E$792*$E$793/100,2)</f>
        <v>28.79</v>
      </c>
      <c r="F1714" s="11">
        <f>ROUND(АТС!$D216*$F$792*$F$793/100,2)</f>
        <v>19.61</v>
      </c>
      <c r="G1714" s="11">
        <f>ROUND(АТС!$D216*$G$792*$G$793/100,2)</f>
        <v>11.48</v>
      </c>
    </row>
    <row r="1715" spans="1:7" x14ac:dyDescent="0.25">
      <c r="A1715" s="263"/>
      <c r="B1715" s="135">
        <f t="shared" si="28"/>
        <v>41920.333330000001</v>
      </c>
      <c r="C1715" s="138">
        <v>8</v>
      </c>
      <c r="D1715" s="11">
        <f>ROUND(АТС!D217*$D$792*$D$793/100,2)</f>
        <v>23.46</v>
      </c>
      <c r="E1715" s="11">
        <f>ROUND(АТС!$D217*$E$792*$E$793/100,2)</f>
        <v>21.55</v>
      </c>
      <c r="F1715" s="11">
        <f>ROUND(АТС!$D217*$F$792*$F$793/100,2)</f>
        <v>14.68</v>
      </c>
      <c r="G1715" s="11">
        <f>ROUND(АТС!$D217*$G$792*$G$793/100,2)</f>
        <v>8.59</v>
      </c>
    </row>
    <row r="1716" spans="1:7" x14ac:dyDescent="0.25">
      <c r="A1716" s="263"/>
      <c r="B1716" s="137">
        <f t="shared" si="28"/>
        <v>41920.375</v>
      </c>
      <c r="C1716" s="138">
        <v>9</v>
      </c>
      <c r="D1716" s="11">
        <f>ROUND(АТС!D218*$D$792*$D$793/100,2)</f>
        <v>0</v>
      </c>
      <c r="E1716" s="11">
        <f>ROUND(АТС!$D218*$E$792*$E$793/100,2)</f>
        <v>0</v>
      </c>
      <c r="F1716" s="11">
        <f>ROUND(АТС!$D218*$F$792*$F$793/100,2)</f>
        <v>0</v>
      </c>
      <c r="G1716" s="11">
        <f>ROUND(АТС!$D218*$G$792*$G$793/100,2)</f>
        <v>0</v>
      </c>
    </row>
    <row r="1717" spans="1:7" x14ac:dyDescent="0.25">
      <c r="A1717" s="263"/>
      <c r="B1717" s="135">
        <f t="shared" si="28"/>
        <v>41920.416669999999</v>
      </c>
      <c r="C1717" s="138">
        <v>10</v>
      </c>
      <c r="D1717" s="11">
        <f>ROUND(АТС!D219*$D$792*$D$793/100,2)</f>
        <v>25.23</v>
      </c>
      <c r="E1717" s="11">
        <f>ROUND(АТС!$D219*$E$792*$E$793/100,2)</f>
        <v>23.18</v>
      </c>
      <c r="F1717" s="11">
        <f>ROUND(АТС!$D219*$F$792*$F$793/100,2)</f>
        <v>15.78</v>
      </c>
      <c r="G1717" s="11">
        <f>ROUND(АТС!$D219*$G$792*$G$793/100,2)</f>
        <v>9.24</v>
      </c>
    </row>
    <row r="1718" spans="1:7" x14ac:dyDescent="0.25">
      <c r="A1718" s="263"/>
      <c r="B1718" s="137">
        <f t="shared" si="28"/>
        <v>41920.458330000001</v>
      </c>
      <c r="C1718" s="138">
        <v>11</v>
      </c>
      <c r="D1718" s="11">
        <f>ROUND(АТС!D220*$D$792*$D$793/100,2)</f>
        <v>9.0399999999999991</v>
      </c>
      <c r="E1718" s="11">
        <f>ROUND(АТС!$D220*$E$792*$E$793/100,2)</f>
        <v>8.3000000000000007</v>
      </c>
      <c r="F1718" s="11">
        <f>ROUND(АТС!$D220*$F$792*$F$793/100,2)</f>
        <v>5.65</v>
      </c>
      <c r="G1718" s="11">
        <f>ROUND(АТС!$D220*$G$792*$G$793/100,2)</f>
        <v>3.31</v>
      </c>
    </row>
    <row r="1719" spans="1:7" x14ac:dyDescent="0.25">
      <c r="A1719" s="263"/>
      <c r="B1719" s="135">
        <f t="shared" si="28"/>
        <v>41920.5</v>
      </c>
      <c r="C1719" s="138">
        <v>12</v>
      </c>
      <c r="D1719" s="11">
        <f>ROUND(АТС!D221*$D$792*$D$793/100,2)</f>
        <v>8.18</v>
      </c>
      <c r="E1719" s="11">
        <f>ROUND(АТС!$D221*$E$792*$E$793/100,2)</f>
        <v>7.52</v>
      </c>
      <c r="F1719" s="11">
        <f>ROUND(АТС!$D221*$F$792*$F$793/100,2)</f>
        <v>5.12</v>
      </c>
      <c r="G1719" s="11">
        <f>ROUND(АТС!$D221*$G$792*$G$793/100,2)</f>
        <v>3</v>
      </c>
    </row>
    <row r="1720" spans="1:7" x14ac:dyDescent="0.25">
      <c r="A1720" s="263"/>
      <c r="B1720" s="137">
        <f t="shared" si="28"/>
        <v>41920.541669999999</v>
      </c>
      <c r="C1720" s="138">
        <v>13</v>
      </c>
      <c r="D1720" s="11">
        <f>ROUND(АТС!D222*$D$792*$D$793/100,2)</f>
        <v>8.3000000000000007</v>
      </c>
      <c r="E1720" s="11">
        <f>ROUND(АТС!$D222*$E$792*$E$793/100,2)</f>
        <v>7.62</v>
      </c>
      <c r="F1720" s="11">
        <f>ROUND(АТС!$D222*$F$792*$F$793/100,2)</f>
        <v>5.19</v>
      </c>
      <c r="G1720" s="11">
        <f>ROUND(АТС!$D222*$G$792*$G$793/100,2)</f>
        <v>3.04</v>
      </c>
    </row>
    <row r="1721" spans="1:7" x14ac:dyDescent="0.25">
      <c r="A1721" s="263"/>
      <c r="B1721" s="135">
        <f t="shared" si="28"/>
        <v>41920.583330000001</v>
      </c>
      <c r="C1721" s="138">
        <v>14</v>
      </c>
      <c r="D1721" s="11">
        <f>ROUND(АТС!D223*$D$792*$D$793/100,2)</f>
        <v>6.5</v>
      </c>
      <c r="E1721" s="11">
        <f>ROUND(АТС!$D223*$E$792*$E$793/100,2)</f>
        <v>5.98</v>
      </c>
      <c r="F1721" s="11">
        <f>ROUND(АТС!$D223*$F$792*$F$793/100,2)</f>
        <v>4.07</v>
      </c>
      <c r="G1721" s="11">
        <f>ROUND(АТС!$D223*$G$792*$G$793/100,2)</f>
        <v>2.38</v>
      </c>
    </row>
    <row r="1722" spans="1:7" x14ac:dyDescent="0.25">
      <c r="A1722" s="263"/>
      <c r="B1722" s="137">
        <f t="shared" si="28"/>
        <v>41920.625</v>
      </c>
      <c r="C1722" s="138">
        <v>15</v>
      </c>
      <c r="D1722" s="11">
        <f>ROUND(АТС!D224*$D$792*$D$793/100,2)</f>
        <v>5.75</v>
      </c>
      <c r="E1722" s="11">
        <f>ROUND(АТС!$D224*$E$792*$E$793/100,2)</f>
        <v>5.28</v>
      </c>
      <c r="F1722" s="11">
        <f>ROUND(АТС!$D224*$F$792*$F$793/100,2)</f>
        <v>3.6</v>
      </c>
      <c r="G1722" s="11">
        <f>ROUND(АТС!$D224*$G$792*$G$793/100,2)</f>
        <v>2.11</v>
      </c>
    </row>
    <row r="1723" spans="1:7" x14ac:dyDescent="0.25">
      <c r="A1723" s="263"/>
      <c r="B1723" s="135">
        <f t="shared" si="28"/>
        <v>41920.666669999999</v>
      </c>
      <c r="C1723" s="138">
        <v>16</v>
      </c>
      <c r="D1723" s="11">
        <f>ROUND(АТС!D225*$D$792*$D$793/100,2)</f>
        <v>0</v>
      </c>
      <c r="E1723" s="11">
        <f>ROUND(АТС!$D225*$E$792*$E$793/100,2)</f>
        <v>0</v>
      </c>
      <c r="F1723" s="11">
        <f>ROUND(АТС!$D225*$F$792*$F$793/100,2)</f>
        <v>0</v>
      </c>
      <c r="G1723" s="11">
        <f>ROUND(АТС!$D225*$G$792*$G$793/100,2)</f>
        <v>0</v>
      </c>
    </row>
    <row r="1724" spans="1:7" x14ac:dyDescent="0.25">
      <c r="A1724" s="263"/>
      <c r="B1724" s="137">
        <f t="shared" si="28"/>
        <v>41920.708330000001</v>
      </c>
      <c r="C1724" s="138">
        <v>17</v>
      </c>
      <c r="D1724" s="11">
        <f>ROUND(АТС!D226*$D$792*$D$793/100,2)</f>
        <v>0</v>
      </c>
      <c r="E1724" s="11">
        <f>ROUND(АТС!$D226*$E$792*$E$793/100,2)</f>
        <v>0</v>
      </c>
      <c r="F1724" s="11">
        <f>ROUND(АТС!$D226*$F$792*$F$793/100,2)</f>
        <v>0</v>
      </c>
      <c r="G1724" s="11">
        <f>ROUND(АТС!$D226*$G$792*$G$793/100,2)</f>
        <v>0</v>
      </c>
    </row>
    <row r="1725" spans="1:7" x14ac:dyDescent="0.25">
      <c r="A1725" s="263"/>
      <c r="B1725" s="135">
        <f t="shared" si="28"/>
        <v>41920.75</v>
      </c>
      <c r="C1725" s="138">
        <v>18</v>
      </c>
      <c r="D1725" s="11">
        <f>ROUND(АТС!D227*$D$792*$D$793/100,2)</f>
        <v>21.05</v>
      </c>
      <c r="E1725" s="11">
        <f>ROUND(АТС!$D227*$E$792*$E$793/100,2)</f>
        <v>19.34</v>
      </c>
      <c r="F1725" s="11">
        <f>ROUND(АТС!$D227*$F$792*$F$793/100,2)</f>
        <v>13.17</v>
      </c>
      <c r="G1725" s="11">
        <f>ROUND(АТС!$D227*$G$792*$G$793/100,2)</f>
        <v>7.71</v>
      </c>
    </row>
    <row r="1726" spans="1:7" x14ac:dyDescent="0.25">
      <c r="A1726" s="263"/>
      <c r="B1726" s="137">
        <f t="shared" si="28"/>
        <v>41920.791669999999</v>
      </c>
      <c r="C1726" s="138">
        <v>19</v>
      </c>
      <c r="D1726" s="11">
        <f>ROUND(АТС!D228*$D$792*$D$793/100,2)</f>
        <v>48.87</v>
      </c>
      <c r="E1726" s="11">
        <f>ROUND(АТС!$D228*$E$792*$E$793/100,2)</f>
        <v>44.9</v>
      </c>
      <c r="F1726" s="11">
        <f>ROUND(АТС!$D228*$F$792*$F$793/100,2)</f>
        <v>30.58</v>
      </c>
      <c r="G1726" s="11">
        <f>ROUND(АТС!$D228*$G$792*$G$793/100,2)</f>
        <v>17.899999999999999</v>
      </c>
    </row>
    <row r="1727" spans="1:7" x14ac:dyDescent="0.25">
      <c r="A1727" s="263"/>
      <c r="B1727" s="135">
        <f t="shared" si="28"/>
        <v>41920.833330000001</v>
      </c>
      <c r="C1727" s="138">
        <v>20</v>
      </c>
      <c r="D1727" s="11">
        <f>ROUND(АТС!D229*$D$792*$D$793/100,2)</f>
        <v>0</v>
      </c>
      <c r="E1727" s="11">
        <f>ROUND(АТС!$D229*$E$792*$E$793/100,2)</f>
        <v>0</v>
      </c>
      <c r="F1727" s="11">
        <f>ROUND(АТС!$D229*$F$792*$F$793/100,2)</f>
        <v>0</v>
      </c>
      <c r="G1727" s="11">
        <f>ROUND(АТС!$D229*$G$792*$G$793/100,2)</f>
        <v>0</v>
      </c>
    </row>
    <row r="1728" spans="1:7" x14ac:dyDescent="0.25">
      <c r="A1728" s="263"/>
      <c r="B1728" s="137">
        <f t="shared" si="28"/>
        <v>41920.875</v>
      </c>
      <c r="C1728" s="138">
        <v>21</v>
      </c>
      <c r="D1728" s="11">
        <f>ROUND(АТС!D230*$D$792*$D$793/100,2)</f>
        <v>0</v>
      </c>
      <c r="E1728" s="11">
        <f>ROUND(АТС!$D230*$E$792*$E$793/100,2)</f>
        <v>0</v>
      </c>
      <c r="F1728" s="11">
        <f>ROUND(АТС!$D230*$F$792*$F$793/100,2)</f>
        <v>0</v>
      </c>
      <c r="G1728" s="11">
        <f>ROUND(АТС!$D230*$G$792*$G$793/100,2)</f>
        <v>0</v>
      </c>
    </row>
    <row r="1729" spans="1:7" x14ac:dyDescent="0.25">
      <c r="A1729" s="263"/>
      <c r="B1729" s="135">
        <f t="shared" si="28"/>
        <v>41920.916669999999</v>
      </c>
      <c r="C1729" s="138">
        <v>22</v>
      </c>
      <c r="D1729" s="11">
        <f>ROUND(АТС!D231*$D$792*$D$793/100,2)</f>
        <v>0</v>
      </c>
      <c r="E1729" s="11">
        <f>ROUND(АТС!$D231*$E$792*$E$793/100,2)</f>
        <v>0</v>
      </c>
      <c r="F1729" s="11">
        <f>ROUND(АТС!$D231*$F$792*$F$793/100,2)</f>
        <v>0</v>
      </c>
      <c r="G1729" s="11">
        <f>ROUND(АТС!$D231*$G$792*$G$793/100,2)</f>
        <v>0</v>
      </c>
    </row>
    <row r="1730" spans="1:7" x14ac:dyDescent="0.25">
      <c r="A1730" s="263"/>
      <c r="B1730" s="137">
        <f t="shared" si="28"/>
        <v>41920.958330000001</v>
      </c>
      <c r="C1730" s="138">
        <v>23</v>
      </c>
      <c r="D1730" s="11">
        <f>ROUND(АТС!D232*$D$792*$D$793/100,2)</f>
        <v>0</v>
      </c>
      <c r="E1730" s="11">
        <f>ROUND(АТС!$D232*$E$792*$E$793/100,2)</f>
        <v>0</v>
      </c>
      <c r="F1730" s="11">
        <f>ROUND(АТС!$D232*$F$792*$F$793/100,2)</f>
        <v>0</v>
      </c>
      <c r="G1730" s="11">
        <f>ROUND(АТС!$D232*$G$792*$G$793/100,2)</f>
        <v>0</v>
      </c>
    </row>
    <row r="1731" spans="1:7" x14ac:dyDescent="0.25">
      <c r="A1731" s="263"/>
      <c r="B1731" s="135">
        <f t="shared" si="28"/>
        <v>41921</v>
      </c>
      <c r="C1731" s="138">
        <v>0</v>
      </c>
      <c r="D1731" s="11">
        <f>ROUND(АТС!D233*$D$792*$D$793/100,2)</f>
        <v>0</v>
      </c>
      <c r="E1731" s="11">
        <f>ROUND(АТС!$D233*$E$792*$E$793/100,2)</f>
        <v>0</v>
      </c>
      <c r="F1731" s="11">
        <f>ROUND(АТС!$D233*$F$792*$F$793/100,2)</f>
        <v>0</v>
      </c>
      <c r="G1731" s="11">
        <f>ROUND(АТС!$D233*$G$792*$G$793/100,2)</f>
        <v>0</v>
      </c>
    </row>
    <row r="1732" spans="1:7" x14ac:dyDescent="0.25">
      <c r="A1732" s="263"/>
      <c r="B1732" s="137">
        <f t="shared" si="28"/>
        <v>41921.041669999999</v>
      </c>
      <c r="C1732" s="138">
        <v>1</v>
      </c>
      <c r="D1732" s="11">
        <f>ROUND(АТС!D234*$D$792*$D$793/100,2)</f>
        <v>0</v>
      </c>
      <c r="E1732" s="11">
        <f>ROUND(АТС!$D234*$E$792*$E$793/100,2)</f>
        <v>0</v>
      </c>
      <c r="F1732" s="11">
        <f>ROUND(АТС!$D234*$F$792*$F$793/100,2)</f>
        <v>0</v>
      </c>
      <c r="G1732" s="11">
        <f>ROUND(АТС!$D234*$G$792*$G$793/100,2)</f>
        <v>0</v>
      </c>
    </row>
    <row r="1733" spans="1:7" x14ac:dyDescent="0.25">
      <c r="A1733" s="263"/>
      <c r="B1733" s="135">
        <f t="shared" si="28"/>
        <v>41921.083330000001</v>
      </c>
      <c r="C1733" s="138">
        <v>2</v>
      </c>
      <c r="D1733" s="11">
        <f>ROUND(АТС!D235*$D$792*$D$793/100,2)</f>
        <v>0</v>
      </c>
      <c r="E1733" s="11">
        <f>ROUND(АТС!$D235*$E$792*$E$793/100,2)</f>
        <v>0</v>
      </c>
      <c r="F1733" s="11">
        <f>ROUND(АТС!$D235*$F$792*$F$793/100,2)</f>
        <v>0</v>
      </c>
      <c r="G1733" s="11">
        <f>ROUND(АТС!$D235*$G$792*$G$793/100,2)</f>
        <v>0</v>
      </c>
    </row>
    <row r="1734" spans="1:7" x14ac:dyDescent="0.25">
      <c r="A1734" s="263"/>
      <c r="B1734" s="137">
        <f t="shared" si="28"/>
        <v>41921.125</v>
      </c>
      <c r="C1734" s="138">
        <v>3</v>
      </c>
      <c r="D1734" s="11">
        <f>ROUND(АТС!D236*$D$792*$D$793/100,2)</f>
        <v>0</v>
      </c>
      <c r="E1734" s="11">
        <f>ROUND(АТС!$D236*$E$792*$E$793/100,2)</f>
        <v>0</v>
      </c>
      <c r="F1734" s="11">
        <f>ROUND(АТС!$D236*$F$792*$F$793/100,2)</f>
        <v>0</v>
      </c>
      <c r="G1734" s="11">
        <f>ROUND(АТС!$D236*$G$792*$G$793/100,2)</f>
        <v>0</v>
      </c>
    </row>
    <row r="1735" spans="1:7" x14ac:dyDescent="0.25">
      <c r="A1735" s="263"/>
      <c r="B1735" s="135">
        <f t="shared" si="28"/>
        <v>41921.166669999999</v>
      </c>
      <c r="C1735" s="138">
        <v>4</v>
      </c>
      <c r="D1735" s="11">
        <f>ROUND(АТС!D237*$D$792*$D$793/100,2)</f>
        <v>24.15</v>
      </c>
      <c r="E1735" s="11">
        <f>ROUND(АТС!$D237*$E$792*$E$793/100,2)</f>
        <v>22.19</v>
      </c>
      <c r="F1735" s="11">
        <f>ROUND(АТС!$D237*$F$792*$F$793/100,2)</f>
        <v>15.11</v>
      </c>
      <c r="G1735" s="11">
        <f>ROUND(АТС!$D237*$G$792*$G$793/100,2)</f>
        <v>8.84</v>
      </c>
    </row>
    <row r="1736" spans="1:7" x14ac:dyDescent="0.25">
      <c r="A1736" s="263"/>
      <c r="B1736" s="137">
        <f t="shared" si="28"/>
        <v>41921.208330000001</v>
      </c>
      <c r="C1736" s="138">
        <v>5</v>
      </c>
      <c r="D1736" s="11">
        <f>ROUND(АТС!D238*$D$792*$D$793/100,2)</f>
        <v>20.76</v>
      </c>
      <c r="E1736" s="11">
        <f>ROUND(АТС!$D238*$E$792*$E$793/100,2)</f>
        <v>19.07</v>
      </c>
      <c r="F1736" s="11">
        <f>ROUND(АТС!$D238*$F$792*$F$793/100,2)</f>
        <v>12.99</v>
      </c>
      <c r="G1736" s="11">
        <f>ROUND(АТС!$D238*$G$792*$G$793/100,2)</f>
        <v>7.6</v>
      </c>
    </row>
    <row r="1737" spans="1:7" x14ac:dyDescent="0.25">
      <c r="A1737" s="263"/>
      <c r="B1737" s="135">
        <f t="shared" si="28"/>
        <v>41921.25</v>
      </c>
      <c r="C1737" s="138">
        <v>6</v>
      </c>
      <c r="D1737" s="11">
        <f>ROUND(АТС!D239*$D$792*$D$793/100,2)</f>
        <v>44.98</v>
      </c>
      <c r="E1737" s="11">
        <f>ROUND(АТС!$D239*$E$792*$E$793/100,2)</f>
        <v>41.32</v>
      </c>
      <c r="F1737" s="11">
        <f>ROUND(АТС!$D239*$F$792*$F$793/100,2)</f>
        <v>28.14</v>
      </c>
      <c r="G1737" s="11">
        <f>ROUND(АТС!$D239*$G$792*$G$793/100,2)</f>
        <v>16.47</v>
      </c>
    </row>
    <row r="1738" spans="1:7" x14ac:dyDescent="0.25">
      <c r="A1738" s="263"/>
      <c r="B1738" s="137">
        <f t="shared" si="28"/>
        <v>41921.291669999999</v>
      </c>
      <c r="C1738" s="138">
        <v>7</v>
      </c>
      <c r="D1738" s="11">
        <f>ROUND(АТС!D240*$D$792*$D$793/100,2)</f>
        <v>0.08</v>
      </c>
      <c r="E1738" s="11">
        <f>ROUND(АТС!$D240*$E$792*$E$793/100,2)</f>
        <v>0.08</v>
      </c>
      <c r="F1738" s="11">
        <f>ROUND(АТС!$D240*$F$792*$F$793/100,2)</f>
        <v>0.05</v>
      </c>
      <c r="G1738" s="11">
        <f>ROUND(АТС!$D240*$G$792*$G$793/100,2)</f>
        <v>0.03</v>
      </c>
    </row>
    <row r="1739" spans="1:7" x14ac:dyDescent="0.25">
      <c r="A1739" s="263"/>
      <c r="B1739" s="135">
        <f t="shared" si="28"/>
        <v>41921.333330000001</v>
      </c>
      <c r="C1739" s="138">
        <v>8</v>
      </c>
      <c r="D1739" s="11">
        <f>ROUND(АТС!D241*$D$792*$D$793/100,2)</f>
        <v>4.01</v>
      </c>
      <c r="E1739" s="11">
        <f>ROUND(АТС!$D241*$E$792*$E$793/100,2)</f>
        <v>3.68</v>
      </c>
      <c r="F1739" s="11">
        <f>ROUND(АТС!$D241*$F$792*$F$793/100,2)</f>
        <v>2.5099999999999998</v>
      </c>
      <c r="G1739" s="11">
        <f>ROUND(АТС!$D241*$G$792*$G$793/100,2)</f>
        <v>1.47</v>
      </c>
    </row>
    <row r="1740" spans="1:7" x14ac:dyDescent="0.25">
      <c r="A1740" s="263"/>
      <c r="B1740" s="137">
        <f t="shared" si="28"/>
        <v>41921.375</v>
      </c>
      <c r="C1740" s="138">
        <v>9</v>
      </c>
      <c r="D1740" s="11">
        <f>ROUND(АТС!D242*$D$792*$D$793/100,2)</f>
        <v>0.1</v>
      </c>
      <c r="E1740" s="11">
        <f>ROUND(АТС!$D242*$E$792*$E$793/100,2)</f>
        <v>0.09</v>
      </c>
      <c r="F1740" s="11">
        <f>ROUND(АТС!$D242*$F$792*$F$793/100,2)</f>
        <v>0.06</v>
      </c>
      <c r="G1740" s="11">
        <f>ROUND(АТС!$D242*$G$792*$G$793/100,2)</f>
        <v>0.04</v>
      </c>
    </row>
    <row r="1741" spans="1:7" x14ac:dyDescent="0.25">
      <c r="A1741" s="263"/>
      <c r="B1741" s="135">
        <f t="shared" si="28"/>
        <v>41921.416669999999</v>
      </c>
      <c r="C1741" s="138">
        <v>10</v>
      </c>
      <c r="D1741" s="11">
        <f>ROUND(АТС!D243*$D$792*$D$793/100,2)</f>
        <v>0.01</v>
      </c>
      <c r="E1741" s="11">
        <f>ROUND(АТС!$D243*$E$792*$E$793/100,2)</f>
        <v>0.01</v>
      </c>
      <c r="F1741" s="11">
        <f>ROUND(АТС!$D243*$F$792*$F$793/100,2)</f>
        <v>0</v>
      </c>
      <c r="G1741" s="11">
        <f>ROUND(АТС!$D243*$G$792*$G$793/100,2)</f>
        <v>0</v>
      </c>
    </row>
    <row r="1742" spans="1:7" x14ac:dyDescent="0.25">
      <c r="A1742" s="263"/>
      <c r="B1742" s="137">
        <f t="shared" si="28"/>
        <v>41921.458330000001</v>
      </c>
      <c r="C1742" s="138">
        <v>11</v>
      </c>
      <c r="D1742" s="11">
        <f>ROUND(АТС!D244*$D$792*$D$793/100,2)</f>
        <v>0</v>
      </c>
      <c r="E1742" s="11">
        <f>ROUND(АТС!$D244*$E$792*$E$793/100,2)</f>
        <v>0</v>
      </c>
      <c r="F1742" s="11">
        <f>ROUND(АТС!$D244*$F$792*$F$793/100,2)</f>
        <v>0</v>
      </c>
      <c r="G1742" s="11">
        <f>ROUND(АТС!$D244*$G$792*$G$793/100,2)</f>
        <v>0</v>
      </c>
    </row>
    <row r="1743" spans="1:7" x14ac:dyDescent="0.25">
      <c r="A1743" s="263"/>
      <c r="B1743" s="135">
        <f t="shared" si="28"/>
        <v>41921.5</v>
      </c>
      <c r="C1743" s="138">
        <v>12</v>
      </c>
      <c r="D1743" s="11">
        <f>ROUND(АТС!D245*$D$792*$D$793/100,2)</f>
        <v>0</v>
      </c>
      <c r="E1743" s="11">
        <f>ROUND(АТС!$D245*$E$792*$E$793/100,2)</f>
        <v>0</v>
      </c>
      <c r="F1743" s="11">
        <f>ROUND(АТС!$D245*$F$792*$F$793/100,2)</f>
        <v>0</v>
      </c>
      <c r="G1743" s="11">
        <f>ROUND(АТС!$D245*$G$792*$G$793/100,2)</f>
        <v>0</v>
      </c>
    </row>
    <row r="1744" spans="1:7" x14ac:dyDescent="0.25">
      <c r="A1744" s="263"/>
      <c r="B1744" s="137">
        <f t="shared" si="28"/>
        <v>41921.541669999999</v>
      </c>
      <c r="C1744" s="138">
        <v>13</v>
      </c>
      <c r="D1744" s="11">
        <f>ROUND(АТС!D246*$D$792*$D$793/100,2)</f>
        <v>0</v>
      </c>
      <c r="E1744" s="11">
        <f>ROUND(АТС!$D246*$E$792*$E$793/100,2)</f>
        <v>0</v>
      </c>
      <c r="F1744" s="11">
        <f>ROUND(АТС!$D246*$F$792*$F$793/100,2)</f>
        <v>0</v>
      </c>
      <c r="G1744" s="11">
        <f>ROUND(АТС!$D246*$G$792*$G$793/100,2)</f>
        <v>0</v>
      </c>
    </row>
    <row r="1745" spans="1:7" x14ac:dyDescent="0.25">
      <c r="A1745" s="263"/>
      <c r="B1745" s="135">
        <f t="shared" si="28"/>
        <v>41921.583330000001</v>
      </c>
      <c r="C1745" s="138">
        <v>14</v>
      </c>
      <c r="D1745" s="11">
        <f>ROUND(АТС!D247*$D$792*$D$793/100,2)</f>
        <v>12.97</v>
      </c>
      <c r="E1745" s="11">
        <f>ROUND(АТС!$D247*$E$792*$E$793/100,2)</f>
        <v>11.92</v>
      </c>
      <c r="F1745" s="11">
        <f>ROUND(АТС!$D247*$F$792*$F$793/100,2)</f>
        <v>8.1199999999999992</v>
      </c>
      <c r="G1745" s="11">
        <f>ROUND(АТС!$D247*$G$792*$G$793/100,2)</f>
        <v>4.75</v>
      </c>
    </row>
    <row r="1746" spans="1:7" x14ac:dyDescent="0.25">
      <c r="A1746" s="263"/>
      <c r="B1746" s="137">
        <f t="shared" si="28"/>
        <v>41921.625</v>
      </c>
      <c r="C1746" s="138">
        <v>15</v>
      </c>
      <c r="D1746" s="11">
        <f>ROUND(АТС!D248*$D$792*$D$793/100,2)</f>
        <v>17.75</v>
      </c>
      <c r="E1746" s="11">
        <f>ROUND(АТС!$D248*$E$792*$E$793/100,2)</f>
        <v>16.309999999999999</v>
      </c>
      <c r="F1746" s="11">
        <f>ROUND(АТС!$D248*$F$792*$F$793/100,2)</f>
        <v>11.11</v>
      </c>
      <c r="G1746" s="11">
        <f>ROUND(АТС!$D248*$G$792*$G$793/100,2)</f>
        <v>6.5</v>
      </c>
    </row>
    <row r="1747" spans="1:7" x14ac:dyDescent="0.25">
      <c r="A1747" s="263"/>
      <c r="B1747" s="135">
        <f t="shared" si="28"/>
        <v>41921.666669999999</v>
      </c>
      <c r="C1747" s="138">
        <v>16</v>
      </c>
      <c r="D1747" s="11">
        <f>ROUND(АТС!D249*$D$792*$D$793/100,2)</f>
        <v>0.04</v>
      </c>
      <c r="E1747" s="11">
        <f>ROUND(АТС!$D249*$E$792*$E$793/100,2)</f>
        <v>0.04</v>
      </c>
      <c r="F1747" s="11">
        <f>ROUND(АТС!$D249*$F$792*$F$793/100,2)</f>
        <v>0.02</v>
      </c>
      <c r="G1747" s="11">
        <f>ROUND(АТС!$D249*$G$792*$G$793/100,2)</f>
        <v>0.01</v>
      </c>
    </row>
    <row r="1748" spans="1:7" x14ac:dyDescent="0.25">
      <c r="A1748" s="263"/>
      <c r="B1748" s="137">
        <f t="shared" si="28"/>
        <v>41921.708330000001</v>
      </c>
      <c r="C1748" s="138">
        <v>17</v>
      </c>
      <c r="D1748" s="11">
        <f>ROUND(АТС!D250*$D$792*$D$793/100,2)</f>
        <v>18.899999999999999</v>
      </c>
      <c r="E1748" s="11">
        <f>ROUND(АТС!$D250*$E$792*$E$793/100,2)</f>
        <v>17.36</v>
      </c>
      <c r="F1748" s="11">
        <f>ROUND(АТС!$D250*$F$792*$F$793/100,2)</f>
        <v>11.82</v>
      </c>
      <c r="G1748" s="11">
        <f>ROUND(АТС!$D250*$G$792*$G$793/100,2)</f>
        <v>6.92</v>
      </c>
    </row>
    <row r="1749" spans="1:7" x14ac:dyDescent="0.25">
      <c r="A1749" s="263"/>
      <c r="B1749" s="135">
        <f t="shared" si="28"/>
        <v>41921.75</v>
      </c>
      <c r="C1749" s="138">
        <v>18</v>
      </c>
      <c r="D1749" s="11">
        <f>ROUND(АТС!D251*$D$792*$D$793/100,2)</f>
        <v>44.48</v>
      </c>
      <c r="E1749" s="11">
        <f>ROUND(АТС!$D251*$E$792*$E$793/100,2)</f>
        <v>40.869999999999997</v>
      </c>
      <c r="F1749" s="11">
        <f>ROUND(АТС!$D251*$F$792*$F$793/100,2)</f>
        <v>27.83</v>
      </c>
      <c r="G1749" s="11">
        <f>ROUND(АТС!$D251*$G$792*$G$793/100,2)</f>
        <v>16.29</v>
      </c>
    </row>
    <row r="1750" spans="1:7" x14ac:dyDescent="0.25">
      <c r="A1750" s="263"/>
      <c r="B1750" s="137">
        <f t="shared" si="28"/>
        <v>41921.791669999999</v>
      </c>
      <c r="C1750" s="138">
        <v>19</v>
      </c>
      <c r="D1750" s="11">
        <f>ROUND(АТС!D252*$D$792*$D$793/100,2)</f>
        <v>131.86000000000001</v>
      </c>
      <c r="E1750" s="11">
        <f>ROUND(АТС!$D252*$E$792*$E$793/100,2)</f>
        <v>121.15</v>
      </c>
      <c r="F1750" s="11">
        <f>ROUND(АТС!$D252*$F$792*$F$793/100,2)</f>
        <v>82.5</v>
      </c>
      <c r="G1750" s="11">
        <f>ROUND(АТС!$D252*$G$792*$G$793/100,2)</f>
        <v>48.29</v>
      </c>
    </row>
    <row r="1751" spans="1:7" x14ac:dyDescent="0.25">
      <c r="A1751" s="263"/>
      <c r="B1751" s="135">
        <f t="shared" si="28"/>
        <v>41921.833330000001</v>
      </c>
      <c r="C1751" s="138">
        <v>20</v>
      </c>
      <c r="D1751" s="11">
        <f>ROUND(АТС!D253*$D$792*$D$793/100,2)</f>
        <v>67.55</v>
      </c>
      <c r="E1751" s="11">
        <f>ROUND(АТС!$D253*$E$792*$E$793/100,2)</f>
        <v>62.06</v>
      </c>
      <c r="F1751" s="11">
        <f>ROUND(АТС!$D253*$F$792*$F$793/100,2)</f>
        <v>42.26</v>
      </c>
      <c r="G1751" s="11">
        <f>ROUND(АТС!$D253*$G$792*$G$793/100,2)</f>
        <v>24.74</v>
      </c>
    </row>
    <row r="1752" spans="1:7" x14ac:dyDescent="0.25">
      <c r="A1752" s="263"/>
      <c r="B1752" s="137">
        <f t="shared" si="28"/>
        <v>41921.875</v>
      </c>
      <c r="C1752" s="138">
        <v>21</v>
      </c>
      <c r="D1752" s="11">
        <f>ROUND(АТС!D254*$D$792*$D$793/100,2)</f>
        <v>0</v>
      </c>
      <c r="E1752" s="11">
        <f>ROUND(АТС!$D254*$E$792*$E$793/100,2)</f>
        <v>0</v>
      </c>
      <c r="F1752" s="11">
        <f>ROUND(АТС!$D254*$F$792*$F$793/100,2)</f>
        <v>0</v>
      </c>
      <c r="G1752" s="11">
        <f>ROUND(АТС!$D254*$G$792*$G$793/100,2)</f>
        <v>0</v>
      </c>
    </row>
    <row r="1753" spans="1:7" x14ac:dyDescent="0.25">
      <c r="A1753" s="263"/>
      <c r="B1753" s="135">
        <f t="shared" si="28"/>
        <v>41921.916669999999</v>
      </c>
      <c r="C1753" s="138">
        <v>22</v>
      </c>
      <c r="D1753" s="11">
        <f>ROUND(АТС!D255*$D$792*$D$793/100,2)</f>
        <v>0</v>
      </c>
      <c r="E1753" s="11">
        <f>ROUND(АТС!$D255*$E$792*$E$793/100,2)</f>
        <v>0</v>
      </c>
      <c r="F1753" s="11">
        <f>ROUND(АТС!$D255*$F$792*$F$793/100,2)</f>
        <v>0</v>
      </c>
      <c r="G1753" s="11">
        <f>ROUND(АТС!$D255*$G$792*$G$793/100,2)</f>
        <v>0</v>
      </c>
    </row>
    <row r="1754" spans="1:7" x14ac:dyDescent="0.25">
      <c r="A1754" s="263"/>
      <c r="B1754" s="137">
        <f t="shared" si="28"/>
        <v>41921.958330000001</v>
      </c>
      <c r="C1754" s="138">
        <v>23</v>
      </c>
      <c r="D1754" s="11">
        <f>ROUND(АТС!D256*$D$792*$D$793/100,2)</f>
        <v>0</v>
      </c>
      <c r="E1754" s="11">
        <f>ROUND(АТС!$D256*$E$792*$E$793/100,2)</f>
        <v>0</v>
      </c>
      <c r="F1754" s="11">
        <f>ROUND(АТС!$D256*$F$792*$F$793/100,2)</f>
        <v>0</v>
      </c>
      <c r="G1754" s="11">
        <f>ROUND(АТС!$D256*$G$792*$G$793/100,2)</f>
        <v>0</v>
      </c>
    </row>
    <row r="1755" spans="1:7" x14ac:dyDescent="0.25">
      <c r="A1755" s="263"/>
      <c r="B1755" s="135">
        <f t="shared" si="28"/>
        <v>41922</v>
      </c>
      <c r="C1755" s="138">
        <v>0</v>
      </c>
      <c r="D1755" s="11">
        <f>ROUND(АТС!D257*$D$792*$D$793/100,2)</f>
        <v>0</v>
      </c>
      <c r="E1755" s="11">
        <f>ROUND(АТС!$D257*$E$792*$E$793/100,2)</f>
        <v>0</v>
      </c>
      <c r="F1755" s="11">
        <f>ROUND(АТС!$D257*$F$792*$F$793/100,2)</f>
        <v>0</v>
      </c>
      <c r="G1755" s="11">
        <f>ROUND(АТС!$D257*$G$792*$G$793/100,2)</f>
        <v>0</v>
      </c>
    </row>
    <row r="1756" spans="1:7" x14ac:dyDescent="0.25">
      <c r="A1756" s="263"/>
      <c r="B1756" s="137">
        <f t="shared" ref="B1756:B1819" si="29">B1732+1</f>
        <v>41922.041669999999</v>
      </c>
      <c r="C1756" s="138">
        <v>1</v>
      </c>
      <c r="D1756" s="11">
        <f>ROUND(АТС!D258*$D$792*$D$793/100,2)</f>
        <v>0</v>
      </c>
      <c r="E1756" s="11">
        <f>ROUND(АТС!$D258*$E$792*$E$793/100,2)</f>
        <v>0</v>
      </c>
      <c r="F1756" s="11">
        <f>ROUND(АТС!$D258*$F$792*$F$793/100,2)</f>
        <v>0</v>
      </c>
      <c r="G1756" s="11">
        <f>ROUND(АТС!$D258*$G$792*$G$793/100,2)</f>
        <v>0</v>
      </c>
    </row>
    <row r="1757" spans="1:7" x14ac:dyDescent="0.25">
      <c r="A1757" s="263"/>
      <c r="B1757" s="135">
        <f t="shared" si="29"/>
        <v>41922.083330000001</v>
      </c>
      <c r="C1757" s="138">
        <v>2</v>
      </c>
      <c r="D1757" s="11">
        <f>ROUND(АТС!D259*$D$792*$D$793/100,2)</f>
        <v>0</v>
      </c>
      <c r="E1757" s="11">
        <f>ROUND(АТС!$D259*$E$792*$E$793/100,2)</f>
        <v>0</v>
      </c>
      <c r="F1757" s="11">
        <f>ROUND(АТС!$D259*$F$792*$F$793/100,2)</f>
        <v>0</v>
      </c>
      <c r="G1757" s="11">
        <f>ROUND(АТС!$D259*$G$792*$G$793/100,2)</f>
        <v>0</v>
      </c>
    </row>
    <row r="1758" spans="1:7" x14ac:dyDescent="0.25">
      <c r="A1758" s="263"/>
      <c r="B1758" s="137">
        <f t="shared" si="29"/>
        <v>41922.125</v>
      </c>
      <c r="C1758" s="138">
        <v>3</v>
      </c>
      <c r="D1758" s="11">
        <f>ROUND(АТС!D260*$D$792*$D$793/100,2)</f>
        <v>0</v>
      </c>
      <c r="E1758" s="11">
        <f>ROUND(АТС!$D260*$E$792*$E$793/100,2)</f>
        <v>0</v>
      </c>
      <c r="F1758" s="11">
        <f>ROUND(АТС!$D260*$F$792*$F$793/100,2)</f>
        <v>0</v>
      </c>
      <c r="G1758" s="11">
        <f>ROUND(АТС!$D260*$G$792*$G$793/100,2)</f>
        <v>0</v>
      </c>
    </row>
    <row r="1759" spans="1:7" x14ac:dyDescent="0.25">
      <c r="A1759" s="263"/>
      <c r="B1759" s="135">
        <f t="shared" si="29"/>
        <v>41922.166669999999</v>
      </c>
      <c r="C1759" s="138">
        <v>4</v>
      </c>
      <c r="D1759" s="11">
        <f>ROUND(АТС!D261*$D$792*$D$793/100,2)</f>
        <v>0</v>
      </c>
      <c r="E1759" s="11">
        <f>ROUND(АТС!$D261*$E$792*$E$793/100,2)</f>
        <v>0</v>
      </c>
      <c r="F1759" s="11">
        <f>ROUND(АТС!$D261*$F$792*$F$793/100,2)</f>
        <v>0</v>
      </c>
      <c r="G1759" s="11">
        <f>ROUND(АТС!$D261*$G$792*$G$793/100,2)</f>
        <v>0</v>
      </c>
    </row>
    <row r="1760" spans="1:7" x14ac:dyDescent="0.25">
      <c r="A1760" s="263"/>
      <c r="B1760" s="137">
        <f t="shared" si="29"/>
        <v>41922.208330000001</v>
      </c>
      <c r="C1760" s="138">
        <v>5</v>
      </c>
      <c r="D1760" s="11">
        <f>ROUND(АТС!D262*$D$792*$D$793/100,2)</f>
        <v>20.46</v>
      </c>
      <c r="E1760" s="11">
        <f>ROUND(АТС!$D262*$E$792*$E$793/100,2)</f>
        <v>18.8</v>
      </c>
      <c r="F1760" s="11">
        <f>ROUND(АТС!$D262*$F$792*$F$793/100,2)</f>
        <v>12.8</v>
      </c>
      <c r="G1760" s="11">
        <f>ROUND(АТС!$D262*$G$792*$G$793/100,2)</f>
        <v>7.49</v>
      </c>
    </row>
    <row r="1761" spans="1:7" x14ac:dyDescent="0.25">
      <c r="A1761" s="263"/>
      <c r="B1761" s="135">
        <f t="shared" si="29"/>
        <v>41922.25</v>
      </c>
      <c r="C1761" s="138">
        <v>6</v>
      </c>
      <c r="D1761" s="11">
        <f>ROUND(АТС!D263*$D$792*$D$793/100,2)</f>
        <v>55.68</v>
      </c>
      <c r="E1761" s="11">
        <f>ROUND(АТС!$D263*$E$792*$E$793/100,2)</f>
        <v>51.16</v>
      </c>
      <c r="F1761" s="11">
        <f>ROUND(АТС!$D263*$F$792*$F$793/100,2)</f>
        <v>34.840000000000003</v>
      </c>
      <c r="G1761" s="11">
        <f>ROUND(АТС!$D263*$G$792*$G$793/100,2)</f>
        <v>20.39</v>
      </c>
    </row>
    <row r="1762" spans="1:7" x14ac:dyDescent="0.25">
      <c r="A1762" s="263"/>
      <c r="B1762" s="137">
        <f t="shared" si="29"/>
        <v>41922.291669999999</v>
      </c>
      <c r="C1762" s="138">
        <v>7</v>
      </c>
      <c r="D1762" s="11">
        <f>ROUND(АТС!D264*$D$792*$D$793/100,2)</f>
        <v>12.79</v>
      </c>
      <c r="E1762" s="11">
        <f>ROUND(АТС!$D264*$E$792*$E$793/100,2)</f>
        <v>11.75</v>
      </c>
      <c r="F1762" s="11">
        <f>ROUND(АТС!$D264*$F$792*$F$793/100,2)</f>
        <v>8</v>
      </c>
      <c r="G1762" s="11">
        <f>ROUND(АТС!$D264*$G$792*$G$793/100,2)</f>
        <v>4.68</v>
      </c>
    </row>
    <row r="1763" spans="1:7" x14ac:dyDescent="0.25">
      <c r="A1763" s="263"/>
      <c r="B1763" s="135">
        <f t="shared" si="29"/>
        <v>41922.333330000001</v>
      </c>
      <c r="C1763" s="138">
        <v>8</v>
      </c>
      <c r="D1763" s="11">
        <f>ROUND(АТС!D265*$D$792*$D$793/100,2)</f>
        <v>0.96</v>
      </c>
      <c r="E1763" s="11">
        <f>ROUND(АТС!$D265*$E$792*$E$793/100,2)</f>
        <v>0.88</v>
      </c>
      <c r="F1763" s="11">
        <f>ROUND(АТС!$D265*$F$792*$F$793/100,2)</f>
        <v>0.6</v>
      </c>
      <c r="G1763" s="11">
        <f>ROUND(АТС!$D265*$G$792*$G$793/100,2)</f>
        <v>0.35</v>
      </c>
    </row>
    <row r="1764" spans="1:7" x14ac:dyDescent="0.25">
      <c r="A1764" s="263"/>
      <c r="B1764" s="137">
        <f t="shared" si="29"/>
        <v>41922.375</v>
      </c>
      <c r="C1764" s="138">
        <v>9</v>
      </c>
      <c r="D1764" s="11">
        <f>ROUND(АТС!D266*$D$792*$D$793/100,2)</f>
        <v>2.0699999999999998</v>
      </c>
      <c r="E1764" s="11">
        <f>ROUND(АТС!$D266*$E$792*$E$793/100,2)</f>
        <v>1.9</v>
      </c>
      <c r="F1764" s="11">
        <f>ROUND(АТС!$D266*$F$792*$F$793/100,2)</f>
        <v>1.3</v>
      </c>
      <c r="G1764" s="11">
        <f>ROUND(АТС!$D266*$G$792*$G$793/100,2)</f>
        <v>0.76</v>
      </c>
    </row>
    <row r="1765" spans="1:7" x14ac:dyDescent="0.25">
      <c r="A1765" s="263"/>
      <c r="B1765" s="135">
        <f t="shared" si="29"/>
        <v>41922.416669999999</v>
      </c>
      <c r="C1765" s="138">
        <v>10</v>
      </c>
      <c r="D1765" s="11">
        <f>ROUND(АТС!D267*$D$792*$D$793/100,2)</f>
        <v>0</v>
      </c>
      <c r="E1765" s="11">
        <f>ROUND(АТС!$D267*$E$792*$E$793/100,2)</f>
        <v>0</v>
      </c>
      <c r="F1765" s="11">
        <f>ROUND(АТС!$D267*$F$792*$F$793/100,2)</f>
        <v>0</v>
      </c>
      <c r="G1765" s="11">
        <f>ROUND(АТС!$D267*$G$792*$G$793/100,2)</f>
        <v>0</v>
      </c>
    </row>
    <row r="1766" spans="1:7" x14ac:dyDescent="0.25">
      <c r="A1766" s="263"/>
      <c r="B1766" s="137">
        <f t="shared" si="29"/>
        <v>41922.458330000001</v>
      </c>
      <c r="C1766" s="138">
        <v>11</v>
      </c>
      <c r="D1766" s="11">
        <f>ROUND(АТС!D268*$D$792*$D$793/100,2)</f>
        <v>0</v>
      </c>
      <c r="E1766" s="11">
        <f>ROUND(АТС!$D268*$E$792*$E$793/100,2)</f>
        <v>0</v>
      </c>
      <c r="F1766" s="11">
        <f>ROUND(АТС!$D268*$F$792*$F$793/100,2)</f>
        <v>0</v>
      </c>
      <c r="G1766" s="11">
        <f>ROUND(АТС!$D268*$G$792*$G$793/100,2)</f>
        <v>0</v>
      </c>
    </row>
    <row r="1767" spans="1:7" x14ac:dyDescent="0.25">
      <c r="A1767" s="263"/>
      <c r="B1767" s="135">
        <f t="shared" si="29"/>
        <v>41922.5</v>
      </c>
      <c r="C1767" s="138">
        <v>12</v>
      </c>
      <c r="D1767" s="11">
        <f>ROUND(АТС!D269*$D$792*$D$793/100,2)</f>
        <v>0</v>
      </c>
      <c r="E1767" s="11">
        <f>ROUND(АТС!$D269*$E$792*$E$793/100,2)</f>
        <v>0</v>
      </c>
      <c r="F1767" s="11">
        <f>ROUND(АТС!$D269*$F$792*$F$793/100,2)</f>
        <v>0</v>
      </c>
      <c r="G1767" s="11">
        <f>ROUND(АТС!$D269*$G$792*$G$793/100,2)</f>
        <v>0</v>
      </c>
    </row>
    <row r="1768" spans="1:7" x14ac:dyDescent="0.25">
      <c r="A1768" s="263"/>
      <c r="B1768" s="137">
        <f t="shared" si="29"/>
        <v>41922.541669999999</v>
      </c>
      <c r="C1768" s="138">
        <v>13</v>
      </c>
      <c r="D1768" s="11">
        <f>ROUND(АТС!D270*$D$792*$D$793/100,2)</f>
        <v>0</v>
      </c>
      <c r="E1768" s="11">
        <f>ROUND(АТС!$D270*$E$792*$E$793/100,2)</f>
        <v>0</v>
      </c>
      <c r="F1768" s="11">
        <f>ROUND(АТС!$D270*$F$792*$F$793/100,2)</f>
        <v>0</v>
      </c>
      <c r="G1768" s="11">
        <f>ROUND(АТС!$D270*$G$792*$G$793/100,2)</f>
        <v>0</v>
      </c>
    </row>
    <row r="1769" spans="1:7" x14ac:dyDescent="0.25">
      <c r="A1769" s="263"/>
      <c r="B1769" s="135">
        <f t="shared" si="29"/>
        <v>41922.583330000001</v>
      </c>
      <c r="C1769" s="138">
        <v>14</v>
      </c>
      <c r="D1769" s="11">
        <f>ROUND(АТС!D271*$D$792*$D$793/100,2)</f>
        <v>0</v>
      </c>
      <c r="E1769" s="11">
        <f>ROUND(АТС!$D271*$E$792*$E$793/100,2)</f>
        <v>0</v>
      </c>
      <c r="F1769" s="11">
        <f>ROUND(АТС!$D271*$F$792*$F$793/100,2)</f>
        <v>0</v>
      </c>
      <c r="G1769" s="11">
        <f>ROUND(АТС!$D271*$G$792*$G$793/100,2)</f>
        <v>0</v>
      </c>
    </row>
    <row r="1770" spans="1:7" x14ac:dyDescent="0.25">
      <c r="A1770" s="263"/>
      <c r="B1770" s="137">
        <f t="shared" si="29"/>
        <v>41922.625</v>
      </c>
      <c r="C1770" s="138">
        <v>15</v>
      </c>
      <c r="D1770" s="11">
        <f>ROUND(АТС!D272*$D$792*$D$793/100,2)</f>
        <v>0</v>
      </c>
      <c r="E1770" s="11">
        <f>ROUND(АТС!$D272*$E$792*$E$793/100,2)</f>
        <v>0</v>
      </c>
      <c r="F1770" s="11">
        <f>ROUND(АТС!$D272*$F$792*$F$793/100,2)</f>
        <v>0</v>
      </c>
      <c r="G1770" s="11">
        <f>ROUND(АТС!$D272*$G$792*$G$793/100,2)</f>
        <v>0</v>
      </c>
    </row>
    <row r="1771" spans="1:7" x14ac:dyDescent="0.25">
      <c r="A1771" s="263"/>
      <c r="B1771" s="135">
        <f t="shared" si="29"/>
        <v>41922.666669999999</v>
      </c>
      <c r="C1771" s="138">
        <v>16</v>
      </c>
      <c r="D1771" s="11">
        <f>ROUND(АТС!D273*$D$792*$D$793/100,2)</f>
        <v>0</v>
      </c>
      <c r="E1771" s="11">
        <f>ROUND(АТС!$D273*$E$792*$E$793/100,2)</f>
        <v>0</v>
      </c>
      <c r="F1771" s="11">
        <f>ROUND(АТС!$D273*$F$792*$F$793/100,2)</f>
        <v>0</v>
      </c>
      <c r="G1771" s="11">
        <f>ROUND(АТС!$D273*$G$792*$G$793/100,2)</f>
        <v>0</v>
      </c>
    </row>
    <row r="1772" spans="1:7" x14ac:dyDescent="0.25">
      <c r="A1772" s="263"/>
      <c r="B1772" s="137">
        <f t="shared" si="29"/>
        <v>41922.708330000001</v>
      </c>
      <c r="C1772" s="138">
        <v>17</v>
      </c>
      <c r="D1772" s="11">
        <f>ROUND(АТС!D274*$D$792*$D$793/100,2)</f>
        <v>1.06</v>
      </c>
      <c r="E1772" s="11">
        <f>ROUND(АТС!$D274*$E$792*$E$793/100,2)</f>
        <v>0.97</v>
      </c>
      <c r="F1772" s="11">
        <f>ROUND(АТС!$D274*$F$792*$F$793/100,2)</f>
        <v>0.66</v>
      </c>
      <c r="G1772" s="11">
        <f>ROUND(АТС!$D274*$G$792*$G$793/100,2)</f>
        <v>0.39</v>
      </c>
    </row>
    <row r="1773" spans="1:7" x14ac:dyDescent="0.25">
      <c r="A1773" s="263"/>
      <c r="B1773" s="135">
        <f t="shared" si="29"/>
        <v>41922.75</v>
      </c>
      <c r="C1773" s="138">
        <v>18</v>
      </c>
      <c r="D1773" s="11">
        <f>ROUND(АТС!D275*$D$792*$D$793/100,2)</f>
        <v>29.54</v>
      </c>
      <c r="E1773" s="11">
        <f>ROUND(АТС!$D275*$E$792*$E$793/100,2)</f>
        <v>27.14</v>
      </c>
      <c r="F1773" s="11">
        <f>ROUND(АТС!$D275*$F$792*$F$793/100,2)</f>
        <v>18.48</v>
      </c>
      <c r="G1773" s="11">
        <f>ROUND(АТС!$D275*$G$792*$G$793/100,2)</f>
        <v>10.82</v>
      </c>
    </row>
    <row r="1774" spans="1:7" x14ac:dyDescent="0.25">
      <c r="A1774" s="263"/>
      <c r="B1774" s="137">
        <f t="shared" si="29"/>
        <v>41922.791669999999</v>
      </c>
      <c r="C1774" s="138">
        <v>19</v>
      </c>
      <c r="D1774" s="11">
        <f>ROUND(АТС!D276*$D$792*$D$793/100,2)</f>
        <v>117.18</v>
      </c>
      <c r="E1774" s="11">
        <f>ROUND(АТС!$D276*$E$792*$E$793/100,2)</f>
        <v>107.66</v>
      </c>
      <c r="F1774" s="11">
        <f>ROUND(АТС!$D276*$F$792*$F$793/100,2)</f>
        <v>73.319999999999993</v>
      </c>
      <c r="G1774" s="11">
        <f>ROUND(АТС!$D276*$G$792*$G$793/100,2)</f>
        <v>42.92</v>
      </c>
    </row>
    <row r="1775" spans="1:7" x14ac:dyDescent="0.25">
      <c r="A1775" s="263"/>
      <c r="B1775" s="135">
        <f t="shared" si="29"/>
        <v>41922.833330000001</v>
      </c>
      <c r="C1775" s="138">
        <v>20</v>
      </c>
      <c r="D1775" s="11">
        <f>ROUND(АТС!D277*$D$792*$D$793/100,2)</f>
        <v>0</v>
      </c>
      <c r="E1775" s="11">
        <f>ROUND(АТС!$D277*$E$792*$E$793/100,2)</f>
        <v>0</v>
      </c>
      <c r="F1775" s="11">
        <f>ROUND(АТС!$D277*$F$792*$F$793/100,2)</f>
        <v>0</v>
      </c>
      <c r="G1775" s="11">
        <f>ROUND(АТС!$D277*$G$792*$G$793/100,2)</f>
        <v>0</v>
      </c>
    </row>
    <row r="1776" spans="1:7" x14ac:dyDescent="0.25">
      <c r="A1776" s="263"/>
      <c r="B1776" s="137">
        <f t="shared" si="29"/>
        <v>41922.875</v>
      </c>
      <c r="C1776" s="138">
        <v>21</v>
      </c>
      <c r="D1776" s="11">
        <f>ROUND(АТС!D278*$D$792*$D$793/100,2)</f>
        <v>0</v>
      </c>
      <c r="E1776" s="11">
        <f>ROUND(АТС!$D278*$E$792*$E$793/100,2)</f>
        <v>0</v>
      </c>
      <c r="F1776" s="11">
        <f>ROUND(АТС!$D278*$F$792*$F$793/100,2)</f>
        <v>0</v>
      </c>
      <c r="G1776" s="11">
        <f>ROUND(АТС!$D278*$G$792*$G$793/100,2)</f>
        <v>0</v>
      </c>
    </row>
    <row r="1777" spans="1:7" x14ac:dyDescent="0.25">
      <c r="A1777" s="263"/>
      <c r="B1777" s="135">
        <f t="shared" si="29"/>
        <v>41922.916669999999</v>
      </c>
      <c r="C1777" s="138">
        <v>22</v>
      </c>
      <c r="D1777" s="11">
        <f>ROUND(АТС!D279*$D$792*$D$793/100,2)</f>
        <v>0</v>
      </c>
      <c r="E1777" s="11">
        <f>ROUND(АТС!$D279*$E$792*$E$793/100,2)</f>
        <v>0</v>
      </c>
      <c r="F1777" s="11">
        <f>ROUND(АТС!$D279*$F$792*$F$793/100,2)</f>
        <v>0</v>
      </c>
      <c r="G1777" s="11">
        <f>ROUND(АТС!$D279*$G$792*$G$793/100,2)</f>
        <v>0</v>
      </c>
    </row>
    <row r="1778" spans="1:7" x14ac:dyDescent="0.25">
      <c r="A1778" s="263"/>
      <c r="B1778" s="137">
        <f t="shared" si="29"/>
        <v>41922.958330000001</v>
      </c>
      <c r="C1778" s="138">
        <v>23</v>
      </c>
      <c r="D1778" s="11">
        <f>ROUND(АТС!D280*$D$792*$D$793/100,2)</f>
        <v>0</v>
      </c>
      <c r="E1778" s="11">
        <f>ROUND(АТС!$D280*$E$792*$E$793/100,2)</f>
        <v>0</v>
      </c>
      <c r="F1778" s="11">
        <f>ROUND(АТС!$D280*$F$792*$F$793/100,2)</f>
        <v>0</v>
      </c>
      <c r="G1778" s="11">
        <f>ROUND(АТС!$D280*$G$792*$G$793/100,2)</f>
        <v>0</v>
      </c>
    </row>
    <row r="1779" spans="1:7" x14ac:dyDescent="0.25">
      <c r="A1779" s="263"/>
      <c r="B1779" s="135">
        <f t="shared" si="29"/>
        <v>41923</v>
      </c>
      <c r="C1779" s="138">
        <v>0</v>
      </c>
      <c r="D1779" s="11">
        <f>ROUND(АТС!D281*$D$792*$D$793/100,2)</f>
        <v>0</v>
      </c>
      <c r="E1779" s="11">
        <f>ROUND(АТС!$D281*$E$792*$E$793/100,2)</f>
        <v>0</v>
      </c>
      <c r="F1779" s="11">
        <f>ROUND(АТС!$D281*$F$792*$F$793/100,2)</f>
        <v>0</v>
      </c>
      <c r="G1779" s="11">
        <f>ROUND(АТС!$D281*$G$792*$G$793/100,2)</f>
        <v>0</v>
      </c>
    </row>
    <row r="1780" spans="1:7" x14ac:dyDescent="0.25">
      <c r="A1780" s="263"/>
      <c r="B1780" s="137">
        <f t="shared" si="29"/>
        <v>41923.041669999999</v>
      </c>
      <c r="C1780" s="138">
        <v>1</v>
      </c>
      <c r="D1780" s="11">
        <f>ROUND(АТС!D282*$D$792*$D$793/100,2)</f>
        <v>0</v>
      </c>
      <c r="E1780" s="11">
        <f>ROUND(АТС!$D282*$E$792*$E$793/100,2)</f>
        <v>0</v>
      </c>
      <c r="F1780" s="11">
        <f>ROUND(АТС!$D282*$F$792*$F$793/100,2)</f>
        <v>0</v>
      </c>
      <c r="G1780" s="11">
        <f>ROUND(АТС!$D282*$G$792*$G$793/100,2)</f>
        <v>0</v>
      </c>
    </row>
    <row r="1781" spans="1:7" x14ac:dyDescent="0.25">
      <c r="A1781" s="263"/>
      <c r="B1781" s="135">
        <f t="shared" si="29"/>
        <v>41923.083330000001</v>
      </c>
      <c r="C1781" s="138">
        <v>2</v>
      </c>
      <c r="D1781" s="11">
        <f>ROUND(АТС!D283*$D$792*$D$793/100,2)</f>
        <v>0</v>
      </c>
      <c r="E1781" s="11">
        <f>ROUND(АТС!$D283*$E$792*$E$793/100,2)</f>
        <v>0</v>
      </c>
      <c r="F1781" s="11">
        <f>ROUND(АТС!$D283*$F$792*$F$793/100,2)</f>
        <v>0</v>
      </c>
      <c r="G1781" s="11">
        <f>ROUND(АТС!$D283*$G$792*$G$793/100,2)</f>
        <v>0</v>
      </c>
    </row>
    <row r="1782" spans="1:7" x14ac:dyDescent="0.25">
      <c r="A1782" s="263"/>
      <c r="B1782" s="137">
        <f t="shared" si="29"/>
        <v>41923.125</v>
      </c>
      <c r="C1782" s="138">
        <v>3</v>
      </c>
      <c r="D1782" s="11">
        <f>ROUND(АТС!D284*$D$792*$D$793/100,2)</f>
        <v>0</v>
      </c>
      <c r="E1782" s="11">
        <f>ROUND(АТС!$D284*$E$792*$E$793/100,2)</f>
        <v>0</v>
      </c>
      <c r="F1782" s="11">
        <f>ROUND(АТС!$D284*$F$792*$F$793/100,2)</f>
        <v>0</v>
      </c>
      <c r="G1782" s="11">
        <f>ROUND(АТС!$D284*$G$792*$G$793/100,2)</f>
        <v>0</v>
      </c>
    </row>
    <row r="1783" spans="1:7" x14ac:dyDescent="0.25">
      <c r="A1783" s="263"/>
      <c r="B1783" s="135">
        <f t="shared" si="29"/>
        <v>41923.166669999999</v>
      </c>
      <c r="C1783" s="138">
        <v>4</v>
      </c>
      <c r="D1783" s="11">
        <f>ROUND(АТС!D285*$D$792*$D$793/100,2)</f>
        <v>6.51</v>
      </c>
      <c r="E1783" s="11">
        <f>ROUND(АТС!$D285*$E$792*$E$793/100,2)</f>
        <v>5.98</v>
      </c>
      <c r="F1783" s="11">
        <f>ROUND(АТС!$D285*$F$792*$F$793/100,2)</f>
        <v>4.07</v>
      </c>
      <c r="G1783" s="11">
        <f>ROUND(АТС!$D285*$G$792*$G$793/100,2)</f>
        <v>2.38</v>
      </c>
    </row>
    <row r="1784" spans="1:7" x14ac:dyDescent="0.25">
      <c r="A1784" s="263"/>
      <c r="B1784" s="137">
        <f t="shared" si="29"/>
        <v>41923.208330000001</v>
      </c>
      <c r="C1784" s="138">
        <v>5</v>
      </c>
      <c r="D1784" s="11">
        <f>ROUND(АТС!D286*$D$792*$D$793/100,2)</f>
        <v>5.67</v>
      </c>
      <c r="E1784" s="11">
        <f>ROUND(АТС!$D286*$E$792*$E$793/100,2)</f>
        <v>5.21</v>
      </c>
      <c r="F1784" s="11">
        <f>ROUND(АТС!$D286*$F$792*$F$793/100,2)</f>
        <v>3.55</v>
      </c>
      <c r="G1784" s="11">
        <f>ROUND(АТС!$D286*$G$792*$G$793/100,2)</f>
        <v>2.08</v>
      </c>
    </row>
    <row r="1785" spans="1:7" x14ac:dyDescent="0.25">
      <c r="A1785" s="263"/>
      <c r="B1785" s="135">
        <f t="shared" si="29"/>
        <v>41923.25</v>
      </c>
      <c r="C1785" s="138">
        <v>6</v>
      </c>
      <c r="D1785" s="11">
        <f>ROUND(АТС!D287*$D$792*$D$793/100,2)</f>
        <v>14.74</v>
      </c>
      <c r="E1785" s="11">
        <f>ROUND(АТС!$D287*$E$792*$E$793/100,2)</f>
        <v>13.54</v>
      </c>
      <c r="F1785" s="11">
        <f>ROUND(АТС!$D287*$F$792*$F$793/100,2)</f>
        <v>9.2200000000000006</v>
      </c>
      <c r="G1785" s="11">
        <f>ROUND(АТС!$D287*$G$792*$G$793/100,2)</f>
        <v>5.4</v>
      </c>
    </row>
    <row r="1786" spans="1:7" x14ac:dyDescent="0.25">
      <c r="A1786" s="263"/>
      <c r="B1786" s="137">
        <f t="shared" si="29"/>
        <v>41923.291669999999</v>
      </c>
      <c r="C1786" s="138">
        <v>7</v>
      </c>
      <c r="D1786" s="11">
        <f>ROUND(АТС!D288*$D$792*$D$793/100,2)</f>
        <v>40.46</v>
      </c>
      <c r="E1786" s="11">
        <f>ROUND(АТС!$D288*$E$792*$E$793/100,2)</f>
        <v>37.18</v>
      </c>
      <c r="F1786" s="11">
        <f>ROUND(АТС!$D288*$F$792*$F$793/100,2)</f>
        <v>25.32</v>
      </c>
      <c r="G1786" s="11">
        <f>ROUND(АТС!$D288*$G$792*$G$793/100,2)</f>
        <v>14.82</v>
      </c>
    </row>
    <row r="1787" spans="1:7" x14ac:dyDescent="0.25">
      <c r="A1787" s="263"/>
      <c r="B1787" s="135">
        <f t="shared" si="29"/>
        <v>41923.333330000001</v>
      </c>
      <c r="C1787" s="138">
        <v>8</v>
      </c>
      <c r="D1787" s="11">
        <f>ROUND(АТС!D289*$D$792*$D$793/100,2)</f>
        <v>25.06</v>
      </c>
      <c r="E1787" s="11">
        <f>ROUND(АТС!$D289*$E$792*$E$793/100,2)</f>
        <v>23.03</v>
      </c>
      <c r="F1787" s="11">
        <f>ROUND(АТС!$D289*$F$792*$F$793/100,2)</f>
        <v>15.68</v>
      </c>
      <c r="G1787" s="11">
        <f>ROUND(АТС!$D289*$G$792*$G$793/100,2)</f>
        <v>9.18</v>
      </c>
    </row>
    <row r="1788" spans="1:7" x14ac:dyDescent="0.25">
      <c r="A1788" s="263"/>
      <c r="B1788" s="137">
        <f t="shared" si="29"/>
        <v>41923.375</v>
      </c>
      <c r="C1788" s="138">
        <v>9</v>
      </c>
      <c r="D1788" s="11">
        <f>ROUND(АТС!D290*$D$792*$D$793/100,2)</f>
        <v>12</v>
      </c>
      <c r="E1788" s="11">
        <f>ROUND(АТС!$D290*$E$792*$E$793/100,2)</f>
        <v>11.03</v>
      </c>
      <c r="F1788" s="11">
        <f>ROUND(АТС!$D290*$F$792*$F$793/100,2)</f>
        <v>7.51</v>
      </c>
      <c r="G1788" s="11">
        <f>ROUND(АТС!$D290*$G$792*$G$793/100,2)</f>
        <v>4.4000000000000004</v>
      </c>
    </row>
    <row r="1789" spans="1:7" x14ac:dyDescent="0.25">
      <c r="A1789" s="263"/>
      <c r="B1789" s="135">
        <f t="shared" si="29"/>
        <v>41923.416669999999</v>
      </c>
      <c r="C1789" s="138">
        <v>10</v>
      </c>
      <c r="D1789" s="11">
        <f>ROUND(АТС!D291*$D$792*$D$793/100,2)</f>
        <v>0</v>
      </c>
      <c r="E1789" s="11">
        <f>ROUND(АТС!$D291*$E$792*$E$793/100,2)</f>
        <v>0</v>
      </c>
      <c r="F1789" s="11">
        <f>ROUND(АТС!$D291*$F$792*$F$793/100,2)</f>
        <v>0</v>
      </c>
      <c r="G1789" s="11">
        <f>ROUND(АТС!$D291*$G$792*$G$793/100,2)</f>
        <v>0</v>
      </c>
    </row>
    <row r="1790" spans="1:7" x14ac:dyDescent="0.25">
      <c r="A1790" s="263"/>
      <c r="B1790" s="137">
        <f t="shared" si="29"/>
        <v>41923.458330000001</v>
      </c>
      <c r="C1790" s="138">
        <v>11</v>
      </c>
      <c r="D1790" s="11">
        <f>ROUND(АТС!D292*$D$792*$D$793/100,2)</f>
        <v>0</v>
      </c>
      <c r="E1790" s="11">
        <f>ROUND(АТС!$D292*$E$792*$E$793/100,2)</f>
        <v>0</v>
      </c>
      <c r="F1790" s="11">
        <f>ROUND(АТС!$D292*$F$792*$F$793/100,2)</f>
        <v>0</v>
      </c>
      <c r="G1790" s="11">
        <f>ROUND(АТС!$D292*$G$792*$G$793/100,2)</f>
        <v>0</v>
      </c>
    </row>
    <row r="1791" spans="1:7" x14ac:dyDescent="0.25">
      <c r="A1791" s="263"/>
      <c r="B1791" s="135">
        <f t="shared" si="29"/>
        <v>41923.5</v>
      </c>
      <c r="C1791" s="138">
        <v>12</v>
      </c>
      <c r="D1791" s="11">
        <f>ROUND(АТС!D293*$D$792*$D$793/100,2)</f>
        <v>0</v>
      </c>
      <c r="E1791" s="11">
        <f>ROUND(АТС!$D293*$E$792*$E$793/100,2)</f>
        <v>0</v>
      </c>
      <c r="F1791" s="11">
        <f>ROUND(АТС!$D293*$F$792*$F$793/100,2)</f>
        <v>0</v>
      </c>
      <c r="G1791" s="11">
        <f>ROUND(АТС!$D293*$G$792*$G$793/100,2)</f>
        <v>0</v>
      </c>
    </row>
    <row r="1792" spans="1:7" x14ac:dyDescent="0.25">
      <c r="A1792" s="263"/>
      <c r="B1792" s="137">
        <f t="shared" si="29"/>
        <v>41923.541669999999</v>
      </c>
      <c r="C1792" s="138">
        <v>13</v>
      </c>
      <c r="D1792" s="11">
        <f>ROUND(АТС!D294*$D$792*$D$793/100,2)</f>
        <v>0</v>
      </c>
      <c r="E1792" s="11">
        <f>ROUND(АТС!$D294*$E$792*$E$793/100,2)</f>
        <v>0</v>
      </c>
      <c r="F1792" s="11">
        <f>ROUND(АТС!$D294*$F$792*$F$793/100,2)</f>
        <v>0</v>
      </c>
      <c r="G1792" s="11">
        <f>ROUND(АТС!$D294*$G$792*$G$793/100,2)</f>
        <v>0</v>
      </c>
    </row>
    <row r="1793" spans="1:7" x14ac:dyDescent="0.25">
      <c r="A1793" s="263"/>
      <c r="B1793" s="135">
        <f t="shared" si="29"/>
        <v>41923.583330000001</v>
      </c>
      <c r="C1793" s="138">
        <v>14</v>
      </c>
      <c r="D1793" s="11">
        <f>ROUND(АТС!D295*$D$792*$D$793/100,2)</f>
        <v>0</v>
      </c>
      <c r="E1793" s="11">
        <f>ROUND(АТС!$D295*$E$792*$E$793/100,2)</f>
        <v>0</v>
      </c>
      <c r="F1793" s="11">
        <f>ROUND(АТС!$D295*$F$792*$F$793/100,2)</f>
        <v>0</v>
      </c>
      <c r="G1793" s="11">
        <f>ROUND(АТС!$D295*$G$792*$G$793/100,2)</f>
        <v>0</v>
      </c>
    </row>
    <row r="1794" spans="1:7" x14ac:dyDescent="0.25">
      <c r="A1794" s="263"/>
      <c r="B1794" s="137">
        <f t="shared" si="29"/>
        <v>41923.625</v>
      </c>
      <c r="C1794" s="138">
        <v>15</v>
      </c>
      <c r="D1794" s="11">
        <f>ROUND(АТС!D296*$D$792*$D$793/100,2)</f>
        <v>0</v>
      </c>
      <c r="E1794" s="11">
        <f>ROUND(АТС!$D296*$E$792*$E$793/100,2)</f>
        <v>0</v>
      </c>
      <c r="F1794" s="11">
        <f>ROUND(АТС!$D296*$F$792*$F$793/100,2)</f>
        <v>0</v>
      </c>
      <c r="G1794" s="11">
        <f>ROUND(АТС!$D296*$G$792*$G$793/100,2)</f>
        <v>0</v>
      </c>
    </row>
    <row r="1795" spans="1:7" x14ac:dyDescent="0.25">
      <c r="A1795" s="263"/>
      <c r="B1795" s="135">
        <f t="shared" si="29"/>
        <v>41923.666669999999</v>
      </c>
      <c r="C1795" s="138">
        <v>16</v>
      </c>
      <c r="D1795" s="11">
        <f>ROUND(АТС!D297*$D$792*$D$793/100,2)</f>
        <v>0.02</v>
      </c>
      <c r="E1795" s="11">
        <f>ROUND(АТС!$D297*$E$792*$E$793/100,2)</f>
        <v>0.02</v>
      </c>
      <c r="F1795" s="11">
        <f>ROUND(АТС!$D297*$F$792*$F$793/100,2)</f>
        <v>0.01</v>
      </c>
      <c r="G1795" s="11">
        <f>ROUND(АТС!$D297*$G$792*$G$793/100,2)</f>
        <v>0.01</v>
      </c>
    </row>
    <row r="1796" spans="1:7" x14ac:dyDescent="0.25">
      <c r="A1796" s="263"/>
      <c r="B1796" s="137">
        <f t="shared" si="29"/>
        <v>41923.708330000001</v>
      </c>
      <c r="C1796" s="138">
        <v>17</v>
      </c>
      <c r="D1796" s="11">
        <f>ROUND(АТС!D298*$D$792*$D$793/100,2)</f>
        <v>10.71</v>
      </c>
      <c r="E1796" s="11">
        <f>ROUND(АТС!$D298*$E$792*$E$793/100,2)</f>
        <v>9.84</v>
      </c>
      <c r="F1796" s="11">
        <f>ROUND(АТС!$D298*$F$792*$F$793/100,2)</f>
        <v>6.7</v>
      </c>
      <c r="G1796" s="11">
        <f>ROUND(АТС!$D298*$G$792*$G$793/100,2)</f>
        <v>3.92</v>
      </c>
    </row>
    <row r="1797" spans="1:7" x14ac:dyDescent="0.25">
      <c r="A1797" s="263"/>
      <c r="B1797" s="135">
        <f t="shared" si="29"/>
        <v>41923.75</v>
      </c>
      <c r="C1797" s="138">
        <v>18</v>
      </c>
      <c r="D1797" s="11">
        <f>ROUND(АТС!D299*$D$792*$D$793/100,2)</f>
        <v>5.49</v>
      </c>
      <c r="E1797" s="11">
        <f>ROUND(АТС!$D299*$E$792*$E$793/100,2)</f>
        <v>5.04</v>
      </c>
      <c r="F1797" s="11">
        <f>ROUND(АТС!$D299*$F$792*$F$793/100,2)</f>
        <v>3.43</v>
      </c>
      <c r="G1797" s="11">
        <f>ROUND(АТС!$D299*$G$792*$G$793/100,2)</f>
        <v>2.0099999999999998</v>
      </c>
    </row>
    <row r="1798" spans="1:7" x14ac:dyDescent="0.25">
      <c r="A1798" s="263"/>
      <c r="B1798" s="137">
        <f t="shared" si="29"/>
        <v>41923.791669999999</v>
      </c>
      <c r="C1798" s="138">
        <v>19</v>
      </c>
      <c r="D1798" s="11">
        <f>ROUND(АТС!D300*$D$792*$D$793/100,2)</f>
        <v>0</v>
      </c>
      <c r="E1798" s="11">
        <f>ROUND(АТС!$D300*$E$792*$E$793/100,2)</f>
        <v>0</v>
      </c>
      <c r="F1798" s="11">
        <f>ROUND(АТС!$D300*$F$792*$F$793/100,2)</f>
        <v>0</v>
      </c>
      <c r="G1798" s="11">
        <f>ROUND(АТС!$D300*$G$792*$G$793/100,2)</f>
        <v>0</v>
      </c>
    </row>
    <row r="1799" spans="1:7" x14ac:dyDescent="0.25">
      <c r="A1799" s="263"/>
      <c r="B1799" s="135">
        <f t="shared" si="29"/>
        <v>41923.833330000001</v>
      </c>
      <c r="C1799" s="138">
        <v>20</v>
      </c>
      <c r="D1799" s="11">
        <f>ROUND(АТС!D301*$D$792*$D$793/100,2)</f>
        <v>0</v>
      </c>
      <c r="E1799" s="11">
        <f>ROUND(АТС!$D301*$E$792*$E$793/100,2)</f>
        <v>0</v>
      </c>
      <c r="F1799" s="11">
        <f>ROUND(АТС!$D301*$F$792*$F$793/100,2)</f>
        <v>0</v>
      </c>
      <c r="G1799" s="11">
        <f>ROUND(АТС!$D301*$G$792*$G$793/100,2)</f>
        <v>0</v>
      </c>
    </row>
    <row r="1800" spans="1:7" x14ac:dyDescent="0.25">
      <c r="A1800" s="263"/>
      <c r="B1800" s="137">
        <f t="shared" si="29"/>
        <v>41923.875</v>
      </c>
      <c r="C1800" s="138">
        <v>21</v>
      </c>
      <c r="D1800" s="11">
        <f>ROUND(АТС!D302*$D$792*$D$793/100,2)</f>
        <v>0</v>
      </c>
      <c r="E1800" s="11">
        <f>ROUND(АТС!$D302*$E$792*$E$793/100,2)</f>
        <v>0</v>
      </c>
      <c r="F1800" s="11">
        <f>ROUND(АТС!$D302*$F$792*$F$793/100,2)</f>
        <v>0</v>
      </c>
      <c r="G1800" s="11">
        <f>ROUND(АТС!$D302*$G$792*$G$793/100,2)</f>
        <v>0</v>
      </c>
    </row>
    <row r="1801" spans="1:7" x14ac:dyDescent="0.25">
      <c r="A1801" s="263"/>
      <c r="B1801" s="135">
        <f t="shared" si="29"/>
        <v>41923.916669999999</v>
      </c>
      <c r="C1801" s="138">
        <v>22</v>
      </c>
      <c r="D1801" s="11">
        <f>ROUND(АТС!D303*$D$792*$D$793/100,2)</f>
        <v>0</v>
      </c>
      <c r="E1801" s="11">
        <f>ROUND(АТС!$D303*$E$792*$E$793/100,2)</f>
        <v>0</v>
      </c>
      <c r="F1801" s="11">
        <f>ROUND(АТС!$D303*$F$792*$F$793/100,2)</f>
        <v>0</v>
      </c>
      <c r="G1801" s="11">
        <f>ROUND(АТС!$D303*$G$792*$G$793/100,2)</f>
        <v>0</v>
      </c>
    </row>
    <row r="1802" spans="1:7" x14ac:dyDescent="0.25">
      <c r="A1802" s="263"/>
      <c r="B1802" s="137">
        <f t="shared" si="29"/>
        <v>41923.958330000001</v>
      </c>
      <c r="C1802" s="138">
        <v>23</v>
      </c>
      <c r="D1802" s="11">
        <f>ROUND(АТС!D304*$D$792*$D$793/100,2)</f>
        <v>0</v>
      </c>
      <c r="E1802" s="11">
        <f>ROUND(АТС!$D304*$E$792*$E$793/100,2)</f>
        <v>0</v>
      </c>
      <c r="F1802" s="11">
        <f>ROUND(АТС!$D304*$F$792*$F$793/100,2)</f>
        <v>0</v>
      </c>
      <c r="G1802" s="11">
        <f>ROUND(АТС!$D304*$G$792*$G$793/100,2)</f>
        <v>0</v>
      </c>
    </row>
    <row r="1803" spans="1:7" x14ac:dyDescent="0.25">
      <c r="A1803" s="263"/>
      <c r="B1803" s="135">
        <f t="shared" si="29"/>
        <v>41924</v>
      </c>
      <c r="C1803" s="138">
        <v>0</v>
      </c>
      <c r="D1803" s="11">
        <f>ROUND(АТС!D305*$D$792*$D$793/100,2)</f>
        <v>0</v>
      </c>
      <c r="E1803" s="11">
        <f>ROUND(АТС!$D305*$E$792*$E$793/100,2)</f>
        <v>0</v>
      </c>
      <c r="F1803" s="11">
        <f>ROUND(АТС!$D305*$F$792*$F$793/100,2)</f>
        <v>0</v>
      </c>
      <c r="G1803" s="11">
        <f>ROUND(АТС!$D305*$G$792*$G$793/100,2)</f>
        <v>0</v>
      </c>
    </row>
    <row r="1804" spans="1:7" x14ac:dyDescent="0.25">
      <c r="A1804" s="263"/>
      <c r="B1804" s="137">
        <f t="shared" si="29"/>
        <v>41924.041669999999</v>
      </c>
      <c r="C1804" s="138">
        <v>1</v>
      </c>
      <c r="D1804" s="11">
        <f>ROUND(АТС!D306*$D$792*$D$793/100,2)</f>
        <v>0</v>
      </c>
      <c r="E1804" s="11">
        <f>ROUND(АТС!$D306*$E$792*$E$793/100,2)</f>
        <v>0</v>
      </c>
      <c r="F1804" s="11">
        <f>ROUND(АТС!$D306*$F$792*$F$793/100,2)</f>
        <v>0</v>
      </c>
      <c r="G1804" s="11">
        <f>ROUND(АТС!$D306*$G$792*$G$793/100,2)</f>
        <v>0</v>
      </c>
    </row>
    <row r="1805" spans="1:7" x14ac:dyDescent="0.25">
      <c r="A1805" s="263"/>
      <c r="B1805" s="135">
        <f t="shared" si="29"/>
        <v>41924.083330000001</v>
      </c>
      <c r="C1805" s="138">
        <v>2</v>
      </c>
      <c r="D1805" s="11">
        <f>ROUND(АТС!D307*$D$792*$D$793/100,2)</f>
        <v>0</v>
      </c>
      <c r="E1805" s="11">
        <f>ROUND(АТС!$D307*$E$792*$E$793/100,2)</f>
        <v>0</v>
      </c>
      <c r="F1805" s="11">
        <f>ROUND(АТС!$D307*$F$792*$F$793/100,2)</f>
        <v>0</v>
      </c>
      <c r="G1805" s="11">
        <f>ROUND(АТС!$D307*$G$792*$G$793/100,2)</f>
        <v>0</v>
      </c>
    </row>
    <row r="1806" spans="1:7" x14ac:dyDescent="0.25">
      <c r="A1806" s="263"/>
      <c r="B1806" s="137">
        <f t="shared" si="29"/>
        <v>41924.125</v>
      </c>
      <c r="C1806" s="138">
        <v>3</v>
      </c>
      <c r="D1806" s="11">
        <f>ROUND(АТС!D308*$D$792*$D$793/100,2)</f>
        <v>0</v>
      </c>
      <c r="E1806" s="11">
        <f>ROUND(АТС!$D308*$E$792*$E$793/100,2)</f>
        <v>0</v>
      </c>
      <c r="F1806" s="11">
        <f>ROUND(АТС!$D308*$F$792*$F$793/100,2)</f>
        <v>0</v>
      </c>
      <c r="G1806" s="11">
        <f>ROUND(АТС!$D308*$G$792*$G$793/100,2)</f>
        <v>0</v>
      </c>
    </row>
    <row r="1807" spans="1:7" x14ac:dyDescent="0.25">
      <c r="A1807" s="263"/>
      <c r="B1807" s="135">
        <f t="shared" si="29"/>
        <v>41924.166669999999</v>
      </c>
      <c r="C1807" s="138">
        <v>4</v>
      </c>
      <c r="D1807" s="11">
        <f>ROUND(АТС!D309*$D$792*$D$793/100,2)</f>
        <v>0</v>
      </c>
      <c r="E1807" s="11">
        <f>ROUND(АТС!$D309*$E$792*$E$793/100,2)</f>
        <v>0</v>
      </c>
      <c r="F1807" s="11">
        <f>ROUND(АТС!$D309*$F$792*$F$793/100,2)</f>
        <v>0</v>
      </c>
      <c r="G1807" s="11">
        <f>ROUND(АТС!$D309*$G$792*$G$793/100,2)</f>
        <v>0</v>
      </c>
    </row>
    <row r="1808" spans="1:7" x14ac:dyDescent="0.25">
      <c r="A1808" s="263"/>
      <c r="B1808" s="137">
        <f t="shared" si="29"/>
        <v>41924.208330000001</v>
      </c>
      <c r="C1808" s="138">
        <v>5</v>
      </c>
      <c r="D1808" s="11">
        <f>ROUND(АТС!D310*$D$792*$D$793/100,2)</f>
        <v>2.02</v>
      </c>
      <c r="E1808" s="11">
        <f>ROUND(АТС!$D310*$E$792*$E$793/100,2)</f>
        <v>1.86</v>
      </c>
      <c r="F1808" s="11">
        <f>ROUND(АТС!$D310*$F$792*$F$793/100,2)</f>
        <v>1.27</v>
      </c>
      <c r="G1808" s="11">
        <f>ROUND(АТС!$D310*$G$792*$G$793/100,2)</f>
        <v>0.74</v>
      </c>
    </row>
    <row r="1809" spans="1:7" x14ac:dyDescent="0.25">
      <c r="A1809" s="263"/>
      <c r="B1809" s="135">
        <f t="shared" si="29"/>
        <v>41924.25</v>
      </c>
      <c r="C1809" s="138">
        <v>6</v>
      </c>
      <c r="D1809" s="11">
        <f>ROUND(АТС!D311*$D$792*$D$793/100,2)</f>
        <v>0</v>
      </c>
      <c r="E1809" s="11">
        <f>ROUND(АТС!$D311*$E$792*$E$793/100,2)</f>
        <v>0</v>
      </c>
      <c r="F1809" s="11">
        <f>ROUND(АТС!$D311*$F$792*$F$793/100,2)</f>
        <v>0</v>
      </c>
      <c r="G1809" s="11">
        <f>ROUND(АТС!$D311*$G$792*$G$793/100,2)</f>
        <v>0</v>
      </c>
    </row>
    <row r="1810" spans="1:7" x14ac:dyDescent="0.25">
      <c r="A1810" s="263"/>
      <c r="B1810" s="137">
        <f t="shared" si="29"/>
        <v>41924.291669999999</v>
      </c>
      <c r="C1810" s="138">
        <v>7</v>
      </c>
      <c r="D1810" s="11">
        <f>ROUND(АТС!D312*$D$792*$D$793/100,2)</f>
        <v>0</v>
      </c>
      <c r="E1810" s="11">
        <f>ROUND(АТС!$D312*$E$792*$E$793/100,2)</f>
        <v>0</v>
      </c>
      <c r="F1810" s="11">
        <f>ROUND(АТС!$D312*$F$792*$F$793/100,2)</f>
        <v>0</v>
      </c>
      <c r="G1810" s="11">
        <f>ROUND(АТС!$D312*$G$792*$G$793/100,2)</f>
        <v>0</v>
      </c>
    </row>
    <row r="1811" spans="1:7" x14ac:dyDescent="0.25">
      <c r="A1811" s="263"/>
      <c r="B1811" s="135">
        <f t="shared" si="29"/>
        <v>41924.333330000001</v>
      </c>
      <c r="C1811" s="138">
        <v>8</v>
      </c>
      <c r="D1811" s="11">
        <f>ROUND(АТС!D313*$D$792*$D$793/100,2)</f>
        <v>6.68</v>
      </c>
      <c r="E1811" s="11">
        <f>ROUND(АТС!$D313*$E$792*$E$793/100,2)</f>
        <v>6.14</v>
      </c>
      <c r="F1811" s="11">
        <f>ROUND(АТС!$D313*$F$792*$F$793/100,2)</f>
        <v>4.18</v>
      </c>
      <c r="G1811" s="11">
        <f>ROUND(АТС!$D313*$G$792*$G$793/100,2)</f>
        <v>2.4500000000000002</v>
      </c>
    </row>
    <row r="1812" spans="1:7" x14ac:dyDescent="0.25">
      <c r="A1812" s="263"/>
      <c r="B1812" s="137">
        <f t="shared" si="29"/>
        <v>41924.375</v>
      </c>
      <c r="C1812" s="138">
        <v>9</v>
      </c>
      <c r="D1812" s="11">
        <f>ROUND(АТС!D314*$D$792*$D$793/100,2)</f>
        <v>3.41</v>
      </c>
      <c r="E1812" s="11">
        <f>ROUND(АТС!$D314*$E$792*$E$793/100,2)</f>
        <v>3.13</v>
      </c>
      <c r="F1812" s="11">
        <f>ROUND(АТС!$D314*$F$792*$F$793/100,2)</f>
        <v>2.13</v>
      </c>
      <c r="G1812" s="11">
        <f>ROUND(АТС!$D314*$G$792*$G$793/100,2)</f>
        <v>1.25</v>
      </c>
    </row>
    <row r="1813" spans="1:7" x14ac:dyDescent="0.25">
      <c r="A1813" s="263"/>
      <c r="B1813" s="135">
        <f t="shared" si="29"/>
        <v>41924.416669999999</v>
      </c>
      <c r="C1813" s="138">
        <v>10</v>
      </c>
      <c r="D1813" s="11">
        <f>ROUND(АТС!D315*$D$792*$D$793/100,2)</f>
        <v>0</v>
      </c>
      <c r="E1813" s="11">
        <f>ROUND(АТС!$D315*$E$792*$E$793/100,2)</f>
        <v>0</v>
      </c>
      <c r="F1813" s="11">
        <f>ROUND(АТС!$D315*$F$792*$F$793/100,2)</f>
        <v>0</v>
      </c>
      <c r="G1813" s="11">
        <f>ROUND(АТС!$D315*$G$792*$G$793/100,2)</f>
        <v>0</v>
      </c>
    </row>
    <row r="1814" spans="1:7" x14ac:dyDescent="0.25">
      <c r="A1814" s="263"/>
      <c r="B1814" s="137">
        <f t="shared" si="29"/>
        <v>41924.458330000001</v>
      </c>
      <c r="C1814" s="138">
        <v>11</v>
      </c>
      <c r="D1814" s="11">
        <f>ROUND(АТС!D316*$D$792*$D$793/100,2)</f>
        <v>0</v>
      </c>
      <c r="E1814" s="11">
        <f>ROUND(АТС!$D316*$E$792*$E$793/100,2)</f>
        <v>0</v>
      </c>
      <c r="F1814" s="11">
        <f>ROUND(АТС!$D316*$F$792*$F$793/100,2)</f>
        <v>0</v>
      </c>
      <c r="G1814" s="11">
        <f>ROUND(АТС!$D316*$G$792*$G$793/100,2)</f>
        <v>0</v>
      </c>
    </row>
    <row r="1815" spans="1:7" x14ac:dyDescent="0.25">
      <c r="A1815" s="263"/>
      <c r="B1815" s="135">
        <f t="shared" si="29"/>
        <v>41924.5</v>
      </c>
      <c r="C1815" s="138">
        <v>12</v>
      </c>
      <c r="D1815" s="11">
        <f>ROUND(АТС!D317*$D$792*$D$793/100,2)</f>
        <v>0</v>
      </c>
      <c r="E1815" s="11">
        <f>ROUND(АТС!$D317*$E$792*$E$793/100,2)</f>
        <v>0</v>
      </c>
      <c r="F1815" s="11">
        <f>ROUND(АТС!$D317*$F$792*$F$793/100,2)</f>
        <v>0</v>
      </c>
      <c r="G1815" s="11">
        <f>ROUND(АТС!$D317*$G$792*$G$793/100,2)</f>
        <v>0</v>
      </c>
    </row>
    <row r="1816" spans="1:7" x14ac:dyDescent="0.25">
      <c r="A1816" s="263"/>
      <c r="B1816" s="137">
        <f t="shared" si="29"/>
        <v>41924.541669999999</v>
      </c>
      <c r="C1816" s="138">
        <v>13</v>
      </c>
      <c r="D1816" s="11">
        <f>ROUND(АТС!D318*$D$792*$D$793/100,2)</f>
        <v>0</v>
      </c>
      <c r="E1816" s="11">
        <f>ROUND(АТС!$D318*$E$792*$E$793/100,2)</f>
        <v>0</v>
      </c>
      <c r="F1816" s="11">
        <f>ROUND(АТС!$D318*$F$792*$F$793/100,2)</f>
        <v>0</v>
      </c>
      <c r="G1816" s="11">
        <f>ROUND(АТС!$D318*$G$792*$G$793/100,2)</f>
        <v>0</v>
      </c>
    </row>
    <row r="1817" spans="1:7" x14ac:dyDescent="0.25">
      <c r="A1817" s="263"/>
      <c r="B1817" s="135">
        <f t="shared" si="29"/>
        <v>41924.583330000001</v>
      </c>
      <c r="C1817" s="138">
        <v>14</v>
      </c>
      <c r="D1817" s="11">
        <f>ROUND(АТС!D319*$D$792*$D$793/100,2)</f>
        <v>0</v>
      </c>
      <c r="E1817" s="11">
        <f>ROUND(АТС!$D319*$E$792*$E$793/100,2)</f>
        <v>0</v>
      </c>
      <c r="F1817" s="11">
        <f>ROUND(АТС!$D319*$F$792*$F$793/100,2)</f>
        <v>0</v>
      </c>
      <c r="G1817" s="11">
        <f>ROUND(АТС!$D319*$G$792*$G$793/100,2)</f>
        <v>0</v>
      </c>
    </row>
    <row r="1818" spans="1:7" x14ac:dyDescent="0.25">
      <c r="A1818" s="263"/>
      <c r="B1818" s="137">
        <f t="shared" si="29"/>
        <v>41924.625</v>
      </c>
      <c r="C1818" s="138">
        <v>15</v>
      </c>
      <c r="D1818" s="11">
        <f>ROUND(АТС!D320*$D$792*$D$793/100,2)</f>
        <v>0</v>
      </c>
      <c r="E1818" s="11">
        <f>ROUND(АТС!$D320*$E$792*$E$793/100,2)</f>
        <v>0</v>
      </c>
      <c r="F1818" s="11">
        <f>ROUND(АТС!$D320*$F$792*$F$793/100,2)</f>
        <v>0</v>
      </c>
      <c r="G1818" s="11">
        <f>ROUND(АТС!$D320*$G$792*$G$793/100,2)</f>
        <v>0</v>
      </c>
    </row>
    <row r="1819" spans="1:7" x14ac:dyDescent="0.25">
      <c r="A1819" s="263"/>
      <c r="B1819" s="135">
        <f t="shared" si="29"/>
        <v>41924.666669999999</v>
      </c>
      <c r="C1819" s="138">
        <v>16</v>
      </c>
      <c r="D1819" s="11">
        <f>ROUND(АТС!D321*$D$792*$D$793/100,2)</f>
        <v>0</v>
      </c>
      <c r="E1819" s="11">
        <f>ROUND(АТС!$D321*$E$792*$E$793/100,2)</f>
        <v>0</v>
      </c>
      <c r="F1819" s="11">
        <f>ROUND(АТС!$D321*$F$792*$F$793/100,2)</f>
        <v>0</v>
      </c>
      <c r="G1819" s="11">
        <f>ROUND(АТС!$D321*$G$792*$G$793/100,2)</f>
        <v>0</v>
      </c>
    </row>
    <row r="1820" spans="1:7" x14ac:dyDescent="0.25">
      <c r="A1820" s="263"/>
      <c r="B1820" s="137">
        <f t="shared" ref="B1820:B1883" si="30">B1796+1</f>
        <v>41924.708330000001</v>
      </c>
      <c r="C1820" s="138">
        <v>17</v>
      </c>
      <c r="D1820" s="11">
        <f>ROUND(АТС!D322*$D$792*$D$793/100,2)</f>
        <v>0</v>
      </c>
      <c r="E1820" s="11">
        <f>ROUND(АТС!$D322*$E$792*$E$793/100,2)</f>
        <v>0</v>
      </c>
      <c r="F1820" s="11">
        <f>ROUND(АТС!$D322*$F$792*$F$793/100,2)</f>
        <v>0</v>
      </c>
      <c r="G1820" s="11">
        <f>ROUND(АТС!$D322*$G$792*$G$793/100,2)</f>
        <v>0</v>
      </c>
    </row>
    <row r="1821" spans="1:7" x14ac:dyDescent="0.25">
      <c r="A1821" s="263"/>
      <c r="B1821" s="135">
        <f t="shared" si="30"/>
        <v>41924.75</v>
      </c>
      <c r="C1821" s="138">
        <v>18</v>
      </c>
      <c r="D1821" s="11">
        <f>ROUND(АТС!D323*$D$792*$D$793/100,2)</f>
        <v>30.29</v>
      </c>
      <c r="E1821" s="11">
        <f>ROUND(АТС!$D323*$E$792*$E$793/100,2)</f>
        <v>27.83</v>
      </c>
      <c r="F1821" s="11">
        <f>ROUND(АТС!$D323*$F$792*$F$793/100,2)</f>
        <v>18.95</v>
      </c>
      <c r="G1821" s="11">
        <f>ROUND(АТС!$D323*$G$792*$G$793/100,2)</f>
        <v>11.09</v>
      </c>
    </row>
    <row r="1822" spans="1:7" x14ac:dyDescent="0.25">
      <c r="A1822" s="263"/>
      <c r="B1822" s="137">
        <f t="shared" si="30"/>
        <v>41924.791669999999</v>
      </c>
      <c r="C1822" s="138">
        <v>19</v>
      </c>
      <c r="D1822" s="11">
        <f>ROUND(АТС!D324*$D$792*$D$793/100,2)</f>
        <v>0</v>
      </c>
      <c r="E1822" s="11">
        <f>ROUND(АТС!$D324*$E$792*$E$793/100,2)</f>
        <v>0</v>
      </c>
      <c r="F1822" s="11">
        <f>ROUND(АТС!$D324*$F$792*$F$793/100,2)</f>
        <v>0</v>
      </c>
      <c r="G1822" s="11">
        <f>ROUND(АТС!$D324*$G$792*$G$793/100,2)</f>
        <v>0</v>
      </c>
    </row>
    <row r="1823" spans="1:7" x14ac:dyDescent="0.25">
      <c r="A1823" s="263"/>
      <c r="B1823" s="135">
        <f t="shared" si="30"/>
        <v>41924.833330000001</v>
      </c>
      <c r="C1823" s="138">
        <v>20</v>
      </c>
      <c r="D1823" s="11">
        <f>ROUND(АТС!D325*$D$792*$D$793/100,2)</f>
        <v>0</v>
      </c>
      <c r="E1823" s="11">
        <f>ROUND(АТС!$D325*$E$792*$E$793/100,2)</f>
        <v>0</v>
      </c>
      <c r="F1823" s="11">
        <f>ROUND(АТС!$D325*$F$792*$F$793/100,2)</f>
        <v>0</v>
      </c>
      <c r="G1823" s="11">
        <f>ROUND(АТС!$D325*$G$792*$G$793/100,2)</f>
        <v>0</v>
      </c>
    </row>
    <row r="1824" spans="1:7" x14ac:dyDescent="0.25">
      <c r="A1824" s="263"/>
      <c r="B1824" s="137">
        <f t="shared" si="30"/>
        <v>41924.875</v>
      </c>
      <c r="C1824" s="138">
        <v>21</v>
      </c>
      <c r="D1824" s="11">
        <f>ROUND(АТС!D326*$D$792*$D$793/100,2)</f>
        <v>0</v>
      </c>
      <c r="E1824" s="11">
        <f>ROUND(АТС!$D326*$E$792*$E$793/100,2)</f>
        <v>0</v>
      </c>
      <c r="F1824" s="11">
        <f>ROUND(АТС!$D326*$F$792*$F$793/100,2)</f>
        <v>0</v>
      </c>
      <c r="G1824" s="11">
        <f>ROUND(АТС!$D326*$G$792*$G$793/100,2)</f>
        <v>0</v>
      </c>
    </row>
    <row r="1825" spans="1:7" x14ac:dyDescent="0.25">
      <c r="A1825" s="263"/>
      <c r="B1825" s="135">
        <f t="shared" si="30"/>
        <v>41924.916669999999</v>
      </c>
      <c r="C1825" s="138">
        <v>22</v>
      </c>
      <c r="D1825" s="11">
        <f>ROUND(АТС!D327*$D$792*$D$793/100,2)</f>
        <v>0</v>
      </c>
      <c r="E1825" s="11">
        <f>ROUND(АТС!$D327*$E$792*$E$793/100,2)</f>
        <v>0</v>
      </c>
      <c r="F1825" s="11">
        <f>ROUND(АТС!$D327*$F$792*$F$793/100,2)</f>
        <v>0</v>
      </c>
      <c r="G1825" s="11">
        <f>ROUND(АТС!$D327*$G$792*$G$793/100,2)</f>
        <v>0</v>
      </c>
    </row>
    <row r="1826" spans="1:7" x14ac:dyDescent="0.25">
      <c r="A1826" s="263"/>
      <c r="B1826" s="137">
        <f t="shared" si="30"/>
        <v>41924.958330000001</v>
      </c>
      <c r="C1826" s="138">
        <v>23</v>
      </c>
      <c r="D1826" s="11">
        <f>ROUND(АТС!D328*$D$792*$D$793/100,2)</f>
        <v>0</v>
      </c>
      <c r="E1826" s="11">
        <f>ROUND(АТС!$D328*$E$792*$E$793/100,2)</f>
        <v>0</v>
      </c>
      <c r="F1826" s="11">
        <f>ROUND(АТС!$D328*$F$792*$F$793/100,2)</f>
        <v>0</v>
      </c>
      <c r="G1826" s="11">
        <f>ROUND(АТС!$D328*$G$792*$G$793/100,2)</f>
        <v>0</v>
      </c>
    </row>
    <row r="1827" spans="1:7" x14ac:dyDescent="0.25">
      <c r="A1827" s="263"/>
      <c r="B1827" s="135">
        <f t="shared" si="30"/>
        <v>41925</v>
      </c>
      <c r="C1827" s="138">
        <v>0</v>
      </c>
      <c r="D1827" s="11">
        <f>ROUND(АТС!D329*$D$792*$D$793/100,2)</f>
        <v>0</v>
      </c>
      <c r="E1827" s="11">
        <f>ROUND(АТС!$D329*$E$792*$E$793/100,2)</f>
        <v>0</v>
      </c>
      <c r="F1827" s="11">
        <f>ROUND(АТС!$D329*$F$792*$F$793/100,2)</f>
        <v>0</v>
      </c>
      <c r="G1827" s="11">
        <f>ROUND(АТС!$D329*$G$792*$G$793/100,2)</f>
        <v>0</v>
      </c>
    </row>
    <row r="1828" spans="1:7" x14ac:dyDescent="0.25">
      <c r="A1828" s="263"/>
      <c r="B1828" s="137">
        <f t="shared" si="30"/>
        <v>41925.041669999999</v>
      </c>
      <c r="C1828" s="138">
        <v>1</v>
      </c>
      <c r="D1828" s="11">
        <f>ROUND(АТС!D330*$D$792*$D$793/100,2)</f>
        <v>0</v>
      </c>
      <c r="E1828" s="11">
        <f>ROUND(АТС!$D330*$E$792*$E$793/100,2)</f>
        <v>0</v>
      </c>
      <c r="F1828" s="11">
        <f>ROUND(АТС!$D330*$F$792*$F$793/100,2)</f>
        <v>0</v>
      </c>
      <c r="G1828" s="11">
        <f>ROUND(АТС!$D330*$G$792*$G$793/100,2)</f>
        <v>0</v>
      </c>
    </row>
    <row r="1829" spans="1:7" x14ac:dyDescent="0.25">
      <c r="A1829" s="263"/>
      <c r="B1829" s="135">
        <f t="shared" si="30"/>
        <v>41925.083330000001</v>
      </c>
      <c r="C1829" s="138">
        <v>2</v>
      </c>
      <c r="D1829" s="11">
        <f>ROUND(АТС!D331*$D$792*$D$793/100,2)</f>
        <v>0</v>
      </c>
      <c r="E1829" s="11">
        <f>ROUND(АТС!$D331*$E$792*$E$793/100,2)</f>
        <v>0</v>
      </c>
      <c r="F1829" s="11">
        <f>ROUND(АТС!$D331*$F$792*$F$793/100,2)</f>
        <v>0</v>
      </c>
      <c r="G1829" s="11">
        <f>ROUND(АТС!$D331*$G$792*$G$793/100,2)</f>
        <v>0</v>
      </c>
    </row>
    <row r="1830" spans="1:7" x14ac:dyDescent="0.25">
      <c r="A1830" s="263"/>
      <c r="B1830" s="137">
        <f t="shared" si="30"/>
        <v>41925.125</v>
      </c>
      <c r="C1830" s="138">
        <v>3</v>
      </c>
      <c r="D1830" s="11">
        <f>ROUND(АТС!D332*$D$792*$D$793/100,2)</f>
        <v>0</v>
      </c>
      <c r="E1830" s="11">
        <f>ROUND(АТС!$D332*$E$792*$E$793/100,2)</f>
        <v>0</v>
      </c>
      <c r="F1830" s="11">
        <f>ROUND(АТС!$D332*$F$792*$F$793/100,2)</f>
        <v>0</v>
      </c>
      <c r="G1830" s="11">
        <f>ROUND(АТС!$D332*$G$792*$G$793/100,2)</f>
        <v>0</v>
      </c>
    </row>
    <row r="1831" spans="1:7" x14ac:dyDescent="0.25">
      <c r="A1831" s="263"/>
      <c r="B1831" s="135">
        <f t="shared" si="30"/>
        <v>41925.166669999999</v>
      </c>
      <c r="C1831" s="138">
        <v>4</v>
      </c>
      <c r="D1831" s="11">
        <f>ROUND(АТС!D333*$D$792*$D$793/100,2)</f>
        <v>0</v>
      </c>
      <c r="E1831" s="11">
        <f>ROUND(АТС!$D333*$E$792*$E$793/100,2)</f>
        <v>0</v>
      </c>
      <c r="F1831" s="11">
        <f>ROUND(АТС!$D333*$F$792*$F$793/100,2)</f>
        <v>0</v>
      </c>
      <c r="G1831" s="11">
        <f>ROUND(АТС!$D333*$G$792*$G$793/100,2)</f>
        <v>0</v>
      </c>
    </row>
    <row r="1832" spans="1:7" x14ac:dyDescent="0.25">
      <c r="A1832" s="263"/>
      <c r="B1832" s="137">
        <f t="shared" si="30"/>
        <v>41925.208330000001</v>
      </c>
      <c r="C1832" s="138">
        <v>5</v>
      </c>
      <c r="D1832" s="11">
        <f>ROUND(АТС!D334*$D$792*$D$793/100,2)</f>
        <v>8.69</v>
      </c>
      <c r="E1832" s="11">
        <f>ROUND(АТС!$D334*$E$792*$E$793/100,2)</f>
        <v>7.98</v>
      </c>
      <c r="F1832" s="11">
        <f>ROUND(АТС!$D334*$F$792*$F$793/100,2)</f>
        <v>5.44</v>
      </c>
      <c r="G1832" s="11">
        <f>ROUND(АТС!$D334*$G$792*$G$793/100,2)</f>
        <v>3.18</v>
      </c>
    </row>
    <row r="1833" spans="1:7" x14ac:dyDescent="0.25">
      <c r="A1833" s="263"/>
      <c r="B1833" s="135">
        <f t="shared" si="30"/>
        <v>41925.25</v>
      </c>
      <c r="C1833" s="138">
        <v>6</v>
      </c>
      <c r="D1833" s="11">
        <f>ROUND(АТС!D335*$D$792*$D$793/100,2)</f>
        <v>43.03</v>
      </c>
      <c r="E1833" s="11">
        <f>ROUND(АТС!$D335*$E$792*$E$793/100,2)</f>
        <v>39.53</v>
      </c>
      <c r="F1833" s="11">
        <f>ROUND(АТС!$D335*$F$792*$F$793/100,2)</f>
        <v>26.92</v>
      </c>
      <c r="G1833" s="11">
        <f>ROUND(АТС!$D335*$G$792*$G$793/100,2)</f>
        <v>15.76</v>
      </c>
    </row>
    <row r="1834" spans="1:7" x14ac:dyDescent="0.25">
      <c r="A1834" s="263"/>
      <c r="B1834" s="137">
        <f t="shared" si="30"/>
        <v>41925.291669999999</v>
      </c>
      <c r="C1834" s="138">
        <v>7</v>
      </c>
      <c r="D1834" s="11">
        <f>ROUND(АТС!D336*$D$792*$D$793/100,2)</f>
        <v>75.069999999999993</v>
      </c>
      <c r="E1834" s="11">
        <f>ROUND(АТС!$D336*$E$792*$E$793/100,2)</f>
        <v>68.97</v>
      </c>
      <c r="F1834" s="11">
        <f>ROUND(АТС!$D336*$F$792*$F$793/100,2)</f>
        <v>46.97</v>
      </c>
      <c r="G1834" s="11">
        <f>ROUND(АТС!$D336*$G$792*$G$793/100,2)</f>
        <v>27.49</v>
      </c>
    </row>
    <row r="1835" spans="1:7" x14ac:dyDescent="0.25">
      <c r="A1835" s="263"/>
      <c r="B1835" s="135">
        <f t="shared" si="30"/>
        <v>41925.333330000001</v>
      </c>
      <c r="C1835" s="138">
        <v>8</v>
      </c>
      <c r="D1835" s="11">
        <f>ROUND(АТС!D337*$D$792*$D$793/100,2)</f>
        <v>56.26</v>
      </c>
      <c r="E1835" s="11">
        <f>ROUND(АТС!$D337*$E$792*$E$793/100,2)</f>
        <v>51.69</v>
      </c>
      <c r="F1835" s="11">
        <f>ROUND(АТС!$D337*$F$792*$F$793/100,2)</f>
        <v>35.200000000000003</v>
      </c>
      <c r="G1835" s="11">
        <f>ROUND(АТС!$D337*$G$792*$G$793/100,2)</f>
        <v>20.61</v>
      </c>
    </row>
    <row r="1836" spans="1:7" x14ac:dyDescent="0.25">
      <c r="A1836" s="263"/>
      <c r="B1836" s="137">
        <f t="shared" si="30"/>
        <v>41925.375</v>
      </c>
      <c r="C1836" s="138">
        <v>9</v>
      </c>
      <c r="D1836" s="11">
        <f>ROUND(АТС!D338*$D$792*$D$793/100,2)</f>
        <v>8.51</v>
      </c>
      <c r="E1836" s="11">
        <f>ROUND(АТС!$D338*$E$792*$E$793/100,2)</f>
        <v>7.82</v>
      </c>
      <c r="F1836" s="11">
        <f>ROUND(АТС!$D338*$F$792*$F$793/100,2)</f>
        <v>5.32</v>
      </c>
      <c r="G1836" s="11">
        <f>ROUND(АТС!$D338*$G$792*$G$793/100,2)</f>
        <v>3.12</v>
      </c>
    </row>
    <row r="1837" spans="1:7" x14ac:dyDescent="0.25">
      <c r="A1837" s="263"/>
      <c r="B1837" s="135">
        <f t="shared" si="30"/>
        <v>41925.416669999999</v>
      </c>
      <c r="C1837" s="138">
        <v>10</v>
      </c>
      <c r="D1837" s="11">
        <f>ROUND(АТС!D339*$D$792*$D$793/100,2)</f>
        <v>7.59</v>
      </c>
      <c r="E1837" s="11">
        <f>ROUND(АТС!$D339*$E$792*$E$793/100,2)</f>
        <v>6.97</v>
      </c>
      <c r="F1837" s="11">
        <f>ROUND(АТС!$D339*$F$792*$F$793/100,2)</f>
        <v>4.75</v>
      </c>
      <c r="G1837" s="11">
        <f>ROUND(АТС!$D339*$G$792*$G$793/100,2)</f>
        <v>2.78</v>
      </c>
    </row>
    <row r="1838" spans="1:7" x14ac:dyDescent="0.25">
      <c r="A1838" s="263"/>
      <c r="B1838" s="137">
        <f t="shared" si="30"/>
        <v>41925.458330000001</v>
      </c>
      <c r="C1838" s="138">
        <v>11</v>
      </c>
      <c r="D1838" s="11">
        <f>ROUND(АТС!D340*$D$792*$D$793/100,2)</f>
        <v>2.17</v>
      </c>
      <c r="E1838" s="11">
        <f>ROUND(АТС!$D340*$E$792*$E$793/100,2)</f>
        <v>1.99</v>
      </c>
      <c r="F1838" s="11">
        <f>ROUND(АТС!$D340*$F$792*$F$793/100,2)</f>
        <v>1.36</v>
      </c>
      <c r="G1838" s="11">
        <f>ROUND(АТС!$D340*$G$792*$G$793/100,2)</f>
        <v>0.79</v>
      </c>
    </row>
    <row r="1839" spans="1:7" x14ac:dyDescent="0.25">
      <c r="A1839" s="263"/>
      <c r="B1839" s="135">
        <f t="shared" si="30"/>
        <v>41925.5</v>
      </c>
      <c r="C1839" s="138">
        <v>12</v>
      </c>
      <c r="D1839" s="11">
        <f>ROUND(АТС!D341*$D$792*$D$793/100,2)</f>
        <v>0</v>
      </c>
      <c r="E1839" s="11">
        <f>ROUND(АТС!$D341*$E$792*$E$793/100,2)</f>
        <v>0</v>
      </c>
      <c r="F1839" s="11">
        <f>ROUND(АТС!$D341*$F$792*$F$793/100,2)</f>
        <v>0</v>
      </c>
      <c r="G1839" s="11">
        <f>ROUND(АТС!$D341*$G$792*$G$793/100,2)</f>
        <v>0</v>
      </c>
    </row>
    <row r="1840" spans="1:7" x14ac:dyDescent="0.25">
      <c r="A1840" s="263"/>
      <c r="B1840" s="137">
        <f t="shared" si="30"/>
        <v>41925.541669999999</v>
      </c>
      <c r="C1840" s="138">
        <v>13</v>
      </c>
      <c r="D1840" s="11">
        <f>ROUND(АТС!D342*$D$792*$D$793/100,2)</f>
        <v>0</v>
      </c>
      <c r="E1840" s="11">
        <f>ROUND(АТС!$D342*$E$792*$E$793/100,2)</f>
        <v>0</v>
      </c>
      <c r="F1840" s="11">
        <f>ROUND(АТС!$D342*$F$792*$F$793/100,2)</f>
        <v>0</v>
      </c>
      <c r="G1840" s="11">
        <f>ROUND(АТС!$D342*$G$792*$G$793/100,2)</f>
        <v>0</v>
      </c>
    </row>
    <row r="1841" spans="1:7" x14ac:dyDescent="0.25">
      <c r="A1841" s="263"/>
      <c r="B1841" s="135">
        <f t="shared" si="30"/>
        <v>41925.583330000001</v>
      </c>
      <c r="C1841" s="138">
        <v>14</v>
      </c>
      <c r="D1841" s="11">
        <f>ROUND(АТС!D343*$D$792*$D$793/100,2)</f>
        <v>0</v>
      </c>
      <c r="E1841" s="11">
        <f>ROUND(АТС!$D343*$E$792*$E$793/100,2)</f>
        <v>0</v>
      </c>
      <c r="F1841" s="11">
        <f>ROUND(АТС!$D343*$F$792*$F$793/100,2)</f>
        <v>0</v>
      </c>
      <c r="G1841" s="11">
        <f>ROUND(АТС!$D343*$G$792*$G$793/100,2)</f>
        <v>0</v>
      </c>
    </row>
    <row r="1842" spans="1:7" x14ac:dyDescent="0.25">
      <c r="A1842" s="263"/>
      <c r="B1842" s="137">
        <f t="shared" si="30"/>
        <v>41925.625</v>
      </c>
      <c r="C1842" s="138">
        <v>15</v>
      </c>
      <c r="D1842" s="11">
        <f>ROUND(АТС!D344*$D$792*$D$793/100,2)</f>
        <v>0</v>
      </c>
      <c r="E1842" s="11">
        <f>ROUND(АТС!$D344*$E$792*$E$793/100,2)</f>
        <v>0</v>
      </c>
      <c r="F1842" s="11">
        <f>ROUND(АТС!$D344*$F$792*$F$793/100,2)</f>
        <v>0</v>
      </c>
      <c r="G1842" s="11">
        <f>ROUND(АТС!$D344*$G$792*$G$793/100,2)</f>
        <v>0</v>
      </c>
    </row>
    <row r="1843" spans="1:7" x14ac:dyDescent="0.25">
      <c r="A1843" s="263"/>
      <c r="B1843" s="135">
        <f t="shared" si="30"/>
        <v>41925.666669999999</v>
      </c>
      <c r="C1843" s="138">
        <v>16</v>
      </c>
      <c r="D1843" s="11">
        <f>ROUND(АТС!D345*$D$792*$D$793/100,2)</f>
        <v>0</v>
      </c>
      <c r="E1843" s="11">
        <f>ROUND(АТС!$D345*$E$792*$E$793/100,2)</f>
        <v>0</v>
      </c>
      <c r="F1843" s="11">
        <f>ROUND(АТС!$D345*$F$792*$F$793/100,2)</f>
        <v>0</v>
      </c>
      <c r="G1843" s="11">
        <f>ROUND(АТС!$D345*$G$792*$G$793/100,2)</f>
        <v>0</v>
      </c>
    </row>
    <row r="1844" spans="1:7" x14ac:dyDescent="0.25">
      <c r="A1844" s="263"/>
      <c r="B1844" s="137">
        <f t="shared" si="30"/>
        <v>41925.708330000001</v>
      </c>
      <c r="C1844" s="138">
        <v>17</v>
      </c>
      <c r="D1844" s="11">
        <f>ROUND(АТС!D346*$D$792*$D$793/100,2)</f>
        <v>0</v>
      </c>
      <c r="E1844" s="11">
        <f>ROUND(АТС!$D346*$E$792*$E$793/100,2)</f>
        <v>0</v>
      </c>
      <c r="F1844" s="11">
        <f>ROUND(АТС!$D346*$F$792*$F$793/100,2)</f>
        <v>0</v>
      </c>
      <c r="G1844" s="11">
        <f>ROUND(АТС!$D346*$G$792*$G$793/100,2)</f>
        <v>0</v>
      </c>
    </row>
    <row r="1845" spans="1:7" x14ac:dyDescent="0.25">
      <c r="A1845" s="263"/>
      <c r="B1845" s="135">
        <f t="shared" si="30"/>
        <v>41925.75</v>
      </c>
      <c r="C1845" s="138">
        <v>18</v>
      </c>
      <c r="D1845" s="11">
        <f>ROUND(АТС!D347*$D$792*$D$793/100,2)</f>
        <v>0</v>
      </c>
      <c r="E1845" s="11">
        <f>ROUND(АТС!$D347*$E$792*$E$793/100,2)</f>
        <v>0</v>
      </c>
      <c r="F1845" s="11">
        <f>ROUND(АТС!$D347*$F$792*$F$793/100,2)</f>
        <v>0</v>
      </c>
      <c r="G1845" s="11">
        <f>ROUND(АТС!$D347*$G$792*$G$793/100,2)</f>
        <v>0</v>
      </c>
    </row>
    <row r="1846" spans="1:7" x14ac:dyDescent="0.25">
      <c r="A1846" s="263"/>
      <c r="B1846" s="137">
        <f t="shared" si="30"/>
        <v>41925.791669999999</v>
      </c>
      <c r="C1846" s="138">
        <v>19</v>
      </c>
      <c r="D1846" s="11">
        <f>ROUND(АТС!D348*$D$792*$D$793/100,2)</f>
        <v>0</v>
      </c>
      <c r="E1846" s="11">
        <f>ROUND(АТС!$D348*$E$792*$E$793/100,2)</f>
        <v>0</v>
      </c>
      <c r="F1846" s="11">
        <f>ROUND(АТС!$D348*$F$792*$F$793/100,2)</f>
        <v>0</v>
      </c>
      <c r="G1846" s="11">
        <f>ROUND(АТС!$D348*$G$792*$G$793/100,2)</f>
        <v>0</v>
      </c>
    </row>
    <row r="1847" spans="1:7" x14ac:dyDescent="0.25">
      <c r="A1847" s="263"/>
      <c r="B1847" s="135">
        <f t="shared" si="30"/>
        <v>41925.833330000001</v>
      </c>
      <c r="C1847" s="138">
        <v>20</v>
      </c>
      <c r="D1847" s="11">
        <f>ROUND(АТС!D349*$D$792*$D$793/100,2)</f>
        <v>0</v>
      </c>
      <c r="E1847" s="11">
        <f>ROUND(АТС!$D349*$E$792*$E$793/100,2)</f>
        <v>0</v>
      </c>
      <c r="F1847" s="11">
        <f>ROUND(АТС!$D349*$F$792*$F$793/100,2)</f>
        <v>0</v>
      </c>
      <c r="G1847" s="11">
        <f>ROUND(АТС!$D349*$G$792*$G$793/100,2)</f>
        <v>0</v>
      </c>
    </row>
    <row r="1848" spans="1:7" x14ac:dyDescent="0.25">
      <c r="A1848" s="263"/>
      <c r="B1848" s="137">
        <f t="shared" si="30"/>
        <v>41925.875</v>
      </c>
      <c r="C1848" s="138">
        <v>21</v>
      </c>
      <c r="D1848" s="11">
        <f>ROUND(АТС!D350*$D$792*$D$793/100,2)</f>
        <v>0</v>
      </c>
      <c r="E1848" s="11">
        <f>ROUND(АТС!$D350*$E$792*$E$793/100,2)</f>
        <v>0</v>
      </c>
      <c r="F1848" s="11">
        <f>ROUND(АТС!$D350*$F$792*$F$793/100,2)</f>
        <v>0</v>
      </c>
      <c r="G1848" s="11">
        <f>ROUND(АТС!$D350*$G$792*$G$793/100,2)</f>
        <v>0</v>
      </c>
    </row>
    <row r="1849" spans="1:7" x14ac:dyDescent="0.25">
      <c r="A1849" s="263"/>
      <c r="B1849" s="135">
        <f t="shared" si="30"/>
        <v>41925.916669999999</v>
      </c>
      <c r="C1849" s="138">
        <v>22</v>
      </c>
      <c r="D1849" s="11">
        <f>ROUND(АТС!D351*$D$792*$D$793/100,2)</f>
        <v>0</v>
      </c>
      <c r="E1849" s="11">
        <f>ROUND(АТС!$D351*$E$792*$E$793/100,2)</f>
        <v>0</v>
      </c>
      <c r="F1849" s="11">
        <f>ROUND(АТС!$D351*$F$792*$F$793/100,2)</f>
        <v>0</v>
      </c>
      <c r="G1849" s="11">
        <f>ROUND(АТС!$D351*$G$792*$G$793/100,2)</f>
        <v>0</v>
      </c>
    </row>
    <row r="1850" spans="1:7" x14ac:dyDescent="0.25">
      <c r="A1850" s="263"/>
      <c r="B1850" s="137">
        <f t="shared" si="30"/>
        <v>41925.958330000001</v>
      </c>
      <c r="C1850" s="138">
        <v>23</v>
      </c>
      <c r="D1850" s="11">
        <f>ROUND(АТС!D352*$D$792*$D$793/100,2)</f>
        <v>0</v>
      </c>
      <c r="E1850" s="11">
        <f>ROUND(АТС!$D352*$E$792*$E$793/100,2)</f>
        <v>0</v>
      </c>
      <c r="F1850" s="11">
        <f>ROUND(АТС!$D352*$F$792*$F$793/100,2)</f>
        <v>0</v>
      </c>
      <c r="G1850" s="11">
        <f>ROUND(АТС!$D352*$G$792*$G$793/100,2)</f>
        <v>0</v>
      </c>
    </row>
    <row r="1851" spans="1:7" x14ac:dyDescent="0.25">
      <c r="A1851" s="263"/>
      <c r="B1851" s="135">
        <f t="shared" si="30"/>
        <v>41926</v>
      </c>
      <c r="C1851" s="138">
        <v>0</v>
      </c>
      <c r="D1851" s="11">
        <f>ROUND(АТС!D353*$D$792*$D$793/100,2)</f>
        <v>0</v>
      </c>
      <c r="E1851" s="11">
        <f>ROUND(АТС!$D353*$E$792*$E$793/100,2)</f>
        <v>0</v>
      </c>
      <c r="F1851" s="11">
        <f>ROUND(АТС!$D353*$F$792*$F$793/100,2)</f>
        <v>0</v>
      </c>
      <c r="G1851" s="11">
        <f>ROUND(АТС!$D353*$G$792*$G$793/100,2)</f>
        <v>0</v>
      </c>
    </row>
    <row r="1852" spans="1:7" x14ac:dyDescent="0.25">
      <c r="A1852" s="263"/>
      <c r="B1852" s="137">
        <f t="shared" si="30"/>
        <v>41926.041669999999</v>
      </c>
      <c r="C1852" s="138">
        <v>1</v>
      </c>
      <c r="D1852" s="11">
        <f>ROUND(АТС!D354*$D$792*$D$793/100,2)</f>
        <v>0</v>
      </c>
      <c r="E1852" s="11">
        <f>ROUND(АТС!$D354*$E$792*$E$793/100,2)</f>
        <v>0</v>
      </c>
      <c r="F1852" s="11">
        <f>ROUND(АТС!$D354*$F$792*$F$793/100,2)</f>
        <v>0</v>
      </c>
      <c r="G1852" s="11">
        <f>ROUND(АТС!$D354*$G$792*$G$793/100,2)</f>
        <v>0</v>
      </c>
    </row>
    <row r="1853" spans="1:7" x14ac:dyDescent="0.25">
      <c r="A1853" s="263"/>
      <c r="B1853" s="135">
        <f t="shared" si="30"/>
        <v>41926.083330000001</v>
      </c>
      <c r="C1853" s="138">
        <v>2</v>
      </c>
      <c r="D1853" s="11">
        <f>ROUND(АТС!D355*$D$792*$D$793/100,2)</f>
        <v>0</v>
      </c>
      <c r="E1853" s="11">
        <f>ROUND(АТС!$D355*$E$792*$E$793/100,2)</f>
        <v>0</v>
      </c>
      <c r="F1853" s="11">
        <f>ROUND(АТС!$D355*$F$792*$F$793/100,2)</f>
        <v>0</v>
      </c>
      <c r="G1853" s="11">
        <f>ROUND(АТС!$D355*$G$792*$G$793/100,2)</f>
        <v>0</v>
      </c>
    </row>
    <row r="1854" spans="1:7" x14ac:dyDescent="0.25">
      <c r="A1854" s="263"/>
      <c r="B1854" s="137">
        <f t="shared" si="30"/>
        <v>41926.125</v>
      </c>
      <c r="C1854" s="138">
        <v>3</v>
      </c>
      <c r="D1854" s="11">
        <f>ROUND(АТС!D356*$D$792*$D$793/100,2)</f>
        <v>0</v>
      </c>
      <c r="E1854" s="11">
        <f>ROUND(АТС!$D356*$E$792*$E$793/100,2)</f>
        <v>0</v>
      </c>
      <c r="F1854" s="11">
        <f>ROUND(АТС!$D356*$F$792*$F$793/100,2)</f>
        <v>0</v>
      </c>
      <c r="G1854" s="11">
        <f>ROUND(АТС!$D356*$G$792*$G$793/100,2)</f>
        <v>0</v>
      </c>
    </row>
    <row r="1855" spans="1:7" x14ac:dyDescent="0.25">
      <c r="A1855" s="263"/>
      <c r="B1855" s="135">
        <f t="shared" si="30"/>
        <v>41926.166669999999</v>
      </c>
      <c r="C1855" s="138">
        <v>4</v>
      </c>
      <c r="D1855" s="11">
        <f>ROUND(АТС!D357*$D$792*$D$793/100,2)</f>
        <v>0</v>
      </c>
      <c r="E1855" s="11">
        <f>ROUND(АТС!$D357*$E$792*$E$793/100,2)</f>
        <v>0</v>
      </c>
      <c r="F1855" s="11">
        <f>ROUND(АТС!$D357*$F$792*$F$793/100,2)</f>
        <v>0</v>
      </c>
      <c r="G1855" s="11">
        <f>ROUND(АТС!$D357*$G$792*$G$793/100,2)</f>
        <v>0</v>
      </c>
    </row>
    <row r="1856" spans="1:7" x14ac:dyDescent="0.25">
      <c r="A1856" s="263"/>
      <c r="B1856" s="137">
        <f t="shared" si="30"/>
        <v>41926.208330000001</v>
      </c>
      <c r="C1856" s="138">
        <v>5</v>
      </c>
      <c r="D1856" s="11">
        <f>ROUND(АТС!D358*$D$792*$D$793/100,2)</f>
        <v>10.23</v>
      </c>
      <c r="E1856" s="11">
        <f>ROUND(АТС!$D358*$E$792*$E$793/100,2)</f>
        <v>9.4</v>
      </c>
      <c r="F1856" s="11">
        <f>ROUND(АТС!$D358*$F$792*$F$793/100,2)</f>
        <v>6.4</v>
      </c>
      <c r="G1856" s="11">
        <f>ROUND(АТС!$D358*$G$792*$G$793/100,2)</f>
        <v>3.75</v>
      </c>
    </row>
    <row r="1857" spans="1:7" x14ac:dyDescent="0.25">
      <c r="A1857" s="263"/>
      <c r="B1857" s="135">
        <f t="shared" si="30"/>
        <v>41926.25</v>
      </c>
      <c r="C1857" s="138">
        <v>6</v>
      </c>
      <c r="D1857" s="11">
        <f>ROUND(АТС!D359*$D$792*$D$793/100,2)</f>
        <v>37.54</v>
      </c>
      <c r="E1857" s="11">
        <f>ROUND(АТС!$D359*$E$792*$E$793/100,2)</f>
        <v>34.49</v>
      </c>
      <c r="F1857" s="11">
        <f>ROUND(АТС!$D359*$F$792*$F$793/100,2)</f>
        <v>23.49</v>
      </c>
      <c r="G1857" s="11">
        <f>ROUND(АТС!$D359*$G$792*$G$793/100,2)</f>
        <v>13.75</v>
      </c>
    </row>
    <row r="1858" spans="1:7" x14ac:dyDescent="0.25">
      <c r="A1858" s="263"/>
      <c r="B1858" s="137">
        <f t="shared" si="30"/>
        <v>41926.291669999999</v>
      </c>
      <c r="C1858" s="138">
        <v>7</v>
      </c>
      <c r="D1858" s="11">
        <f>ROUND(АТС!D360*$D$792*$D$793/100,2)</f>
        <v>0</v>
      </c>
      <c r="E1858" s="11">
        <f>ROUND(АТС!$D360*$E$792*$E$793/100,2)</f>
        <v>0</v>
      </c>
      <c r="F1858" s="11">
        <f>ROUND(АТС!$D360*$F$792*$F$793/100,2)</f>
        <v>0</v>
      </c>
      <c r="G1858" s="11">
        <f>ROUND(АТС!$D360*$G$792*$G$793/100,2)</f>
        <v>0</v>
      </c>
    </row>
    <row r="1859" spans="1:7" x14ac:dyDescent="0.25">
      <c r="A1859" s="263"/>
      <c r="B1859" s="135">
        <f t="shared" si="30"/>
        <v>41926.333330000001</v>
      </c>
      <c r="C1859" s="138">
        <v>8</v>
      </c>
      <c r="D1859" s="11">
        <f>ROUND(АТС!D361*$D$792*$D$793/100,2)</f>
        <v>0</v>
      </c>
      <c r="E1859" s="11">
        <f>ROUND(АТС!$D361*$E$792*$E$793/100,2)</f>
        <v>0</v>
      </c>
      <c r="F1859" s="11">
        <f>ROUND(АТС!$D361*$F$792*$F$793/100,2)</f>
        <v>0</v>
      </c>
      <c r="G1859" s="11">
        <f>ROUND(АТС!$D361*$G$792*$G$793/100,2)</f>
        <v>0</v>
      </c>
    </row>
    <row r="1860" spans="1:7" x14ac:dyDescent="0.25">
      <c r="A1860" s="263"/>
      <c r="B1860" s="137">
        <f t="shared" si="30"/>
        <v>41926.375</v>
      </c>
      <c r="C1860" s="138">
        <v>9</v>
      </c>
      <c r="D1860" s="11">
        <f>ROUND(АТС!D362*$D$792*$D$793/100,2)</f>
        <v>0</v>
      </c>
      <c r="E1860" s="11">
        <f>ROUND(АТС!$D362*$E$792*$E$793/100,2)</f>
        <v>0</v>
      </c>
      <c r="F1860" s="11">
        <f>ROUND(АТС!$D362*$F$792*$F$793/100,2)</f>
        <v>0</v>
      </c>
      <c r="G1860" s="11">
        <f>ROUND(АТС!$D362*$G$792*$G$793/100,2)</f>
        <v>0</v>
      </c>
    </row>
    <row r="1861" spans="1:7" x14ac:dyDescent="0.25">
      <c r="A1861" s="263"/>
      <c r="B1861" s="135">
        <f t="shared" si="30"/>
        <v>41926.416669999999</v>
      </c>
      <c r="C1861" s="138">
        <v>10</v>
      </c>
      <c r="D1861" s="11">
        <f>ROUND(АТС!D363*$D$792*$D$793/100,2)</f>
        <v>0</v>
      </c>
      <c r="E1861" s="11">
        <f>ROUND(АТС!$D363*$E$792*$E$793/100,2)</f>
        <v>0</v>
      </c>
      <c r="F1861" s="11">
        <f>ROUND(АТС!$D363*$F$792*$F$793/100,2)</f>
        <v>0</v>
      </c>
      <c r="G1861" s="11">
        <f>ROUND(АТС!$D363*$G$792*$G$793/100,2)</f>
        <v>0</v>
      </c>
    </row>
    <row r="1862" spans="1:7" x14ac:dyDescent="0.25">
      <c r="A1862" s="263"/>
      <c r="B1862" s="137">
        <f t="shared" si="30"/>
        <v>41926.458330000001</v>
      </c>
      <c r="C1862" s="138">
        <v>11</v>
      </c>
      <c r="D1862" s="11">
        <f>ROUND(АТС!D364*$D$792*$D$793/100,2)</f>
        <v>0</v>
      </c>
      <c r="E1862" s="11">
        <f>ROUND(АТС!$D364*$E$792*$E$793/100,2)</f>
        <v>0</v>
      </c>
      <c r="F1862" s="11">
        <f>ROUND(АТС!$D364*$F$792*$F$793/100,2)</f>
        <v>0</v>
      </c>
      <c r="G1862" s="11">
        <f>ROUND(АТС!$D364*$G$792*$G$793/100,2)</f>
        <v>0</v>
      </c>
    </row>
    <row r="1863" spans="1:7" x14ac:dyDescent="0.25">
      <c r="A1863" s="263"/>
      <c r="B1863" s="135">
        <f t="shared" si="30"/>
        <v>41926.5</v>
      </c>
      <c r="C1863" s="138">
        <v>12</v>
      </c>
      <c r="D1863" s="11">
        <f>ROUND(АТС!D365*$D$792*$D$793/100,2)</f>
        <v>0</v>
      </c>
      <c r="E1863" s="11">
        <f>ROUND(АТС!$D365*$E$792*$E$793/100,2)</f>
        <v>0</v>
      </c>
      <c r="F1863" s="11">
        <f>ROUND(АТС!$D365*$F$792*$F$793/100,2)</f>
        <v>0</v>
      </c>
      <c r="G1863" s="11">
        <f>ROUND(АТС!$D365*$G$792*$G$793/100,2)</f>
        <v>0</v>
      </c>
    </row>
    <row r="1864" spans="1:7" x14ac:dyDescent="0.25">
      <c r="A1864" s="263"/>
      <c r="B1864" s="137">
        <f t="shared" si="30"/>
        <v>41926.541669999999</v>
      </c>
      <c r="C1864" s="138">
        <v>13</v>
      </c>
      <c r="D1864" s="11">
        <f>ROUND(АТС!D366*$D$792*$D$793/100,2)</f>
        <v>0</v>
      </c>
      <c r="E1864" s="11">
        <f>ROUND(АТС!$D366*$E$792*$E$793/100,2)</f>
        <v>0</v>
      </c>
      <c r="F1864" s="11">
        <f>ROUND(АТС!$D366*$F$792*$F$793/100,2)</f>
        <v>0</v>
      </c>
      <c r="G1864" s="11">
        <f>ROUND(АТС!$D366*$G$792*$G$793/100,2)</f>
        <v>0</v>
      </c>
    </row>
    <row r="1865" spans="1:7" x14ac:dyDescent="0.25">
      <c r="A1865" s="263"/>
      <c r="B1865" s="135">
        <f t="shared" si="30"/>
        <v>41926.583330000001</v>
      </c>
      <c r="C1865" s="138">
        <v>14</v>
      </c>
      <c r="D1865" s="11">
        <f>ROUND(АТС!D367*$D$792*$D$793/100,2)</f>
        <v>0</v>
      </c>
      <c r="E1865" s="11">
        <f>ROUND(АТС!$D367*$E$792*$E$793/100,2)</f>
        <v>0</v>
      </c>
      <c r="F1865" s="11">
        <f>ROUND(АТС!$D367*$F$792*$F$793/100,2)</f>
        <v>0</v>
      </c>
      <c r="G1865" s="11">
        <f>ROUND(АТС!$D367*$G$792*$G$793/100,2)</f>
        <v>0</v>
      </c>
    </row>
    <row r="1866" spans="1:7" x14ac:dyDescent="0.25">
      <c r="A1866" s="263"/>
      <c r="B1866" s="137">
        <f t="shared" si="30"/>
        <v>41926.625</v>
      </c>
      <c r="C1866" s="138">
        <v>15</v>
      </c>
      <c r="D1866" s="11">
        <f>ROUND(АТС!D368*$D$792*$D$793/100,2)</f>
        <v>0</v>
      </c>
      <c r="E1866" s="11">
        <f>ROUND(АТС!$D368*$E$792*$E$793/100,2)</f>
        <v>0</v>
      </c>
      <c r="F1866" s="11">
        <f>ROUND(АТС!$D368*$F$792*$F$793/100,2)</f>
        <v>0</v>
      </c>
      <c r="G1866" s="11">
        <f>ROUND(АТС!$D368*$G$792*$G$793/100,2)</f>
        <v>0</v>
      </c>
    </row>
    <row r="1867" spans="1:7" x14ac:dyDescent="0.25">
      <c r="A1867" s="263"/>
      <c r="B1867" s="135">
        <f t="shared" si="30"/>
        <v>41926.666669999999</v>
      </c>
      <c r="C1867" s="138">
        <v>16</v>
      </c>
      <c r="D1867" s="11">
        <f>ROUND(АТС!D369*$D$792*$D$793/100,2)</f>
        <v>0</v>
      </c>
      <c r="E1867" s="11">
        <f>ROUND(АТС!$D369*$E$792*$E$793/100,2)</f>
        <v>0</v>
      </c>
      <c r="F1867" s="11">
        <f>ROUND(АТС!$D369*$F$792*$F$793/100,2)</f>
        <v>0</v>
      </c>
      <c r="G1867" s="11">
        <f>ROUND(АТС!$D369*$G$792*$G$793/100,2)</f>
        <v>0</v>
      </c>
    </row>
    <row r="1868" spans="1:7" x14ac:dyDescent="0.25">
      <c r="A1868" s="263"/>
      <c r="B1868" s="137">
        <f t="shared" si="30"/>
        <v>41926.708330000001</v>
      </c>
      <c r="C1868" s="138">
        <v>17</v>
      </c>
      <c r="D1868" s="11">
        <f>ROUND(АТС!D370*$D$792*$D$793/100,2)</f>
        <v>0</v>
      </c>
      <c r="E1868" s="11">
        <f>ROUND(АТС!$D370*$E$792*$E$793/100,2)</f>
        <v>0</v>
      </c>
      <c r="F1868" s="11">
        <f>ROUND(АТС!$D370*$F$792*$F$793/100,2)</f>
        <v>0</v>
      </c>
      <c r="G1868" s="11">
        <f>ROUND(АТС!$D370*$G$792*$G$793/100,2)</f>
        <v>0</v>
      </c>
    </row>
    <row r="1869" spans="1:7" x14ac:dyDescent="0.25">
      <c r="A1869" s="263"/>
      <c r="B1869" s="135">
        <f t="shared" si="30"/>
        <v>41926.75</v>
      </c>
      <c r="C1869" s="138">
        <v>18</v>
      </c>
      <c r="D1869" s="11">
        <f>ROUND(АТС!D371*$D$792*$D$793/100,2)</f>
        <v>8.73</v>
      </c>
      <c r="E1869" s="11">
        <f>ROUND(АТС!$D371*$E$792*$E$793/100,2)</f>
        <v>8.02</v>
      </c>
      <c r="F1869" s="11">
        <f>ROUND(АТС!$D371*$F$792*$F$793/100,2)</f>
        <v>5.46</v>
      </c>
      <c r="G1869" s="11">
        <f>ROUND(АТС!$D371*$G$792*$G$793/100,2)</f>
        <v>3.2</v>
      </c>
    </row>
    <row r="1870" spans="1:7" x14ac:dyDescent="0.25">
      <c r="A1870" s="263"/>
      <c r="B1870" s="137">
        <f t="shared" si="30"/>
        <v>41926.791669999999</v>
      </c>
      <c r="C1870" s="138">
        <v>19</v>
      </c>
      <c r="D1870" s="11">
        <f>ROUND(АТС!D372*$D$792*$D$793/100,2)</f>
        <v>0</v>
      </c>
      <c r="E1870" s="11">
        <f>ROUND(АТС!$D372*$E$792*$E$793/100,2)</f>
        <v>0</v>
      </c>
      <c r="F1870" s="11">
        <f>ROUND(АТС!$D372*$F$792*$F$793/100,2)</f>
        <v>0</v>
      </c>
      <c r="G1870" s="11">
        <f>ROUND(АТС!$D372*$G$792*$G$793/100,2)</f>
        <v>0</v>
      </c>
    </row>
    <row r="1871" spans="1:7" x14ac:dyDescent="0.25">
      <c r="A1871" s="263"/>
      <c r="B1871" s="135">
        <f t="shared" si="30"/>
        <v>41926.833330000001</v>
      </c>
      <c r="C1871" s="138">
        <v>20</v>
      </c>
      <c r="D1871" s="11">
        <f>ROUND(АТС!D373*$D$792*$D$793/100,2)</f>
        <v>0</v>
      </c>
      <c r="E1871" s="11">
        <f>ROUND(АТС!$D373*$E$792*$E$793/100,2)</f>
        <v>0</v>
      </c>
      <c r="F1871" s="11">
        <f>ROUND(АТС!$D373*$F$792*$F$793/100,2)</f>
        <v>0</v>
      </c>
      <c r="G1871" s="11">
        <f>ROUND(АТС!$D373*$G$792*$G$793/100,2)</f>
        <v>0</v>
      </c>
    </row>
    <row r="1872" spans="1:7" x14ac:dyDescent="0.25">
      <c r="A1872" s="263"/>
      <c r="B1872" s="137">
        <f t="shared" si="30"/>
        <v>41926.875</v>
      </c>
      <c r="C1872" s="138">
        <v>21</v>
      </c>
      <c r="D1872" s="11">
        <f>ROUND(АТС!D374*$D$792*$D$793/100,2)</f>
        <v>0</v>
      </c>
      <c r="E1872" s="11">
        <f>ROUND(АТС!$D374*$E$792*$E$793/100,2)</f>
        <v>0</v>
      </c>
      <c r="F1872" s="11">
        <f>ROUND(АТС!$D374*$F$792*$F$793/100,2)</f>
        <v>0</v>
      </c>
      <c r="G1872" s="11">
        <f>ROUND(АТС!$D374*$G$792*$G$793/100,2)</f>
        <v>0</v>
      </c>
    </row>
    <row r="1873" spans="1:7" x14ac:dyDescent="0.25">
      <c r="A1873" s="263"/>
      <c r="B1873" s="135">
        <f t="shared" si="30"/>
        <v>41926.916669999999</v>
      </c>
      <c r="C1873" s="138">
        <v>22</v>
      </c>
      <c r="D1873" s="11">
        <f>ROUND(АТС!D375*$D$792*$D$793/100,2)</f>
        <v>0</v>
      </c>
      <c r="E1873" s="11">
        <f>ROUND(АТС!$D375*$E$792*$E$793/100,2)</f>
        <v>0</v>
      </c>
      <c r="F1873" s="11">
        <f>ROUND(АТС!$D375*$F$792*$F$793/100,2)</f>
        <v>0</v>
      </c>
      <c r="G1873" s="11">
        <f>ROUND(АТС!$D375*$G$792*$G$793/100,2)</f>
        <v>0</v>
      </c>
    </row>
    <row r="1874" spans="1:7" x14ac:dyDescent="0.25">
      <c r="A1874" s="263"/>
      <c r="B1874" s="137">
        <f t="shared" si="30"/>
        <v>41926.958330000001</v>
      </c>
      <c r="C1874" s="138">
        <v>23</v>
      </c>
      <c r="D1874" s="11">
        <f>ROUND(АТС!D376*$D$792*$D$793/100,2)</f>
        <v>0</v>
      </c>
      <c r="E1874" s="11">
        <f>ROUND(АТС!$D376*$E$792*$E$793/100,2)</f>
        <v>0</v>
      </c>
      <c r="F1874" s="11">
        <f>ROUND(АТС!$D376*$F$792*$F$793/100,2)</f>
        <v>0</v>
      </c>
      <c r="G1874" s="11">
        <f>ROUND(АТС!$D376*$G$792*$G$793/100,2)</f>
        <v>0</v>
      </c>
    </row>
    <row r="1875" spans="1:7" x14ac:dyDescent="0.25">
      <c r="A1875" s="263"/>
      <c r="B1875" s="135">
        <f t="shared" si="30"/>
        <v>41927</v>
      </c>
      <c r="C1875" s="138">
        <v>0</v>
      </c>
      <c r="D1875" s="11">
        <f>ROUND(АТС!D377*$D$792*$D$793/100,2)</f>
        <v>0</v>
      </c>
      <c r="E1875" s="11">
        <f>ROUND(АТС!$D377*$E$792*$E$793/100,2)</f>
        <v>0</v>
      </c>
      <c r="F1875" s="11">
        <f>ROUND(АТС!$D377*$F$792*$F$793/100,2)</f>
        <v>0</v>
      </c>
      <c r="G1875" s="11">
        <f>ROUND(АТС!$D377*$G$792*$G$793/100,2)</f>
        <v>0</v>
      </c>
    </row>
    <row r="1876" spans="1:7" x14ac:dyDescent="0.25">
      <c r="A1876" s="263"/>
      <c r="B1876" s="137">
        <f t="shared" si="30"/>
        <v>41927.041669999999</v>
      </c>
      <c r="C1876" s="138">
        <v>1</v>
      </c>
      <c r="D1876" s="11">
        <f>ROUND(АТС!D378*$D$792*$D$793/100,2)</f>
        <v>0</v>
      </c>
      <c r="E1876" s="11">
        <f>ROUND(АТС!$D378*$E$792*$E$793/100,2)</f>
        <v>0</v>
      </c>
      <c r="F1876" s="11">
        <f>ROUND(АТС!$D378*$F$792*$F$793/100,2)</f>
        <v>0</v>
      </c>
      <c r="G1876" s="11">
        <f>ROUND(АТС!$D378*$G$792*$G$793/100,2)</f>
        <v>0</v>
      </c>
    </row>
    <row r="1877" spans="1:7" x14ac:dyDescent="0.25">
      <c r="A1877" s="263"/>
      <c r="B1877" s="135">
        <f t="shared" si="30"/>
        <v>41927.083330000001</v>
      </c>
      <c r="C1877" s="138">
        <v>2</v>
      </c>
      <c r="D1877" s="11">
        <f>ROUND(АТС!D379*$D$792*$D$793/100,2)</f>
        <v>0</v>
      </c>
      <c r="E1877" s="11">
        <f>ROUND(АТС!$D379*$E$792*$E$793/100,2)</f>
        <v>0</v>
      </c>
      <c r="F1877" s="11">
        <f>ROUND(АТС!$D379*$F$792*$F$793/100,2)</f>
        <v>0</v>
      </c>
      <c r="G1877" s="11">
        <f>ROUND(АТС!$D379*$G$792*$G$793/100,2)</f>
        <v>0</v>
      </c>
    </row>
    <row r="1878" spans="1:7" x14ac:dyDescent="0.25">
      <c r="A1878" s="263"/>
      <c r="B1878" s="137">
        <f t="shared" si="30"/>
        <v>41927.125</v>
      </c>
      <c r="C1878" s="138">
        <v>3</v>
      </c>
      <c r="D1878" s="11">
        <f>ROUND(АТС!D380*$D$792*$D$793/100,2)</f>
        <v>0</v>
      </c>
      <c r="E1878" s="11">
        <f>ROUND(АТС!$D380*$E$792*$E$793/100,2)</f>
        <v>0</v>
      </c>
      <c r="F1878" s="11">
        <f>ROUND(АТС!$D380*$F$792*$F$793/100,2)</f>
        <v>0</v>
      </c>
      <c r="G1878" s="11">
        <f>ROUND(АТС!$D380*$G$792*$G$793/100,2)</f>
        <v>0</v>
      </c>
    </row>
    <row r="1879" spans="1:7" x14ac:dyDescent="0.25">
      <c r="A1879" s="263"/>
      <c r="B1879" s="135">
        <f t="shared" si="30"/>
        <v>41927.166669999999</v>
      </c>
      <c r="C1879" s="138">
        <v>4</v>
      </c>
      <c r="D1879" s="11">
        <f>ROUND(АТС!D381*$D$792*$D$793/100,2)</f>
        <v>0</v>
      </c>
      <c r="E1879" s="11">
        <f>ROUND(АТС!$D381*$E$792*$E$793/100,2)</f>
        <v>0</v>
      </c>
      <c r="F1879" s="11">
        <f>ROUND(АТС!$D381*$F$792*$F$793/100,2)</f>
        <v>0</v>
      </c>
      <c r="G1879" s="11">
        <f>ROUND(АТС!$D381*$G$792*$G$793/100,2)</f>
        <v>0</v>
      </c>
    </row>
    <row r="1880" spans="1:7" x14ac:dyDescent="0.25">
      <c r="A1880" s="263"/>
      <c r="B1880" s="137">
        <f t="shared" si="30"/>
        <v>41927.208330000001</v>
      </c>
      <c r="C1880" s="138">
        <v>5</v>
      </c>
      <c r="D1880" s="11">
        <f>ROUND(АТС!D382*$D$792*$D$793/100,2)</f>
        <v>7.92</v>
      </c>
      <c r="E1880" s="11">
        <f>ROUND(АТС!$D382*$E$792*$E$793/100,2)</f>
        <v>7.28</v>
      </c>
      <c r="F1880" s="11">
        <f>ROUND(АТС!$D382*$F$792*$F$793/100,2)</f>
        <v>4.96</v>
      </c>
      <c r="G1880" s="11">
        <f>ROUND(АТС!$D382*$G$792*$G$793/100,2)</f>
        <v>2.9</v>
      </c>
    </row>
    <row r="1881" spans="1:7" x14ac:dyDescent="0.25">
      <c r="A1881" s="263"/>
      <c r="B1881" s="135">
        <f t="shared" si="30"/>
        <v>41927.25</v>
      </c>
      <c r="C1881" s="138">
        <v>6</v>
      </c>
      <c r="D1881" s="11">
        <f>ROUND(АТС!D383*$D$792*$D$793/100,2)</f>
        <v>46.64</v>
      </c>
      <c r="E1881" s="11">
        <f>ROUND(АТС!$D383*$E$792*$E$793/100,2)</f>
        <v>42.85</v>
      </c>
      <c r="F1881" s="11">
        <f>ROUND(АТС!$D383*$F$792*$F$793/100,2)</f>
        <v>29.18</v>
      </c>
      <c r="G1881" s="11">
        <f>ROUND(АТС!$D383*$G$792*$G$793/100,2)</f>
        <v>17.079999999999998</v>
      </c>
    </row>
    <row r="1882" spans="1:7" x14ac:dyDescent="0.25">
      <c r="A1882" s="263"/>
      <c r="B1882" s="137">
        <f t="shared" si="30"/>
        <v>41927.291669999999</v>
      </c>
      <c r="C1882" s="138">
        <v>7</v>
      </c>
      <c r="D1882" s="11">
        <f>ROUND(АТС!D384*$D$792*$D$793/100,2)</f>
        <v>5.65</v>
      </c>
      <c r="E1882" s="11">
        <f>ROUND(АТС!$D384*$E$792*$E$793/100,2)</f>
        <v>5.19</v>
      </c>
      <c r="F1882" s="11">
        <f>ROUND(АТС!$D384*$F$792*$F$793/100,2)</f>
        <v>3.53</v>
      </c>
      <c r="G1882" s="11">
        <f>ROUND(АТС!$D384*$G$792*$G$793/100,2)</f>
        <v>2.0699999999999998</v>
      </c>
    </row>
    <row r="1883" spans="1:7" x14ac:dyDescent="0.25">
      <c r="A1883" s="263"/>
      <c r="B1883" s="135">
        <f t="shared" si="30"/>
        <v>41927.333330000001</v>
      </c>
      <c r="C1883" s="138">
        <v>8</v>
      </c>
      <c r="D1883" s="11">
        <f>ROUND(АТС!D385*$D$792*$D$793/100,2)</f>
        <v>6.25</v>
      </c>
      <c r="E1883" s="11">
        <f>ROUND(АТС!$D385*$E$792*$E$793/100,2)</f>
        <v>5.74</v>
      </c>
      <c r="F1883" s="11">
        <f>ROUND(АТС!$D385*$F$792*$F$793/100,2)</f>
        <v>3.91</v>
      </c>
      <c r="G1883" s="11">
        <f>ROUND(АТС!$D385*$G$792*$G$793/100,2)</f>
        <v>2.29</v>
      </c>
    </row>
    <row r="1884" spans="1:7" x14ac:dyDescent="0.25">
      <c r="A1884" s="263"/>
      <c r="B1884" s="137">
        <f t="shared" ref="B1884:B1947" si="31">B1860+1</f>
        <v>41927.375</v>
      </c>
      <c r="C1884" s="138">
        <v>9</v>
      </c>
      <c r="D1884" s="11">
        <f>ROUND(АТС!D386*$D$792*$D$793/100,2)</f>
        <v>0</v>
      </c>
      <c r="E1884" s="11">
        <f>ROUND(АТС!$D386*$E$792*$E$793/100,2)</f>
        <v>0</v>
      </c>
      <c r="F1884" s="11">
        <f>ROUND(АТС!$D386*$F$792*$F$793/100,2)</f>
        <v>0</v>
      </c>
      <c r="G1884" s="11">
        <f>ROUND(АТС!$D386*$G$792*$G$793/100,2)</f>
        <v>0</v>
      </c>
    </row>
    <row r="1885" spans="1:7" x14ac:dyDescent="0.25">
      <c r="A1885" s="263"/>
      <c r="B1885" s="135">
        <f t="shared" si="31"/>
        <v>41927.416669999999</v>
      </c>
      <c r="C1885" s="138">
        <v>10</v>
      </c>
      <c r="D1885" s="11">
        <f>ROUND(АТС!D387*$D$792*$D$793/100,2)</f>
        <v>0</v>
      </c>
      <c r="E1885" s="11">
        <f>ROUND(АТС!$D387*$E$792*$E$793/100,2)</f>
        <v>0</v>
      </c>
      <c r="F1885" s="11">
        <f>ROUND(АТС!$D387*$F$792*$F$793/100,2)</f>
        <v>0</v>
      </c>
      <c r="G1885" s="11">
        <f>ROUND(АТС!$D387*$G$792*$G$793/100,2)</f>
        <v>0</v>
      </c>
    </row>
    <row r="1886" spans="1:7" x14ac:dyDescent="0.25">
      <c r="A1886" s="263"/>
      <c r="B1886" s="137">
        <f t="shared" si="31"/>
        <v>41927.458330000001</v>
      </c>
      <c r="C1886" s="138">
        <v>11</v>
      </c>
      <c r="D1886" s="11">
        <f>ROUND(АТС!D388*$D$792*$D$793/100,2)</f>
        <v>0</v>
      </c>
      <c r="E1886" s="11">
        <f>ROUND(АТС!$D388*$E$792*$E$793/100,2)</f>
        <v>0</v>
      </c>
      <c r="F1886" s="11">
        <f>ROUND(АТС!$D388*$F$792*$F$793/100,2)</f>
        <v>0</v>
      </c>
      <c r="G1886" s="11">
        <f>ROUND(АТС!$D388*$G$792*$G$793/100,2)</f>
        <v>0</v>
      </c>
    </row>
    <row r="1887" spans="1:7" x14ac:dyDescent="0.25">
      <c r="A1887" s="263"/>
      <c r="B1887" s="135">
        <f t="shared" si="31"/>
        <v>41927.5</v>
      </c>
      <c r="C1887" s="138">
        <v>12</v>
      </c>
      <c r="D1887" s="11">
        <f>ROUND(АТС!D389*$D$792*$D$793/100,2)</f>
        <v>0</v>
      </c>
      <c r="E1887" s="11">
        <f>ROUND(АТС!$D389*$E$792*$E$793/100,2)</f>
        <v>0</v>
      </c>
      <c r="F1887" s="11">
        <f>ROUND(АТС!$D389*$F$792*$F$793/100,2)</f>
        <v>0</v>
      </c>
      <c r="G1887" s="11">
        <f>ROUND(АТС!$D389*$G$792*$G$793/100,2)</f>
        <v>0</v>
      </c>
    </row>
    <row r="1888" spans="1:7" x14ac:dyDescent="0.25">
      <c r="A1888" s="263"/>
      <c r="B1888" s="137">
        <f t="shared" si="31"/>
        <v>41927.541669999999</v>
      </c>
      <c r="C1888" s="138">
        <v>13</v>
      </c>
      <c r="D1888" s="11">
        <f>ROUND(АТС!D390*$D$792*$D$793/100,2)</f>
        <v>0</v>
      </c>
      <c r="E1888" s="11">
        <f>ROUND(АТС!$D390*$E$792*$E$793/100,2)</f>
        <v>0</v>
      </c>
      <c r="F1888" s="11">
        <f>ROUND(АТС!$D390*$F$792*$F$793/100,2)</f>
        <v>0</v>
      </c>
      <c r="G1888" s="11">
        <f>ROUND(АТС!$D390*$G$792*$G$793/100,2)</f>
        <v>0</v>
      </c>
    </row>
    <row r="1889" spans="1:7" x14ac:dyDescent="0.25">
      <c r="A1889" s="263"/>
      <c r="B1889" s="135">
        <f t="shared" si="31"/>
        <v>41927.583330000001</v>
      </c>
      <c r="C1889" s="138">
        <v>14</v>
      </c>
      <c r="D1889" s="11">
        <f>ROUND(АТС!D391*$D$792*$D$793/100,2)</f>
        <v>0</v>
      </c>
      <c r="E1889" s="11">
        <f>ROUND(АТС!$D391*$E$792*$E$793/100,2)</f>
        <v>0</v>
      </c>
      <c r="F1889" s="11">
        <f>ROUND(АТС!$D391*$F$792*$F$793/100,2)</f>
        <v>0</v>
      </c>
      <c r="G1889" s="11">
        <f>ROUND(АТС!$D391*$G$792*$G$793/100,2)</f>
        <v>0</v>
      </c>
    </row>
    <row r="1890" spans="1:7" x14ac:dyDescent="0.25">
      <c r="A1890" s="263"/>
      <c r="B1890" s="137">
        <f t="shared" si="31"/>
        <v>41927.625</v>
      </c>
      <c r="C1890" s="138">
        <v>15</v>
      </c>
      <c r="D1890" s="11">
        <f>ROUND(АТС!D392*$D$792*$D$793/100,2)</f>
        <v>0</v>
      </c>
      <c r="E1890" s="11">
        <f>ROUND(АТС!$D392*$E$792*$E$793/100,2)</f>
        <v>0</v>
      </c>
      <c r="F1890" s="11">
        <f>ROUND(АТС!$D392*$F$792*$F$793/100,2)</f>
        <v>0</v>
      </c>
      <c r="G1890" s="11">
        <f>ROUND(АТС!$D392*$G$792*$G$793/100,2)</f>
        <v>0</v>
      </c>
    </row>
    <row r="1891" spans="1:7" x14ac:dyDescent="0.25">
      <c r="A1891" s="263"/>
      <c r="B1891" s="135">
        <f t="shared" si="31"/>
        <v>41927.666669999999</v>
      </c>
      <c r="C1891" s="138">
        <v>16</v>
      </c>
      <c r="D1891" s="11">
        <f>ROUND(АТС!D393*$D$792*$D$793/100,2)</f>
        <v>0</v>
      </c>
      <c r="E1891" s="11">
        <f>ROUND(АТС!$D393*$E$792*$E$793/100,2)</f>
        <v>0</v>
      </c>
      <c r="F1891" s="11">
        <f>ROUND(АТС!$D393*$F$792*$F$793/100,2)</f>
        <v>0</v>
      </c>
      <c r="G1891" s="11">
        <f>ROUND(АТС!$D393*$G$792*$G$793/100,2)</f>
        <v>0</v>
      </c>
    </row>
    <row r="1892" spans="1:7" x14ac:dyDescent="0.25">
      <c r="A1892" s="263"/>
      <c r="B1892" s="137">
        <f t="shared" si="31"/>
        <v>41927.708330000001</v>
      </c>
      <c r="C1892" s="138">
        <v>17</v>
      </c>
      <c r="D1892" s="11">
        <f>ROUND(АТС!D394*$D$792*$D$793/100,2)</f>
        <v>0</v>
      </c>
      <c r="E1892" s="11">
        <f>ROUND(АТС!$D394*$E$792*$E$793/100,2)</f>
        <v>0</v>
      </c>
      <c r="F1892" s="11">
        <f>ROUND(АТС!$D394*$F$792*$F$793/100,2)</f>
        <v>0</v>
      </c>
      <c r="G1892" s="11">
        <f>ROUND(АТС!$D394*$G$792*$G$793/100,2)</f>
        <v>0</v>
      </c>
    </row>
    <row r="1893" spans="1:7" x14ac:dyDescent="0.25">
      <c r="A1893" s="263"/>
      <c r="B1893" s="135">
        <f t="shared" si="31"/>
        <v>41927.75</v>
      </c>
      <c r="C1893" s="138">
        <v>18</v>
      </c>
      <c r="D1893" s="11">
        <f>ROUND(АТС!D395*$D$792*$D$793/100,2)</f>
        <v>27.14</v>
      </c>
      <c r="E1893" s="11">
        <f>ROUND(АТС!$D395*$E$792*$E$793/100,2)</f>
        <v>24.93</v>
      </c>
      <c r="F1893" s="11">
        <f>ROUND(АТС!$D395*$F$792*$F$793/100,2)</f>
        <v>16.98</v>
      </c>
      <c r="G1893" s="11">
        <f>ROUND(АТС!$D395*$G$792*$G$793/100,2)</f>
        <v>9.94</v>
      </c>
    </row>
    <row r="1894" spans="1:7" x14ac:dyDescent="0.25">
      <c r="A1894" s="263"/>
      <c r="B1894" s="137">
        <f t="shared" si="31"/>
        <v>41927.791669999999</v>
      </c>
      <c r="C1894" s="138">
        <v>19</v>
      </c>
      <c r="D1894" s="11">
        <f>ROUND(АТС!D396*$D$792*$D$793/100,2)</f>
        <v>21.55</v>
      </c>
      <c r="E1894" s="11">
        <f>ROUND(АТС!$D396*$E$792*$E$793/100,2)</f>
        <v>19.8</v>
      </c>
      <c r="F1894" s="11">
        <f>ROUND(АТС!$D396*$F$792*$F$793/100,2)</f>
        <v>13.48</v>
      </c>
      <c r="G1894" s="11">
        <f>ROUND(АТС!$D396*$G$792*$G$793/100,2)</f>
        <v>7.89</v>
      </c>
    </row>
    <row r="1895" spans="1:7" x14ac:dyDescent="0.25">
      <c r="A1895" s="263"/>
      <c r="B1895" s="135">
        <f t="shared" si="31"/>
        <v>41927.833330000001</v>
      </c>
      <c r="C1895" s="138">
        <v>20</v>
      </c>
      <c r="D1895" s="11">
        <f>ROUND(АТС!D397*$D$792*$D$793/100,2)</f>
        <v>9.9499999999999993</v>
      </c>
      <c r="E1895" s="11">
        <f>ROUND(АТС!$D397*$E$792*$E$793/100,2)</f>
        <v>9.14</v>
      </c>
      <c r="F1895" s="11">
        <f>ROUND(АТС!$D397*$F$792*$F$793/100,2)</f>
        <v>6.23</v>
      </c>
      <c r="G1895" s="11">
        <f>ROUND(АТС!$D397*$G$792*$G$793/100,2)</f>
        <v>3.64</v>
      </c>
    </row>
    <row r="1896" spans="1:7" x14ac:dyDescent="0.25">
      <c r="A1896" s="263"/>
      <c r="B1896" s="137">
        <f t="shared" si="31"/>
        <v>41927.875</v>
      </c>
      <c r="C1896" s="138">
        <v>21</v>
      </c>
      <c r="D1896" s="11">
        <f>ROUND(АТС!D398*$D$792*$D$793/100,2)</f>
        <v>0</v>
      </c>
      <c r="E1896" s="11">
        <f>ROUND(АТС!$D398*$E$792*$E$793/100,2)</f>
        <v>0</v>
      </c>
      <c r="F1896" s="11">
        <f>ROUND(АТС!$D398*$F$792*$F$793/100,2)</f>
        <v>0</v>
      </c>
      <c r="G1896" s="11">
        <f>ROUND(АТС!$D398*$G$792*$G$793/100,2)</f>
        <v>0</v>
      </c>
    </row>
    <row r="1897" spans="1:7" x14ac:dyDescent="0.25">
      <c r="A1897" s="263"/>
      <c r="B1897" s="135">
        <f t="shared" si="31"/>
        <v>41927.916669999999</v>
      </c>
      <c r="C1897" s="138">
        <v>22</v>
      </c>
      <c r="D1897" s="11">
        <f>ROUND(АТС!D399*$D$792*$D$793/100,2)</f>
        <v>0</v>
      </c>
      <c r="E1897" s="11">
        <f>ROUND(АТС!$D399*$E$792*$E$793/100,2)</f>
        <v>0</v>
      </c>
      <c r="F1897" s="11">
        <f>ROUND(АТС!$D399*$F$792*$F$793/100,2)</f>
        <v>0</v>
      </c>
      <c r="G1897" s="11">
        <f>ROUND(АТС!$D399*$G$792*$G$793/100,2)</f>
        <v>0</v>
      </c>
    </row>
    <row r="1898" spans="1:7" x14ac:dyDescent="0.25">
      <c r="A1898" s="263"/>
      <c r="B1898" s="137">
        <f t="shared" si="31"/>
        <v>41927.958330000001</v>
      </c>
      <c r="C1898" s="138">
        <v>23</v>
      </c>
      <c r="D1898" s="11">
        <f>ROUND(АТС!D400*$D$792*$D$793/100,2)</f>
        <v>0</v>
      </c>
      <c r="E1898" s="11">
        <f>ROUND(АТС!$D400*$E$792*$E$793/100,2)</f>
        <v>0</v>
      </c>
      <c r="F1898" s="11">
        <f>ROUND(АТС!$D400*$F$792*$F$793/100,2)</f>
        <v>0</v>
      </c>
      <c r="G1898" s="11">
        <f>ROUND(АТС!$D400*$G$792*$G$793/100,2)</f>
        <v>0</v>
      </c>
    </row>
    <row r="1899" spans="1:7" x14ac:dyDescent="0.25">
      <c r="A1899" s="263"/>
      <c r="B1899" s="135">
        <f t="shared" si="31"/>
        <v>41928</v>
      </c>
      <c r="C1899" s="138">
        <v>0</v>
      </c>
      <c r="D1899" s="11">
        <f>ROUND(АТС!D401*$D$792*$D$793/100,2)</f>
        <v>0</v>
      </c>
      <c r="E1899" s="11">
        <f>ROUND(АТС!$D401*$E$792*$E$793/100,2)</f>
        <v>0</v>
      </c>
      <c r="F1899" s="11">
        <f>ROUND(АТС!$D401*$F$792*$F$793/100,2)</f>
        <v>0</v>
      </c>
      <c r="G1899" s="11">
        <f>ROUND(АТС!$D401*$G$792*$G$793/100,2)</f>
        <v>0</v>
      </c>
    </row>
    <row r="1900" spans="1:7" x14ac:dyDescent="0.25">
      <c r="A1900" s="263"/>
      <c r="B1900" s="137">
        <f t="shared" si="31"/>
        <v>41928.041669999999</v>
      </c>
      <c r="C1900" s="138">
        <v>1</v>
      </c>
      <c r="D1900" s="11">
        <f>ROUND(АТС!D402*$D$792*$D$793/100,2)</f>
        <v>0</v>
      </c>
      <c r="E1900" s="11">
        <f>ROUND(АТС!$D402*$E$792*$E$793/100,2)</f>
        <v>0</v>
      </c>
      <c r="F1900" s="11">
        <f>ROUND(АТС!$D402*$F$792*$F$793/100,2)</f>
        <v>0</v>
      </c>
      <c r="G1900" s="11">
        <f>ROUND(АТС!$D402*$G$792*$G$793/100,2)</f>
        <v>0</v>
      </c>
    </row>
    <row r="1901" spans="1:7" x14ac:dyDescent="0.25">
      <c r="A1901" s="263"/>
      <c r="B1901" s="135">
        <f t="shared" si="31"/>
        <v>41928.083330000001</v>
      </c>
      <c r="C1901" s="138">
        <v>2</v>
      </c>
      <c r="D1901" s="11">
        <f>ROUND(АТС!D403*$D$792*$D$793/100,2)</f>
        <v>0</v>
      </c>
      <c r="E1901" s="11">
        <f>ROUND(АТС!$D403*$E$792*$E$793/100,2)</f>
        <v>0</v>
      </c>
      <c r="F1901" s="11">
        <f>ROUND(АТС!$D403*$F$792*$F$793/100,2)</f>
        <v>0</v>
      </c>
      <c r="G1901" s="11">
        <f>ROUND(АТС!$D403*$G$792*$G$793/100,2)</f>
        <v>0</v>
      </c>
    </row>
    <row r="1902" spans="1:7" x14ac:dyDescent="0.25">
      <c r="A1902" s="263"/>
      <c r="B1902" s="137">
        <f t="shared" si="31"/>
        <v>41928.125</v>
      </c>
      <c r="C1902" s="138">
        <v>3</v>
      </c>
      <c r="D1902" s="11">
        <f>ROUND(АТС!D404*$D$792*$D$793/100,2)</f>
        <v>0</v>
      </c>
      <c r="E1902" s="11">
        <f>ROUND(АТС!$D404*$E$792*$E$793/100,2)</f>
        <v>0</v>
      </c>
      <c r="F1902" s="11">
        <f>ROUND(АТС!$D404*$F$792*$F$793/100,2)</f>
        <v>0</v>
      </c>
      <c r="G1902" s="11">
        <f>ROUND(АТС!$D404*$G$792*$G$793/100,2)</f>
        <v>0</v>
      </c>
    </row>
    <row r="1903" spans="1:7" x14ac:dyDescent="0.25">
      <c r="A1903" s="263"/>
      <c r="B1903" s="135">
        <f t="shared" si="31"/>
        <v>41928.166669999999</v>
      </c>
      <c r="C1903" s="138">
        <v>4</v>
      </c>
      <c r="D1903" s="11">
        <f>ROUND(АТС!D405*$D$792*$D$793/100,2)</f>
        <v>0</v>
      </c>
      <c r="E1903" s="11">
        <f>ROUND(АТС!$D405*$E$792*$E$793/100,2)</f>
        <v>0</v>
      </c>
      <c r="F1903" s="11">
        <f>ROUND(АТС!$D405*$F$792*$F$793/100,2)</f>
        <v>0</v>
      </c>
      <c r="G1903" s="11">
        <f>ROUND(АТС!$D405*$G$792*$G$793/100,2)</f>
        <v>0</v>
      </c>
    </row>
    <row r="1904" spans="1:7" x14ac:dyDescent="0.25">
      <c r="A1904" s="263"/>
      <c r="B1904" s="137">
        <f t="shared" si="31"/>
        <v>41928.208330000001</v>
      </c>
      <c r="C1904" s="138">
        <v>5</v>
      </c>
      <c r="D1904" s="11">
        <f>ROUND(АТС!D406*$D$792*$D$793/100,2)</f>
        <v>19.739999999999998</v>
      </c>
      <c r="E1904" s="11">
        <f>ROUND(АТС!$D406*$E$792*$E$793/100,2)</f>
        <v>18.14</v>
      </c>
      <c r="F1904" s="11">
        <f>ROUND(АТС!$D406*$F$792*$F$793/100,2)</f>
        <v>12.35</v>
      </c>
      <c r="G1904" s="11">
        <f>ROUND(АТС!$D406*$G$792*$G$793/100,2)</f>
        <v>7.23</v>
      </c>
    </row>
    <row r="1905" spans="1:7" x14ac:dyDescent="0.25">
      <c r="A1905" s="263"/>
      <c r="B1905" s="135">
        <f t="shared" si="31"/>
        <v>41928.25</v>
      </c>
      <c r="C1905" s="138">
        <v>6</v>
      </c>
      <c r="D1905" s="11">
        <f>ROUND(АТС!D407*$D$792*$D$793/100,2)</f>
        <v>65.7</v>
      </c>
      <c r="E1905" s="11">
        <f>ROUND(АТС!$D407*$E$792*$E$793/100,2)</f>
        <v>60.37</v>
      </c>
      <c r="F1905" s="11">
        <f>ROUND(АТС!$D407*$F$792*$F$793/100,2)</f>
        <v>41.11</v>
      </c>
      <c r="G1905" s="11">
        <f>ROUND(АТС!$D407*$G$792*$G$793/100,2)</f>
        <v>24.06</v>
      </c>
    </row>
    <row r="1906" spans="1:7" x14ac:dyDescent="0.25">
      <c r="A1906" s="263"/>
      <c r="B1906" s="137">
        <f t="shared" si="31"/>
        <v>41928.291669999999</v>
      </c>
      <c r="C1906" s="138">
        <v>7</v>
      </c>
      <c r="D1906" s="11">
        <f>ROUND(АТС!D408*$D$792*$D$793/100,2)</f>
        <v>0</v>
      </c>
      <c r="E1906" s="11">
        <f>ROUND(АТС!$D408*$E$792*$E$793/100,2)</f>
        <v>0</v>
      </c>
      <c r="F1906" s="11">
        <f>ROUND(АТС!$D408*$F$792*$F$793/100,2)</f>
        <v>0</v>
      </c>
      <c r="G1906" s="11">
        <f>ROUND(АТС!$D408*$G$792*$G$793/100,2)</f>
        <v>0</v>
      </c>
    </row>
    <row r="1907" spans="1:7" x14ac:dyDescent="0.25">
      <c r="A1907" s="263"/>
      <c r="B1907" s="135">
        <f t="shared" si="31"/>
        <v>41928.333330000001</v>
      </c>
      <c r="C1907" s="138">
        <v>8</v>
      </c>
      <c r="D1907" s="11">
        <f>ROUND(АТС!D409*$D$792*$D$793/100,2)</f>
        <v>8.6199999999999992</v>
      </c>
      <c r="E1907" s="11">
        <f>ROUND(АТС!$D409*$E$792*$E$793/100,2)</f>
        <v>7.92</v>
      </c>
      <c r="F1907" s="11">
        <f>ROUND(АТС!$D409*$F$792*$F$793/100,2)</f>
        <v>5.39</v>
      </c>
      <c r="G1907" s="11">
        <f>ROUND(АТС!$D409*$G$792*$G$793/100,2)</f>
        <v>3.16</v>
      </c>
    </row>
    <row r="1908" spans="1:7" x14ac:dyDescent="0.25">
      <c r="A1908" s="263"/>
      <c r="B1908" s="137">
        <f t="shared" si="31"/>
        <v>41928.375</v>
      </c>
      <c r="C1908" s="138">
        <v>9</v>
      </c>
      <c r="D1908" s="11">
        <f>ROUND(АТС!D410*$D$792*$D$793/100,2)</f>
        <v>0</v>
      </c>
      <c r="E1908" s="11">
        <f>ROUND(АТС!$D410*$E$792*$E$793/100,2)</f>
        <v>0</v>
      </c>
      <c r="F1908" s="11">
        <f>ROUND(АТС!$D410*$F$792*$F$793/100,2)</f>
        <v>0</v>
      </c>
      <c r="G1908" s="11">
        <f>ROUND(АТС!$D410*$G$792*$G$793/100,2)</f>
        <v>0</v>
      </c>
    </row>
    <row r="1909" spans="1:7" x14ac:dyDescent="0.25">
      <c r="A1909" s="263"/>
      <c r="B1909" s="135">
        <f t="shared" si="31"/>
        <v>41928.416669999999</v>
      </c>
      <c r="C1909" s="138">
        <v>10</v>
      </c>
      <c r="D1909" s="11">
        <f>ROUND(АТС!D411*$D$792*$D$793/100,2)</f>
        <v>0</v>
      </c>
      <c r="E1909" s="11">
        <f>ROUND(АТС!$D411*$E$792*$E$793/100,2)</f>
        <v>0</v>
      </c>
      <c r="F1909" s="11">
        <f>ROUND(АТС!$D411*$F$792*$F$793/100,2)</f>
        <v>0</v>
      </c>
      <c r="G1909" s="11">
        <f>ROUND(АТС!$D411*$G$792*$G$793/100,2)</f>
        <v>0</v>
      </c>
    </row>
    <row r="1910" spans="1:7" x14ac:dyDescent="0.25">
      <c r="A1910" s="263"/>
      <c r="B1910" s="137">
        <f t="shared" si="31"/>
        <v>41928.458330000001</v>
      </c>
      <c r="C1910" s="138">
        <v>11</v>
      </c>
      <c r="D1910" s="11">
        <f>ROUND(АТС!D412*$D$792*$D$793/100,2)</f>
        <v>0</v>
      </c>
      <c r="E1910" s="11">
        <f>ROUND(АТС!$D412*$E$792*$E$793/100,2)</f>
        <v>0</v>
      </c>
      <c r="F1910" s="11">
        <f>ROUND(АТС!$D412*$F$792*$F$793/100,2)</f>
        <v>0</v>
      </c>
      <c r="G1910" s="11">
        <f>ROUND(АТС!$D412*$G$792*$G$793/100,2)</f>
        <v>0</v>
      </c>
    </row>
    <row r="1911" spans="1:7" x14ac:dyDescent="0.25">
      <c r="A1911" s="263"/>
      <c r="B1911" s="135">
        <f t="shared" si="31"/>
        <v>41928.5</v>
      </c>
      <c r="C1911" s="138">
        <v>12</v>
      </c>
      <c r="D1911" s="11">
        <f>ROUND(АТС!D413*$D$792*$D$793/100,2)</f>
        <v>0</v>
      </c>
      <c r="E1911" s="11">
        <f>ROUND(АТС!$D413*$E$792*$E$793/100,2)</f>
        <v>0</v>
      </c>
      <c r="F1911" s="11">
        <f>ROUND(АТС!$D413*$F$792*$F$793/100,2)</f>
        <v>0</v>
      </c>
      <c r="G1911" s="11">
        <f>ROUND(АТС!$D413*$G$792*$G$793/100,2)</f>
        <v>0</v>
      </c>
    </row>
    <row r="1912" spans="1:7" x14ac:dyDescent="0.25">
      <c r="A1912" s="263"/>
      <c r="B1912" s="137">
        <f t="shared" si="31"/>
        <v>41928.541669999999</v>
      </c>
      <c r="C1912" s="138">
        <v>13</v>
      </c>
      <c r="D1912" s="11">
        <f>ROUND(АТС!D414*$D$792*$D$793/100,2)</f>
        <v>0</v>
      </c>
      <c r="E1912" s="11">
        <f>ROUND(АТС!$D414*$E$792*$E$793/100,2)</f>
        <v>0</v>
      </c>
      <c r="F1912" s="11">
        <f>ROUND(АТС!$D414*$F$792*$F$793/100,2)</f>
        <v>0</v>
      </c>
      <c r="G1912" s="11">
        <f>ROUND(АТС!$D414*$G$792*$G$793/100,2)</f>
        <v>0</v>
      </c>
    </row>
    <row r="1913" spans="1:7" x14ac:dyDescent="0.25">
      <c r="A1913" s="263"/>
      <c r="B1913" s="135">
        <f t="shared" si="31"/>
        <v>41928.583330000001</v>
      </c>
      <c r="C1913" s="138">
        <v>14</v>
      </c>
      <c r="D1913" s="11">
        <f>ROUND(АТС!D415*$D$792*$D$793/100,2)</f>
        <v>0</v>
      </c>
      <c r="E1913" s="11">
        <f>ROUND(АТС!$D415*$E$792*$E$793/100,2)</f>
        <v>0</v>
      </c>
      <c r="F1913" s="11">
        <f>ROUND(АТС!$D415*$F$792*$F$793/100,2)</f>
        <v>0</v>
      </c>
      <c r="G1913" s="11">
        <f>ROUND(АТС!$D415*$G$792*$G$793/100,2)</f>
        <v>0</v>
      </c>
    </row>
    <row r="1914" spans="1:7" x14ac:dyDescent="0.25">
      <c r="A1914" s="263"/>
      <c r="B1914" s="137">
        <f t="shared" si="31"/>
        <v>41928.625</v>
      </c>
      <c r="C1914" s="138">
        <v>15</v>
      </c>
      <c r="D1914" s="11">
        <f>ROUND(АТС!D416*$D$792*$D$793/100,2)</f>
        <v>0</v>
      </c>
      <c r="E1914" s="11">
        <f>ROUND(АТС!$D416*$E$792*$E$793/100,2)</f>
        <v>0</v>
      </c>
      <c r="F1914" s="11">
        <f>ROUND(АТС!$D416*$F$792*$F$793/100,2)</f>
        <v>0</v>
      </c>
      <c r="G1914" s="11">
        <f>ROUND(АТС!$D416*$G$792*$G$793/100,2)</f>
        <v>0</v>
      </c>
    </row>
    <row r="1915" spans="1:7" x14ac:dyDescent="0.25">
      <c r="A1915" s="263"/>
      <c r="B1915" s="135">
        <f t="shared" si="31"/>
        <v>41928.666669999999</v>
      </c>
      <c r="C1915" s="138">
        <v>16</v>
      </c>
      <c r="D1915" s="11">
        <f>ROUND(АТС!D417*$D$792*$D$793/100,2)</f>
        <v>0</v>
      </c>
      <c r="E1915" s="11">
        <f>ROUND(АТС!$D417*$E$792*$E$793/100,2)</f>
        <v>0</v>
      </c>
      <c r="F1915" s="11">
        <f>ROUND(АТС!$D417*$F$792*$F$793/100,2)</f>
        <v>0</v>
      </c>
      <c r="G1915" s="11">
        <f>ROUND(АТС!$D417*$G$792*$G$793/100,2)</f>
        <v>0</v>
      </c>
    </row>
    <row r="1916" spans="1:7" x14ac:dyDescent="0.25">
      <c r="A1916" s="263"/>
      <c r="B1916" s="137">
        <f t="shared" si="31"/>
        <v>41928.708330000001</v>
      </c>
      <c r="C1916" s="138">
        <v>17</v>
      </c>
      <c r="D1916" s="11">
        <f>ROUND(АТС!D418*$D$792*$D$793/100,2)</f>
        <v>10.84</v>
      </c>
      <c r="E1916" s="11">
        <f>ROUND(АТС!$D418*$E$792*$E$793/100,2)</f>
        <v>9.9600000000000009</v>
      </c>
      <c r="F1916" s="11">
        <f>ROUND(АТС!$D418*$F$792*$F$793/100,2)</f>
        <v>6.78</v>
      </c>
      <c r="G1916" s="11">
        <f>ROUND(АТС!$D418*$G$792*$G$793/100,2)</f>
        <v>3.97</v>
      </c>
    </row>
    <row r="1917" spans="1:7" x14ac:dyDescent="0.25">
      <c r="A1917" s="263"/>
      <c r="B1917" s="135">
        <f t="shared" si="31"/>
        <v>41928.75</v>
      </c>
      <c r="C1917" s="138">
        <v>18</v>
      </c>
      <c r="D1917" s="11">
        <f>ROUND(АТС!D419*$D$792*$D$793/100,2)</f>
        <v>103.39</v>
      </c>
      <c r="E1917" s="11">
        <f>ROUND(АТС!$D419*$E$792*$E$793/100,2)</f>
        <v>94.99</v>
      </c>
      <c r="F1917" s="11">
        <f>ROUND(АТС!$D419*$F$792*$F$793/100,2)</f>
        <v>64.69</v>
      </c>
      <c r="G1917" s="11">
        <f>ROUND(АТС!$D419*$G$792*$G$793/100,2)</f>
        <v>37.869999999999997</v>
      </c>
    </row>
    <row r="1918" spans="1:7" x14ac:dyDescent="0.25">
      <c r="A1918" s="263"/>
      <c r="B1918" s="137">
        <f t="shared" si="31"/>
        <v>41928.791669999999</v>
      </c>
      <c r="C1918" s="138">
        <v>19</v>
      </c>
      <c r="D1918" s="11">
        <f>ROUND(АТС!D420*$D$792*$D$793/100,2)</f>
        <v>7.86</v>
      </c>
      <c r="E1918" s="11">
        <f>ROUND(АТС!$D420*$E$792*$E$793/100,2)</f>
        <v>7.22</v>
      </c>
      <c r="F1918" s="11">
        <f>ROUND(АТС!$D420*$F$792*$F$793/100,2)</f>
        <v>4.92</v>
      </c>
      <c r="G1918" s="11">
        <f>ROUND(АТС!$D420*$G$792*$G$793/100,2)</f>
        <v>2.88</v>
      </c>
    </row>
    <row r="1919" spans="1:7" x14ac:dyDescent="0.25">
      <c r="A1919" s="263"/>
      <c r="B1919" s="135">
        <f t="shared" si="31"/>
        <v>41928.833330000001</v>
      </c>
      <c r="C1919" s="138">
        <v>20</v>
      </c>
      <c r="D1919" s="11">
        <f>ROUND(АТС!D421*$D$792*$D$793/100,2)</f>
        <v>9.9600000000000009</v>
      </c>
      <c r="E1919" s="11">
        <f>ROUND(АТС!$D421*$E$792*$E$793/100,2)</f>
        <v>9.15</v>
      </c>
      <c r="F1919" s="11">
        <f>ROUND(АТС!$D421*$F$792*$F$793/100,2)</f>
        <v>6.23</v>
      </c>
      <c r="G1919" s="11">
        <f>ROUND(АТС!$D421*$G$792*$G$793/100,2)</f>
        <v>3.65</v>
      </c>
    </row>
    <row r="1920" spans="1:7" x14ac:dyDescent="0.25">
      <c r="A1920" s="263"/>
      <c r="B1920" s="137">
        <f t="shared" si="31"/>
        <v>41928.875</v>
      </c>
      <c r="C1920" s="138">
        <v>21</v>
      </c>
      <c r="D1920" s="11">
        <f>ROUND(АТС!D422*$D$792*$D$793/100,2)</f>
        <v>0</v>
      </c>
      <c r="E1920" s="11">
        <f>ROUND(АТС!$D422*$E$792*$E$793/100,2)</f>
        <v>0</v>
      </c>
      <c r="F1920" s="11">
        <f>ROUND(АТС!$D422*$F$792*$F$793/100,2)</f>
        <v>0</v>
      </c>
      <c r="G1920" s="11">
        <f>ROUND(АТС!$D422*$G$792*$G$793/100,2)</f>
        <v>0</v>
      </c>
    </row>
    <row r="1921" spans="1:7" x14ac:dyDescent="0.25">
      <c r="A1921" s="263"/>
      <c r="B1921" s="135">
        <f t="shared" si="31"/>
        <v>41928.916669999999</v>
      </c>
      <c r="C1921" s="138">
        <v>22</v>
      </c>
      <c r="D1921" s="11">
        <f>ROUND(АТС!D423*$D$792*$D$793/100,2)</f>
        <v>0</v>
      </c>
      <c r="E1921" s="11">
        <f>ROUND(АТС!$D423*$E$792*$E$793/100,2)</f>
        <v>0</v>
      </c>
      <c r="F1921" s="11">
        <f>ROUND(АТС!$D423*$F$792*$F$793/100,2)</f>
        <v>0</v>
      </c>
      <c r="G1921" s="11">
        <f>ROUND(АТС!$D423*$G$792*$G$793/100,2)</f>
        <v>0</v>
      </c>
    </row>
    <row r="1922" spans="1:7" x14ac:dyDescent="0.25">
      <c r="A1922" s="263"/>
      <c r="B1922" s="137">
        <f t="shared" si="31"/>
        <v>41928.958330000001</v>
      </c>
      <c r="C1922" s="138">
        <v>23</v>
      </c>
      <c r="D1922" s="11">
        <f>ROUND(АТС!D424*$D$792*$D$793/100,2)</f>
        <v>0</v>
      </c>
      <c r="E1922" s="11">
        <f>ROUND(АТС!$D424*$E$792*$E$793/100,2)</f>
        <v>0</v>
      </c>
      <c r="F1922" s="11">
        <f>ROUND(АТС!$D424*$F$792*$F$793/100,2)</f>
        <v>0</v>
      </c>
      <c r="G1922" s="11">
        <f>ROUND(АТС!$D424*$G$792*$G$793/100,2)</f>
        <v>0</v>
      </c>
    </row>
    <row r="1923" spans="1:7" x14ac:dyDescent="0.25">
      <c r="A1923" s="263"/>
      <c r="B1923" s="135">
        <f t="shared" si="31"/>
        <v>41929</v>
      </c>
      <c r="C1923" s="138">
        <v>0</v>
      </c>
      <c r="D1923" s="11">
        <f>ROUND(АТС!D425*$D$792*$D$793/100,2)</f>
        <v>0</v>
      </c>
      <c r="E1923" s="11">
        <f>ROUND(АТС!$D425*$E$792*$E$793/100,2)</f>
        <v>0</v>
      </c>
      <c r="F1923" s="11">
        <f>ROUND(АТС!$D425*$F$792*$F$793/100,2)</f>
        <v>0</v>
      </c>
      <c r="G1923" s="11">
        <f>ROUND(АТС!$D425*$G$792*$G$793/100,2)</f>
        <v>0</v>
      </c>
    </row>
    <row r="1924" spans="1:7" x14ac:dyDescent="0.25">
      <c r="A1924" s="263"/>
      <c r="B1924" s="137">
        <f t="shared" si="31"/>
        <v>41929.041669999999</v>
      </c>
      <c r="C1924" s="138">
        <v>1</v>
      </c>
      <c r="D1924" s="11">
        <f>ROUND(АТС!D426*$D$792*$D$793/100,2)</f>
        <v>0</v>
      </c>
      <c r="E1924" s="11">
        <f>ROUND(АТС!$D426*$E$792*$E$793/100,2)</f>
        <v>0</v>
      </c>
      <c r="F1924" s="11">
        <f>ROUND(АТС!$D426*$F$792*$F$793/100,2)</f>
        <v>0</v>
      </c>
      <c r="G1924" s="11">
        <f>ROUND(АТС!$D426*$G$792*$G$793/100,2)</f>
        <v>0</v>
      </c>
    </row>
    <row r="1925" spans="1:7" x14ac:dyDescent="0.25">
      <c r="A1925" s="263"/>
      <c r="B1925" s="135">
        <f t="shared" si="31"/>
        <v>41929.083330000001</v>
      </c>
      <c r="C1925" s="138">
        <v>2</v>
      </c>
      <c r="D1925" s="11">
        <f>ROUND(АТС!D427*$D$792*$D$793/100,2)</f>
        <v>0</v>
      </c>
      <c r="E1925" s="11">
        <f>ROUND(АТС!$D427*$E$792*$E$793/100,2)</f>
        <v>0</v>
      </c>
      <c r="F1925" s="11">
        <f>ROUND(АТС!$D427*$F$792*$F$793/100,2)</f>
        <v>0</v>
      </c>
      <c r="G1925" s="11">
        <f>ROUND(АТС!$D427*$G$792*$G$793/100,2)</f>
        <v>0</v>
      </c>
    </row>
    <row r="1926" spans="1:7" x14ac:dyDescent="0.25">
      <c r="A1926" s="263"/>
      <c r="B1926" s="137">
        <f t="shared" si="31"/>
        <v>41929.125</v>
      </c>
      <c r="C1926" s="138">
        <v>3</v>
      </c>
      <c r="D1926" s="11">
        <f>ROUND(АТС!D428*$D$792*$D$793/100,2)</f>
        <v>5.34</v>
      </c>
      <c r="E1926" s="11">
        <f>ROUND(АТС!$D428*$E$792*$E$793/100,2)</f>
        <v>4.91</v>
      </c>
      <c r="F1926" s="11">
        <f>ROUND(АТС!$D428*$F$792*$F$793/100,2)</f>
        <v>3.34</v>
      </c>
      <c r="G1926" s="11">
        <f>ROUND(АТС!$D428*$G$792*$G$793/100,2)</f>
        <v>1.96</v>
      </c>
    </row>
    <row r="1927" spans="1:7" x14ac:dyDescent="0.25">
      <c r="A1927" s="263"/>
      <c r="B1927" s="135">
        <f t="shared" si="31"/>
        <v>41929.166669999999</v>
      </c>
      <c r="C1927" s="138">
        <v>4</v>
      </c>
      <c r="D1927" s="11">
        <f>ROUND(АТС!D429*$D$792*$D$793/100,2)</f>
        <v>0</v>
      </c>
      <c r="E1927" s="11">
        <f>ROUND(АТС!$D429*$E$792*$E$793/100,2)</f>
        <v>0</v>
      </c>
      <c r="F1927" s="11">
        <f>ROUND(АТС!$D429*$F$792*$F$793/100,2)</f>
        <v>0</v>
      </c>
      <c r="G1927" s="11">
        <f>ROUND(АТС!$D429*$G$792*$G$793/100,2)</f>
        <v>0</v>
      </c>
    </row>
    <row r="1928" spans="1:7" x14ac:dyDescent="0.25">
      <c r="A1928" s="263"/>
      <c r="B1928" s="137">
        <f t="shared" si="31"/>
        <v>41929.208330000001</v>
      </c>
      <c r="C1928" s="138">
        <v>5</v>
      </c>
      <c r="D1928" s="11">
        <f>ROUND(АТС!D430*$D$792*$D$793/100,2)</f>
        <v>16.38</v>
      </c>
      <c r="E1928" s="11">
        <f>ROUND(АТС!$D430*$E$792*$E$793/100,2)</f>
        <v>15.04</v>
      </c>
      <c r="F1928" s="11">
        <f>ROUND(АТС!$D430*$F$792*$F$793/100,2)</f>
        <v>10.25</v>
      </c>
      <c r="G1928" s="11">
        <f>ROUND(АТС!$D430*$G$792*$G$793/100,2)</f>
        <v>6</v>
      </c>
    </row>
    <row r="1929" spans="1:7" x14ac:dyDescent="0.25">
      <c r="A1929" s="263"/>
      <c r="B1929" s="135">
        <f t="shared" si="31"/>
        <v>41929.25</v>
      </c>
      <c r="C1929" s="138">
        <v>6</v>
      </c>
      <c r="D1929" s="11">
        <f>ROUND(АТС!D431*$D$792*$D$793/100,2)</f>
        <v>62.52</v>
      </c>
      <c r="E1929" s="11">
        <f>ROUND(АТС!$D431*$E$792*$E$793/100,2)</f>
        <v>57.44</v>
      </c>
      <c r="F1929" s="11">
        <f>ROUND(АТС!$D431*$F$792*$F$793/100,2)</f>
        <v>39.119999999999997</v>
      </c>
      <c r="G1929" s="11">
        <f>ROUND(АТС!$D431*$G$792*$G$793/100,2)</f>
        <v>22.9</v>
      </c>
    </row>
    <row r="1930" spans="1:7" x14ac:dyDescent="0.25">
      <c r="A1930" s="263"/>
      <c r="B1930" s="137">
        <f t="shared" si="31"/>
        <v>41929.291669999999</v>
      </c>
      <c r="C1930" s="138">
        <v>7</v>
      </c>
      <c r="D1930" s="11">
        <f>ROUND(АТС!D432*$D$792*$D$793/100,2)</f>
        <v>0</v>
      </c>
      <c r="E1930" s="11">
        <f>ROUND(АТС!$D432*$E$792*$E$793/100,2)</f>
        <v>0</v>
      </c>
      <c r="F1930" s="11">
        <f>ROUND(АТС!$D432*$F$792*$F$793/100,2)</f>
        <v>0</v>
      </c>
      <c r="G1930" s="11">
        <f>ROUND(АТС!$D432*$G$792*$G$793/100,2)</f>
        <v>0</v>
      </c>
    </row>
    <row r="1931" spans="1:7" x14ac:dyDescent="0.25">
      <c r="A1931" s="263"/>
      <c r="B1931" s="135">
        <f t="shared" si="31"/>
        <v>41929.333330000001</v>
      </c>
      <c r="C1931" s="138">
        <v>8</v>
      </c>
      <c r="D1931" s="11">
        <f>ROUND(АТС!D433*$D$792*$D$793/100,2)</f>
        <v>0</v>
      </c>
      <c r="E1931" s="11">
        <f>ROUND(АТС!$D433*$E$792*$E$793/100,2)</f>
        <v>0</v>
      </c>
      <c r="F1931" s="11">
        <f>ROUND(АТС!$D433*$F$792*$F$793/100,2)</f>
        <v>0</v>
      </c>
      <c r="G1931" s="11">
        <f>ROUND(АТС!$D433*$G$792*$G$793/100,2)</f>
        <v>0</v>
      </c>
    </row>
    <row r="1932" spans="1:7" x14ac:dyDescent="0.25">
      <c r="A1932" s="263"/>
      <c r="B1932" s="137">
        <f t="shared" si="31"/>
        <v>41929.375</v>
      </c>
      <c r="C1932" s="138">
        <v>9</v>
      </c>
      <c r="D1932" s="11">
        <f>ROUND(АТС!D434*$D$792*$D$793/100,2)</f>
        <v>0</v>
      </c>
      <c r="E1932" s="11">
        <f>ROUND(АТС!$D434*$E$792*$E$793/100,2)</f>
        <v>0</v>
      </c>
      <c r="F1932" s="11">
        <f>ROUND(АТС!$D434*$F$792*$F$793/100,2)</f>
        <v>0</v>
      </c>
      <c r="G1932" s="11">
        <f>ROUND(АТС!$D434*$G$792*$G$793/100,2)</f>
        <v>0</v>
      </c>
    </row>
    <row r="1933" spans="1:7" x14ac:dyDescent="0.25">
      <c r="A1933" s="263"/>
      <c r="B1933" s="135">
        <f t="shared" si="31"/>
        <v>41929.416669999999</v>
      </c>
      <c r="C1933" s="138">
        <v>10</v>
      </c>
      <c r="D1933" s="11">
        <f>ROUND(АТС!D435*$D$792*$D$793/100,2)</f>
        <v>0</v>
      </c>
      <c r="E1933" s="11">
        <f>ROUND(АТС!$D435*$E$792*$E$793/100,2)</f>
        <v>0</v>
      </c>
      <c r="F1933" s="11">
        <f>ROUND(АТС!$D435*$F$792*$F$793/100,2)</f>
        <v>0</v>
      </c>
      <c r="G1933" s="11">
        <f>ROUND(АТС!$D435*$G$792*$G$793/100,2)</f>
        <v>0</v>
      </c>
    </row>
    <row r="1934" spans="1:7" x14ac:dyDescent="0.25">
      <c r="A1934" s="263"/>
      <c r="B1934" s="137">
        <f t="shared" si="31"/>
        <v>41929.458330000001</v>
      </c>
      <c r="C1934" s="138">
        <v>11</v>
      </c>
      <c r="D1934" s="11">
        <f>ROUND(АТС!D436*$D$792*$D$793/100,2)</f>
        <v>0</v>
      </c>
      <c r="E1934" s="11">
        <f>ROUND(АТС!$D436*$E$792*$E$793/100,2)</f>
        <v>0</v>
      </c>
      <c r="F1934" s="11">
        <f>ROUND(АТС!$D436*$F$792*$F$793/100,2)</f>
        <v>0</v>
      </c>
      <c r="G1934" s="11">
        <f>ROUND(АТС!$D436*$G$792*$G$793/100,2)</f>
        <v>0</v>
      </c>
    </row>
    <row r="1935" spans="1:7" x14ac:dyDescent="0.25">
      <c r="A1935" s="263"/>
      <c r="B1935" s="135">
        <f t="shared" si="31"/>
        <v>41929.5</v>
      </c>
      <c r="C1935" s="138">
        <v>12</v>
      </c>
      <c r="D1935" s="11">
        <f>ROUND(АТС!D437*$D$792*$D$793/100,2)</f>
        <v>0</v>
      </c>
      <c r="E1935" s="11">
        <f>ROUND(АТС!$D437*$E$792*$E$793/100,2)</f>
        <v>0</v>
      </c>
      <c r="F1935" s="11">
        <f>ROUND(АТС!$D437*$F$792*$F$793/100,2)</f>
        <v>0</v>
      </c>
      <c r="G1935" s="11">
        <f>ROUND(АТС!$D437*$G$792*$G$793/100,2)</f>
        <v>0</v>
      </c>
    </row>
    <row r="1936" spans="1:7" x14ac:dyDescent="0.25">
      <c r="A1936" s="263"/>
      <c r="B1936" s="137">
        <f t="shared" si="31"/>
        <v>41929.541669999999</v>
      </c>
      <c r="C1936" s="138">
        <v>13</v>
      </c>
      <c r="D1936" s="11">
        <f>ROUND(АТС!D438*$D$792*$D$793/100,2)</f>
        <v>0</v>
      </c>
      <c r="E1936" s="11">
        <f>ROUND(АТС!$D438*$E$792*$E$793/100,2)</f>
        <v>0</v>
      </c>
      <c r="F1936" s="11">
        <f>ROUND(АТС!$D438*$F$792*$F$793/100,2)</f>
        <v>0</v>
      </c>
      <c r="G1936" s="11">
        <f>ROUND(АТС!$D438*$G$792*$G$793/100,2)</f>
        <v>0</v>
      </c>
    </row>
    <row r="1937" spans="1:7" x14ac:dyDescent="0.25">
      <c r="A1937" s="263"/>
      <c r="B1937" s="135">
        <f t="shared" si="31"/>
        <v>41929.583330000001</v>
      </c>
      <c r="C1937" s="138">
        <v>14</v>
      </c>
      <c r="D1937" s="11">
        <f>ROUND(АТС!D439*$D$792*$D$793/100,2)</f>
        <v>0</v>
      </c>
      <c r="E1937" s="11">
        <f>ROUND(АТС!$D439*$E$792*$E$793/100,2)</f>
        <v>0</v>
      </c>
      <c r="F1937" s="11">
        <f>ROUND(АТС!$D439*$F$792*$F$793/100,2)</f>
        <v>0</v>
      </c>
      <c r="G1937" s="11">
        <f>ROUND(АТС!$D439*$G$792*$G$793/100,2)</f>
        <v>0</v>
      </c>
    </row>
    <row r="1938" spans="1:7" x14ac:dyDescent="0.25">
      <c r="A1938" s="263"/>
      <c r="B1938" s="137">
        <f t="shared" si="31"/>
        <v>41929.625</v>
      </c>
      <c r="C1938" s="138">
        <v>15</v>
      </c>
      <c r="D1938" s="11">
        <f>ROUND(АТС!D440*$D$792*$D$793/100,2)</f>
        <v>0</v>
      </c>
      <c r="E1938" s="11">
        <f>ROUND(АТС!$D440*$E$792*$E$793/100,2)</f>
        <v>0</v>
      </c>
      <c r="F1938" s="11">
        <f>ROUND(АТС!$D440*$F$792*$F$793/100,2)</f>
        <v>0</v>
      </c>
      <c r="G1938" s="11">
        <f>ROUND(АТС!$D440*$G$792*$G$793/100,2)</f>
        <v>0</v>
      </c>
    </row>
    <row r="1939" spans="1:7" x14ac:dyDescent="0.25">
      <c r="A1939" s="263"/>
      <c r="B1939" s="135">
        <f t="shared" si="31"/>
        <v>41929.666669999999</v>
      </c>
      <c r="C1939" s="138">
        <v>16</v>
      </c>
      <c r="D1939" s="11">
        <f>ROUND(АТС!D441*$D$792*$D$793/100,2)</f>
        <v>0</v>
      </c>
      <c r="E1939" s="11">
        <f>ROUND(АТС!$D441*$E$792*$E$793/100,2)</f>
        <v>0</v>
      </c>
      <c r="F1939" s="11">
        <f>ROUND(АТС!$D441*$F$792*$F$793/100,2)</f>
        <v>0</v>
      </c>
      <c r="G1939" s="11">
        <f>ROUND(АТС!$D441*$G$792*$G$793/100,2)</f>
        <v>0</v>
      </c>
    </row>
    <row r="1940" spans="1:7" x14ac:dyDescent="0.25">
      <c r="A1940" s="263"/>
      <c r="B1940" s="137">
        <f t="shared" si="31"/>
        <v>41929.708330000001</v>
      </c>
      <c r="C1940" s="138">
        <v>17</v>
      </c>
      <c r="D1940" s="11">
        <f>ROUND(АТС!D442*$D$792*$D$793/100,2)</f>
        <v>0</v>
      </c>
      <c r="E1940" s="11">
        <f>ROUND(АТС!$D442*$E$792*$E$793/100,2)</f>
        <v>0</v>
      </c>
      <c r="F1940" s="11">
        <f>ROUND(АТС!$D442*$F$792*$F$793/100,2)</f>
        <v>0</v>
      </c>
      <c r="G1940" s="11">
        <f>ROUND(АТС!$D442*$G$792*$G$793/100,2)</f>
        <v>0</v>
      </c>
    </row>
    <row r="1941" spans="1:7" x14ac:dyDescent="0.25">
      <c r="A1941" s="263"/>
      <c r="B1941" s="135">
        <f t="shared" si="31"/>
        <v>41929.75</v>
      </c>
      <c r="C1941" s="138">
        <v>18</v>
      </c>
      <c r="D1941" s="11">
        <f>ROUND(АТС!D443*$D$792*$D$793/100,2)</f>
        <v>29.6</v>
      </c>
      <c r="E1941" s="11">
        <f>ROUND(АТС!$D443*$E$792*$E$793/100,2)</f>
        <v>27.2</v>
      </c>
      <c r="F1941" s="11">
        <f>ROUND(АТС!$D443*$F$792*$F$793/100,2)</f>
        <v>18.52</v>
      </c>
      <c r="G1941" s="11">
        <f>ROUND(АТС!$D443*$G$792*$G$793/100,2)</f>
        <v>10.84</v>
      </c>
    </row>
    <row r="1942" spans="1:7" x14ac:dyDescent="0.25">
      <c r="A1942" s="263"/>
      <c r="B1942" s="137">
        <f t="shared" si="31"/>
        <v>41929.791669999999</v>
      </c>
      <c r="C1942" s="138">
        <v>19</v>
      </c>
      <c r="D1942" s="11">
        <f>ROUND(АТС!D444*$D$792*$D$793/100,2)</f>
        <v>11.57</v>
      </c>
      <c r="E1942" s="11">
        <f>ROUND(АТС!$D444*$E$792*$E$793/100,2)</f>
        <v>10.63</v>
      </c>
      <c r="F1942" s="11">
        <f>ROUND(АТС!$D444*$F$792*$F$793/100,2)</f>
        <v>7.24</v>
      </c>
      <c r="G1942" s="11">
        <f>ROUND(АТС!$D444*$G$792*$G$793/100,2)</f>
        <v>4.24</v>
      </c>
    </row>
    <row r="1943" spans="1:7" x14ac:dyDescent="0.25">
      <c r="A1943" s="263"/>
      <c r="B1943" s="135">
        <f t="shared" si="31"/>
        <v>41929.833330000001</v>
      </c>
      <c r="C1943" s="138">
        <v>20</v>
      </c>
      <c r="D1943" s="11">
        <f>ROUND(АТС!D445*$D$792*$D$793/100,2)</f>
        <v>0</v>
      </c>
      <c r="E1943" s="11">
        <f>ROUND(АТС!$D445*$E$792*$E$793/100,2)</f>
        <v>0</v>
      </c>
      <c r="F1943" s="11">
        <f>ROUND(АТС!$D445*$F$792*$F$793/100,2)</f>
        <v>0</v>
      </c>
      <c r="G1943" s="11">
        <f>ROUND(АТС!$D445*$G$792*$G$793/100,2)</f>
        <v>0</v>
      </c>
    </row>
    <row r="1944" spans="1:7" x14ac:dyDescent="0.25">
      <c r="A1944" s="263"/>
      <c r="B1944" s="137">
        <f t="shared" si="31"/>
        <v>41929.875</v>
      </c>
      <c r="C1944" s="138">
        <v>21</v>
      </c>
      <c r="D1944" s="11">
        <f>ROUND(АТС!D446*$D$792*$D$793/100,2)</f>
        <v>0</v>
      </c>
      <c r="E1944" s="11">
        <f>ROUND(АТС!$D446*$E$792*$E$793/100,2)</f>
        <v>0</v>
      </c>
      <c r="F1944" s="11">
        <f>ROUND(АТС!$D446*$F$792*$F$793/100,2)</f>
        <v>0</v>
      </c>
      <c r="G1944" s="11">
        <f>ROUND(АТС!$D446*$G$792*$G$793/100,2)</f>
        <v>0</v>
      </c>
    </row>
    <row r="1945" spans="1:7" x14ac:dyDescent="0.25">
      <c r="A1945" s="263"/>
      <c r="B1945" s="135">
        <f t="shared" si="31"/>
        <v>41929.916669999999</v>
      </c>
      <c r="C1945" s="138">
        <v>22</v>
      </c>
      <c r="D1945" s="11">
        <f>ROUND(АТС!D447*$D$792*$D$793/100,2)</f>
        <v>0</v>
      </c>
      <c r="E1945" s="11">
        <f>ROUND(АТС!$D447*$E$792*$E$793/100,2)</f>
        <v>0</v>
      </c>
      <c r="F1945" s="11">
        <f>ROUND(АТС!$D447*$F$792*$F$793/100,2)</f>
        <v>0</v>
      </c>
      <c r="G1945" s="11">
        <f>ROUND(АТС!$D447*$G$792*$G$793/100,2)</f>
        <v>0</v>
      </c>
    </row>
    <row r="1946" spans="1:7" x14ac:dyDescent="0.25">
      <c r="A1946" s="263"/>
      <c r="B1946" s="137">
        <f t="shared" si="31"/>
        <v>41929.958330000001</v>
      </c>
      <c r="C1946" s="138">
        <v>23</v>
      </c>
      <c r="D1946" s="11">
        <f>ROUND(АТС!D448*$D$792*$D$793/100,2)</f>
        <v>0</v>
      </c>
      <c r="E1946" s="11">
        <f>ROUND(АТС!$D448*$E$792*$E$793/100,2)</f>
        <v>0</v>
      </c>
      <c r="F1946" s="11">
        <f>ROUND(АТС!$D448*$F$792*$F$793/100,2)</f>
        <v>0</v>
      </c>
      <c r="G1946" s="11">
        <f>ROUND(АТС!$D448*$G$792*$G$793/100,2)</f>
        <v>0</v>
      </c>
    </row>
    <row r="1947" spans="1:7" x14ac:dyDescent="0.25">
      <c r="A1947" s="263"/>
      <c r="B1947" s="135">
        <f t="shared" si="31"/>
        <v>41930</v>
      </c>
      <c r="C1947" s="138">
        <v>0</v>
      </c>
      <c r="D1947" s="11">
        <f>ROUND(АТС!D449*$D$792*$D$793/100,2)</f>
        <v>0</v>
      </c>
      <c r="E1947" s="11">
        <f>ROUND(АТС!$D449*$E$792*$E$793/100,2)</f>
        <v>0</v>
      </c>
      <c r="F1947" s="11">
        <f>ROUND(АТС!$D449*$F$792*$F$793/100,2)</f>
        <v>0</v>
      </c>
      <c r="G1947" s="11">
        <f>ROUND(АТС!$D449*$G$792*$G$793/100,2)</f>
        <v>0</v>
      </c>
    </row>
    <row r="1948" spans="1:7" x14ac:dyDescent="0.25">
      <c r="A1948" s="263"/>
      <c r="B1948" s="137">
        <f t="shared" ref="B1948:B2011" si="32">B1924+1</f>
        <v>41930.041669999999</v>
      </c>
      <c r="C1948" s="138">
        <v>1</v>
      </c>
      <c r="D1948" s="11">
        <f>ROUND(АТС!D450*$D$792*$D$793/100,2)</f>
        <v>0</v>
      </c>
      <c r="E1948" s="11">
        <f>ROUND(АТС!$D450*$E$792*$E$793/100,2)</f>
        <v>0</v>
      </c>
      <c r="F1948" s="11">
        <f>ROUND(АТС!$D450*$F$792*$F$793/100,2)</f>
        <v>0</v>
      </c>
      <c r="G1948" s="11">
        <f>ROUND(АТС!$D450*$G$792*$G$793/100,2)</f>
        <v>0</v>
      </c>
    </row>
    <row r="1949" spans="1:7" x14ac:dyDescent="0.25">
      <c r="A1949" s="263"/>
      <c r="B1949" s="135">
        <f t="shared" si="32"/>
        <v>41930.083330000001</v>
      </c>
      <c r="C1949" s="138">
        <v>2</v>
      </c>
      <c r="D1949" s="11">
        <f>ROUND(АТС!D451*$D$792*$D$793/100,2)</f>
        <v>0</v>
      </c>
      <c r="E1949" s="11">
        <f>ROUND(АТС!$D451*$E$792*$E$793/100,2)</f>
        <v>0</v>
      </c>
      <c r="F1949" s="11">
        <f>ROUND(АТС!$D451*$F$792*$F$793/100,2)</f>
        <v>0</v>
      </c>
      <c r="G1949" s="11">
        <f>ROUND(АТС!$D451*$G$792*$G$793/100,2)</f>
        <v>0</v>
      </c>
    </row>
    <row r="1950" spans="1:7" x14ac:dyDescent="0.25">
      <c r="A1950" s="263"/>
      <c r="B1950" s="137">
        <f t="shared" si="32"/>
        <v>41930.125</v>
      </c>
      <c r="C1950" s="138">
        <v>3</v>
      </c>
      <c r="D1950" s="11">
        <f>ROUND(АТС!D452*$D$792*$D$793/100,2)</f>
        <v>2.52</v>
      </c>
      <c r="E1950" s="11">
        <f>ROUND(АТС!$D452*$E$792*$E$793/100,2)</f>
        <v>2.3199999999999998</v>
      </c>
      <c r="F1950" s="11">
        <f>ROUND(АТС!$D452*$F$792*$F$793/100,2)</f>
        <v>1.58</v>
      </c>
      <c r="G1950" s="11">
        <f>ROUND(АТС!$D452*$G$792*$G$793/100,2)</f>
        <v>0.92</v>
      </c>
    </row>
    <row r="1951" spans="1:7" x14ac:dyDescent="0.25">
      <c r="A1951" s="263"/>
      <c r="B1951" s="135">
        <f t="shared" si="32"/>
        <v>41930.166669999999</v>
      </c>
      <c r="C1951" s="138">
        <v>4</v>
      </c>
      <c r="D1951" s="11">
        <f>ROUND(АТС!D453*$D$792*$D$793/100,2)</f>
        <v>10.87</v>
      </c>
      <c r="E1951" s="11">
        <f>ROUND(АТС!$D453*$E$792*$E$793/100,2)</f>
        <v>9.99</v>
      </c>
      <c r="F1951" s="11">
        <f>ROUND(АТС!$D453*$F$792*$F$793/100,2)</f>
        <v>6.8</v>
      </c>
      <c r="G1951" s="11">
        <f>ROUND(АТС!$D453*$G$792*$G$793/100,2)</f>
        <v>3.98</v>
      </c>
    </row>
    <row r="1952" spans="1:7" x14ac:dyDescent="0.25">
      <c r="A1952" s="263"/>
      <c r="B1952" s="137">
        <f t="shared" si="32"/>
        <v>41930.208330000001</v>
      </c>
      <c r="C1952" s="138">
        <v>5</v>
      </c>
      <c r="D1952" s="11">
        <f>ROUND(АТС!D454*$D$792*$D$793/100,2)</f>
        <v>11.21</v>
      </c>
      <c r="E1952" s="11">
        <f>ROUND(АТС!$D454*$E$792*$E$793/100,2)</f>
        <v>10.3</v>
      </c>
      <c r="F1952" s="11">
        <f>ROUND(АТС!$D454*$F$792*$F$793/100,2)</f>
        <v>7.01</v>
      </c>
      <c r="G1952" s="11">
        <f>ROUND(АТС!$D454*$G$792*$G$793/100,2)</f>
        <v>4.0999999999999996</v>
      </c>
    </row>
    <row r="1953" spans="1:7" x14ac:dyDescent="0.25">
      <c r="A1953" s="263"/>
      <c r="B1953" s="135">
        <f t="shared" si="32"/>
        <v>41930.25</v>
      </c>
      <c r="C1953" s="138">
        <v>6</v>
      </c>
      <c r="D1953" s="11">
        <f>ROUND(АТС!D455*$D$792*$D$793/100,2)</f>
        <v>15.83</v>
      </c>
      <c r="E1953" s="11">
        <f>ROUND(АТС!$D455*$E$792*$E$793/100,2)</f>
        <v>14.54</v>
      </c>
      <c r="F1953" s="11">
        <f>ROUND(АТС!$D455*$F$792*$F$793/100,2)</f>
        <v>9.9</v>
      </c>
      <c r="G1953" s="11">
        <f>ROUND(АТС!$D455*$G$792*$G$793/100,2)</f>
        <v>5.8</v>
      </c>
    </row>
    <row r="1954" spans="1:7" x14ac:dyDescent="0.25">
      <c r="A1954" s="263"/>
      <c r="B1954" s="137">
        <f t="shared" si="32"/>
        <v>41930.291669999999</v>
      </c>
      <c r="C1954" s="138">
        <v>7</v>
      </c>
      <c r="D1954" s="11">
        <f>ROUND(АТС!D456*$D$792*$D$793/100,2)</f>
        <v>60.4</v>
      </c>
      <c r="E1954" s="11">
        <f>ROUND(АТС!$D456*$E$792*$E$793/100,2)</f>
        <v>55.49</v>
      </c>
      <c r="F1954" s="11">
        <f>ROUND(АТС!$D456*$F$792*$F$793/100,2)</f>
        <v>37.79</v>
      </c>
      <c r="G1954" s="11">
        <f>ROUND(АТС!$D456*$G$792*$G$793/100,2)</f>
        <v>22.12</v>
      </c>
    </row>
    <row r="1955" spans="1:7" x14ac:dyDescent="0.25">
      <c r="A1955" s="263"/>
      <c r="B1955" s="135">
        <f t="shared" si="32"/>
        <v>41930.333330000001</v>
      </c>
      <c r="C1955" s="138">
        <v>8</v>
      </c>
      <c r="D1955" s="11">
        <f>ROUND(АТС!D457*$D$792*$D$793/100,2)</f>
        <v>5.33</v>
      </c>
      <c r="E1955" s="11">
        <f>ROUND(АТС!$D457*$E$792*$E$793/100,2)</f>
        <v>4.8899999999999997</v>
      </c>
      <c r="F1955" s="11">
        <f>ROUND(АТС!$D457*$F$792*$F$793/100,2)</f>
        <v>3.33</v>
      </c>
      <c r="G1955" s="11">
        <f>ROUND(АТС!$D457*$G$792*$G$793/100,2)</f>
        <v>1.95</v>
      </c>
    </row>
    <row r="1956" spans="1:7" x14ac:dyDescent="0.25">
      <c r="A1956" s="263"/>
      <c r="B1956" s="137">
        <f t="shared" si="32"/>
        <v>41930.375</v>
      </c>
      <c r="C1956" s="138">
        <v>9</v>
      </c>
      <c r="D1956" s="11">
        <f>ROUND(АТС!D458*$D$792*$D$793/100,2)</f>
        <v>14.82</v>
      </c>
      <c r="E1956" s="11">
        <f>ROUND(АТС!$D458*$E$792*$E$793/100,2)</f>
        <v>13.62</v>
      </c>
      <c r="F1956" s="11">
        <f>ROUND(АТС!$D458*$F$792*$F$793/100,2)</f>
        <v>9.27</v>
      </c>
      <c r="G1956" s="11">
        <f>ROUND(АТС!$D458*$G$792*$G$793/100,2)</f>
        <v>5.43</v>
      </c>
    </row>
    <row r="1957" spans="1:7" x14ac:dyDescent="0.25">
      <c r="A1957" s="263"/>
      <c r="B1957" s="135">
        <f t="shared" si="32"/>
        <v>41930.416669999999</v>
      </c>
      <c r="C1957" s="138">
        <v>10</v>
      </c>
      <c r="D1957" s="11">
        <f>ROUND(АТС!D459*$D$792*$D$793/100,2)</f>
        <v>0</v>
      </c>
      <c r="E1957" s="11">
        <f>ROUND(АТС!$D459*$E$792*$E$793/100,2)</f>
        <v>0</v>
      </c>
      <c r="F1957" s="11">
        <f>ROUND(АТС!$D459*$F$792*$F$793/100,2)</f>
        <v>0</v>
      </c>
      <c r="G1957" s="11">
        <f>ROUND(АТС!$D459*$G$792*$G$793/100,2)</f>
        <v>0</v>
      </c>
    </row>
    <row r="1958" spans="1:7" x14ac:dyDescent="0.25">
      <c r="A1958" s="263"/>
      <c r="B1958" s="137">
        <f t="shared" si="32"/>
        <v>41930.458330000001</v>
      </c>
      <c r="C1958" s="138">
        <v>11</v>
      </c>
      <c r="D1958" s="11">
        <f>ROUND(АТС!D460*$D$792*$D$793/100,2)</f>
        <v>13.91</v>
      </c>
      <c r="E1958" s="11">
        <f>ROUND(АТС!$D460*$E$792*$E$793/100,2)</f>
        <v>12.78</v>
      </c>
      <c r="F1958" s="11">
        <f>ROUND(АТС!$D460*$F$792*$F$793/100,2)</f>
        <v>8.6999999999999993</v>
      </c>
      <c r="G1958" s="11">
        <f>ROUND(АТС!$D460*$G$792*$G$793/100,2)</f>
        <v>5.09</v>
      </c>
    </row>
    <row r="1959" spans="1:7" x14ac:dyDescent="0.25">
      <c r="A1959" s="263"/>
      <c r="B1959" s="135">
        <f t="shared" si="32"/>
        <v>41930.5</v>
      </c>
      <c r="C1959" s="138">
        <v>12</v>
      </c>
      <c r="D1959" s="11">
        <f>ROUND(АТС!D461*$D$792*$D$793/100,2)</f>
        <v>9.51</v>
      </c>
      <c r="E1959" s="11">
        <f>ROUND(АТС!$D461*$E$792*$E$793/100,2)</f>
        <v>8.74</v>
      </c>
      <c r="F1959" s="11">
        <f>ROUND(АТС!$D461*$F$792*$F$793/100,2)</f>
        <v>5.95</v>
      </c>
      <c r="G1959" s="11">
        <f>ROUND(АТС!$D461*$G$792*$G$793/100,2)</f>
        <v>3.48</v>
      </c>
    </row>
    <row r="1960" spans="1:7" x14ac:dyDescent="0.25">
      <c r="A1960" s="263"/>
      <c r="B1960" s="137">
        <f t="shared" si="32"/>
        <v>41930.541669999999</v>
      </c>
      <c r="C1960" s="138">
        <v>13</v>
      </c>
      <c r="D1960" s="11">
        <f>ROUND(АТС!D462*$D$792*$D$793/100,2)</f>
        <v>12.94</v>
      </c>
      <c r="E1960" s="11">
        <f>ROUND(АТС!$D462*$E$792*$E$793/100,2)</f>
        <v>11.88</v>
      </c>
      <c r="F1960" s="11">
        <f>ROUND(АТС!$D462*$F$792*$F$793/100,2)</f>
        <v>8.09</v>
      </c>
      <c r="G1960" s="11">
        <f>ROUND(АТС!$D462*$G$792*$G$793/100,2)</f>
        <v>4.74</v>
      </c>
    </row>
    <row r="1961" spans="1:7" x14ac:dyDescent="0.25">
      <c r="A1961" s="263"/>
      <c r="B1961" s="135">
        <f t="shared" si="32"/>
        <v>41930.583330000001</v>
      </c>
      <c r="C1961" s="138">
        <v>14</v>
      </c>
      <c r="D1961" s="11">
        <f>ROUND(АТС!D463*$D$792*$D$793/100,2)</f>
        <v>3.73</v>
      </c>
      <c r="E1961" s="11">
        <f>ROUND(АТС!$D463*$E$792*$E$793/100,2)</f>
        <v>3.43</v>
      </c>
      <c r="F1961" s="11">
        <f>ROUND(АТС!$D463*$F$792*$F$793/100,2)</f>
        <v>2.33</v>
      </c>
      <c r="G1961" s="11">
        <f>ROUND(АТС!$D463*$G$792*$G$793/100,2)</f>
        <v>1.37</v>
      </c>
    </row>
    <row r="1962" spans="1:7" x14ac:dyDescent="0.25">
      <c r="A1962" s="263"/>
      <c r="B1962" s="137">
        <f t="shared" si="32"/>
        <v>41930.625</v>
      </c>
      <c r="C1962" s="138">
        <v>15</v>
      </c>
      <c r="D1962" s="11">
        <f>ROUND(АТС!D464*$D$792*$D$793/100,2)</f>
        <v>3.46</v>
      </c>
      <c r="E1962" s="11">
        <f>ROUND(АТС!$D464*$E$792*$E$793/100,2)</f>
        <v>3.18</v>
      </c>
      <c r="F1962" s="11">
        <f>ROUND(АТС!$D464*$F$792*$F$793/100,2)</f>
        <v>2.17</v>
      </c>
      <c r="G1962" s="11">
        <f>ROUND(АТС!$D464*$G$792*$G$793/100,2)</f>
        <v>1.27</v>
      </c>
    </row>
    <row r="1963" spans="1:7" x14ac:dyDescent="0.25">
      <c r="A1963" s="263"/>
      <c r="B1963" s="135">
        <f t="shared" si="32"/>
        <v>41930.666669999999</v>
      </c>
      <c r="C1963" s="138">
        <v>16</v>
      </c>
      <c r="D1963" s="11">
        <f>ROUND(АТС!D465*$D$792*$D$793/100,2)</f>
        <v>78.459999999999994</v>
      </c>
      <c r="E1963" s="11">
        <f>ROUND(АТС!$D465*$E$792*$E$793/100,2)</f>
        <v>72.09</v>
      </c>
      <c r="F1963" s="11">
        <f>ROUND(АТС!$D465*$F$792*$F$793/100,2)</f>
        <v>49.09</v>
      </c>
      <c r="G1963" s="11">
        <f>ROUND(АТС!$D465*$G$792*$G$793/100,2)</f>
        <v>28.74</v>
      </c>
    </row>
    <row r="1964" spans="1:7" x14ac:dyDescent="0.25">
      <c r="A1964" s="263"/>
      <c r="B1964" s="137">
        <f t="shared" si="32"/>
        <v>41930.708330000001</v>
      </c>
      <c r="C1964" s="138">
        <v>17</v>
      </c>
      <c r="D1964" s="11">
        <f>ROUND(АТС!D466*$D$792*$D$793/100,2)</f>
        <v>84.16</v>
      </c>
      <c r="E1964" s="11">
        <f>ROUND(АТС!$D466*$E$792*$E$793/100,2)</f>
        <v>77.319999999999993</v>
      </c>
      <c r="F1964" s="11">
        <f>ROUND(АТС!$D466*$F$792*$F$793/100,2)</f>
        <v>52.66</v>
      </c>
      <c r="G1964" s="11">
        <f>ROUND(АТС!$D466*$G$792*$G$793/100,2)</f>
        <v>30.82</v>
      </c>
    </row>
    <row r="1965" spans="1:7" x14ac:dyDescent="0.25">
      <c r="A1965" s="263"/>
      <c r="B1965" s="135">
        <f t="shared" si="32"/>
        <v>41930.75</v>
      </c>
      <c r="C1965" s="138">
        <v>18</v>
      </c>
      <c r="D1965" s="11">
        <f>ROUND(АТС!D467*$D$792*$D$793/100,2)</f>
        <v>100.64</v>
      </c>
      <c r="E1965" s="11">
        <f>ROUND(АТС!$D467*$E$792*$E$793/100,2)</f>
        <v>92.47</v>
      </c>
      <c r="F1965" s="11">
        <f>ROUND(АТС!$D467*$F$792*$F$793/100,2)</f>
        <v>62.97</v>
      </c>
      <c r="G1965" s="11">
        <f>ROUND(АТС!$D467*$G$792*$G$793/100,2)</f>
        <v>36.86</v>
      </c>
    </row>
    <row r="1966" spans="1:7" x14ac:dyDescent="0.25">
      <c r="A1966" s="263"/>
      <c r="B1966" s="137">
        <f t="shared" si="32"/>
        <v>41930.791669999999</v>
      </c>
      <c r="C1966" s="138">
        <v>19</v>
      </c>
      <c r="D1966" s="11">
        <f>ROUND(АТС!D468*$D$792*$D$793/100,2)</f>
        <v>801.16</v>
      </c>
      <c r="E1966" s="11">
        <f>ROUND(АТС!$D468*$E$792*$E$793/100,2)</f>
        <v>736.08</v>
      </c>
      <c r="F1966" s="11">
        <f>ROUND(АТС!$D468*$F$792*$F$793/100,2)</f>
        <v>501.29</v>
      </c>
      <c r="G1966" s="11">
        <f>ROUND(АТС!$D468*$G$792*$G$793/100,2)</f>
        <v>293.42</v>
      </c>
    </row>
    <row r="1967" spans="1:7" x14ac:dyDescent="0.25">
      <c r="A1967" s="263"/>
      <c r="B1967" s="135">
        <f t="shared" si="32"/>
        <v>41930.833330000001</v>
      </c>
      <c r="C1967" s="138">
        <v>20</v>
      </c>
      <c r="D1967" s="11">
        <f>ROUND(АТС!D469*$D$792*$D$793/100,2)</f>
        <v>72.790000000000006</v>
      </c>
      <c r="E1967" s="11">
        <f>ROUND(АТС!$D469*$E$792*$E$793/100,2)</f>
        <v>66.87</v>
      </c>
      <c r="F1967" s="11">
        <f>ROUND(АТС!$D469*$F$792*$F$793/100,2)</f>
        <v>45.54</v>
      </c>
      <c r="G1967" s="11">
        <f>ROUND(АТС!$D469*$G$792*$G$793/100,2)</f>
        <v>26.66</v>
      </c>
    </row>
    <row r="1968" spans="1:7" x14ac:dyDescent="0.25">
      <c r="A1968" s="263"/>
      <c r="B1968" s="137">
        <f t="shared" si="32"/>
        <v>41930.875</v>
      </c>
      <c r="C1968" s="138">
        <v>21</v>
      </c>
      <c r="D1968" s="11">
        <f>ROUND(АТС!D470*$D$792*$D$793/100,2)</f>
        <v>0</v>
      </c>
      <c r="E1968" s="11">
        <f>ROUND(АТС!$D470*$E$792*$E$793/100,2)</f>
        <v>0</v>
      </c>
      <c r="F1968" s="11">
        <f>ROUND(АТС!$D470*$F$792*$F$793/100,2)</f>
        <v>0</v>
      </c>
      <c r="G1968" s="11">
        <f>ROUND(АТС!$D470*$G$792*$G$793/100,2)</f>
        <v>0</v>
      </c>
    </row>
    <row r="1969" spans="1:7" x14ac:dyDescent="0.25">
      <c r="A1969" s="263"/>
      <c r="B1969" s="135">
        <f t="shared" si="32"/>
        <v>41930.916669999999</v>
      </c>
      <c r="C1969" s="138">
        <v>22</v>
      </c>
      <c r="D1969" s="11">
        <f>ROUND(АТС!D471*$D$792*$D$793/100,2)</f>
        <v>0</v>
      </c>
      <c r="E1969" s="11">
        <f>ROUND(АТС!$D471*$E$792*$E$793/100,2)</f>
        <v>0</v>
      </c>
      <c r="F1969" s="11">
        <f>ROUND(АТС!$D471*$F$792*$F$793/100,2)</f>
        <v>0</v>
      </c>
      <c r="G1969" s="11">
        <f>ROUND(АТС!$D471*$G$792*$G$793/100,2)</f>
        <v>0</v>
      </c>
    </row>
    <row r="1970" spans="1:7" x14ac:dyDescent="0.25">
      <c r="A1970" s="263"/>
      <c r="B1970" s="137">
        <f t="shared" si="32"/>
        <v>41930.958330000001</v>
      </c>
      <c r="C1970" s="138">
        <v>23</v>
      </c>
      <c r="D1970" s="11">
        <f>ROUND(АТС!D472*$D$792*$D$793/100,2)</f>
        <v>0</v>
      </c>
      <c r="E1970" s="11">
        <f>ROUND(АТС!$D472*$E$792*$E$793/100,2)</f>
        <v>0</v>
      </c>
      <c r="F1970" s="11">
        <f>ROUND(АТС!$D472*$F$792*$F$793/100,2)</f>
        <v>0</v>
      </c>
      <c r="G1970" s="11">
        <f>ROUND(АТС!$D472*$G$792*$G$793/100,2)</f>
        <v>0</v>
      </c>
    </row>
    <row r="1971" spans="1:7" x14ac:dyDescent="0.25">
      <c r="A1971" s="263"/>
      <c r="B1971" s="135">
        <f t="shared" si="32"/>
        <v>41931</v>
      </c>
      <c r="C1971" s="138">
        <v>0</v>
      </c>
      <c r="D1971" s="11">
        <f>ROUND(АТС!D473*$D$792*$D$793/100,2)</f>
        <v>0</v>
      </c>
      <c r="E1971" s="11">
        <f>ROUND(АТС!$D473*$E$792*$E$793/100,2)</f>
        <v>0</v>
      </c>
      <c r="F1971" s="11">
        <f>ROUND(АТС!$D473*$F$792*$F$793/100,2)</f>
        <v>0</v>
      </c>
      <c r="G1971" s="11">
        <f>ROUND(АТС!$D473*$G$792*$G$793/100,2)</f>
        <v>0</v>
      </c>
    </row>
    <row r="1972" spans="1:7" x14ac:dyDescent="0.25">
      <c r="A1972" s="263"/>
      <c r="B1972" s="137">
        <f t="shared" si="32"/>
        <v>41931.041669999999</v>
      </c>
      <c r="C1972" s="138">
        <v>1</v>
      </c>
      <c r="D1972" s="11">
        <f>ROUND(АТС!D474*$D$792*$D$793/100,2)</f>
        <v>0</v>
      </c>
      <c r="E1972" s="11">
        <f>ROUND(АТС!$D474*$E$792*$E$793/100,2)</f>
        <v>0</v>
      </c>
      <c r="F1972" s="11">
        <f>ROUND(АТС!$D474*$F$792*$F$793/100,2)</f>
        <v>0</v>
      </c>
      <c r="G1972" s="11">
        <f>ROUND(АТС!$D474*$G$792*$G$793/100,2)</f>
        <v>0</v>
      </c>
    </row>
    <row r="1973" spans="1:7" x14ac:dyDescent="0.25">
      <c r="A1973" s="263"/>
      <c r="B1973" s="135">
        <f t="shared" si="32"/>
        <v>41931.083330000001</v>
      </c>
      <c r="C1973" s="138">
        <v>2</v>
      </c>
      <c r="D1973" s="11">
        <f>ROUND(АТС!D475*$D$792*$D$793/100,2)</f>
        <v>0</v>
      </c>
      <c r="E1973" s="11">
        <f>ROUND(АТС!$D475*$E$792*$E$793/100,2)</f>
        <v>0</v>
      </c>
      <c r="F1973" s="11">
        <f>ROUND(АТС!$D475*$F$792*$F$793/100,2)</f>
        <v>0</v>
      </c>
      <c r="G1973" s="11">
        <f>ROUND(АТС!$D475*$G$792*$G$793/100,2)</f>
        <v>0</v>
      </c>
    </row>
    <row r="1974" spans="1:7" x14ac:dyDescent="0.25">
      <c r="A1974" s="263"/>
      <c r="B1974" s="137">
        <f t="shared" si="32"/>
        <v>41931.125</v>
      </c>
      <c r="C1974" s="138">
        <v>3</v>
      </c>
      <c r="D1974" s="11">
        <f>ROUND(АТС!D476*$D$792*$D$793/100,2)</f>
        <v>0</v>
      </c>
      <c r="E1974" s="11">
        <f>ROUND(АТС!$D476*$E$792*$E$793/100,2)</f>
        <v>0</v>
      </c>
      <c r="F1974" s="11">
        <f>ROUND(АТС!$D476*$F$792*$F$793/100,2)</f>
        <v>0</v>
      </c>
      <c r="G1974" s="11">
        <f>ROUND(АТС!$D476*$G$792*$G$793/100,2)</f>
        <v>0</v>
      </c>
    </row>
    <row r="1975" spans="1:7" x14ac:dyDescent="0.25">
      <c r="A1975" s="263"/>
      <c r="B1975" s="135">
        <f t="shared" si="32"/>
        <v>41931.166669999999</v>
      </c>
      <c r="C1975" s="138">
        <v>4</v>
      </c>
      <c r="D1975" s="11">
        <f>ROUND(АТС!D477*$D$792*$D$793/100,2)</f>
        <v>0</v>
      </c>
      <c r="E1975" s="11">
        <f>ROUND(АТС!$D477*$E$792*$E$793/100,2)</f>
        <v>0</v>
      </c>
      <c r="F1975" s="11">
        <f>ROUND(АТС!$D477*$F$792*$F$793/100,2)</f>
        <v>0</v>
      </c>
      <c r="G1975" s="11">
        <f>ROUND(АТС!$D477*$G$792*$G$793/100,2)</f>
        <v>0</v>
      </c>
    </row>
    <row r="1976" spans="1:7" x14ac:dyDescent="0.25">
      <c r="A1976" s="263"/>
      <c r="B1976" s="137">
        <f t="shared" si="32"/>
        <v>41931.208330000001</v>
      </c>
      <c r="C1976" s="138">
        <v>5</v>
      </c>
      <c r="D1976" s="11">
        <f>ROUND(АТС!D478*$D$792*$D$793/100,2)</f>
        <v>0</v>
      </c>
      <c r="E1976" s="11">
        <f>ROUND(АТС!$D478*$E$792*$E$793/100,2)</f>
        <v>0</v>
      </c>
      <c r="F1976" s="11">
        <f>ROUND(АТС!$D478*$F$792*$F$793/100,2)</f>
        <v>0</v>
      </c>
      <c r="G1976" s="11">
        <f>ROUND(АТС!$D478*$G$792*$G$793/100,2)</f>
        <v>0</v>
      </c>
    </row>
    <row r="1977" spans="1:7" x14ac:dyDescent="0.25">
      <c r="A1977" s="263"/>
      <c r="B1977" s="135">
        <f t="shared" si="32"/>
        <v>41931.25</v>
      </c>
      <c r="C1977" s="138">
        <v>6</v>
      </c>
      <c r="D1977" s="11">
        <f>ROUND(АТС!D479*$D$792*$D$793/100,2)</f>
        <v>4.87</v>
      </c>
      <c r="E1977" s="11">
        <f>ROUND(АТС!$D479*$E$792*$E$793/100,2)</f>
        <v>4.4800000000000004</v>
      </c>
      <c r="F1977" s="11">
        <f>ROUND(АТС!$D479*$F$792*$F$793/100,2)</f>
        <v>3.05</v>
      </c>
      <c r="G1977" s="11">
        <f>ROUND(АТС!$D479*$G$792*$G$793/100,2)</f>
        <v>1.79</v>
      </c>
    </row>
    <row r="1978" spans="1:7" x14ac:dyDescent="0.25">
      <c r="A1978" s="263"/>
      <c r="B1978" s="137">
        <f t="shared" si="32"/>
        <v>41931.291669999999</v>
      </c>
      <c r="C1978" s="138">
        <v>7</v>
      </c>
      <c r="D1978" s="11">
        <f>ROUND(АТС!D480*$D$792*$D$793/100,2)</f>
        <v>0</v>
      </c>
      <c r="E1978" s="11">
        <f>ROUND(АТС!$D480*$E$792*$E$793/100,2)</f>
        <v>0</v>
      </c>
      <c r="F1978" s="11">
        <f>ROUND(АТС!$D480*$F$792*$F$793/100,2)</f>
        <v>0</v>
      </c>
      <c r="G1978" s="11">
        <f>ROUND(АТС!$D480*$G$792*$G$793/100,2)</f>
        <v>0</v>
      </c>
    </row>
    <row r="1979" spans="1:7" x14ac:dyDescent="0.25">
      <c r="A1979" s="263"/>
      <c r="B1979" s="135">
        <f t="shared" si="32"/>
        <v>41931.333330000001</v>
      </c>
      <c r="C1979" s="138">
        <v>8</v>
      </c>
      <c r="D1979" s="11">
        <f>ROUND(АТС!D481*$D$792*$D$793/100,2)</f>
        <v>0</v>
      </c>
      <c r="E1979" s="11">
        <f>ROUND(АТС!$D481*$E$792*$E$793/100,2)</f>
        <v>0</v>
      </c>
      <c r="F1979" s="11">
        <f>ROUND(АТС!$D481*$F$792*$F$793/100,2)</f>
        <v>0</v>
      </c>
      <c r="G1979" s="11">
        <f>ROUND(АТС!$D481*$G$792*$G$793/100,2)</f>
        <v>0</v>
      </c>
    </row>
    <row r="1980" spans="1:7" x14ac:dyDescent="0.25">
      <c r="A1980" s="263"/>
      <c r="B1980" s="137">
        <f t="shared" si="32"/>
        <v>41931.375</v>
      </c>
      <c r="C1980" s="138">
        <v>9</v>
      </c>
      <c r="D1980" s="11">
        <f>ROUND(АТС!D482*$D$792*$D$793/100,2)</f>
        <v>0</v>
      </c>
      <c r="E1980" s="11">
        <f>ROUND(АТС!$D482*$E$792*$E$793/100,2)</f>
        <v>0</v>
      </c>
      <c r="F1980" s="11">
        <f>ROUND(АТС!$D482*$F$792*$F$793/100,2)</f>
        <v>0</v>
      </c>
      <c r="G1980" s="11">
        <f>ROUND(АТС!$D482*$G$792*$G$793/100,2)</f>
        <v>0</v>
      </c>
    </row>
    <row r="1981" spans="1:7" x14ac:dyDescent="0.25">
      <c r="A1981" s="263"/>
      <c r="B1981" s="135">
        <f t="shared" si="32"/>
        <v>41931.416669999999</v>
      </c>
      <c r="C1981" s="138">
        <v>10</v>
      </c>
      <c r="D1981" s="11">
        <f>ROUND(АТС!D483*$D$792*$D$793/100,2)</f>
        <v>0</v>
      </c>
      <c r="E1981" s="11">
        <f>ROUND(АТС!$D483*$E$792*$E$793/100,2)</f>
        <v>0</v>
      </c>
      <c r="F1981" s="11">
        <f>ROUND(АТС!$D483*$F$792*$F$793/100,2)</f>
        <v>0</v>
      </c>
      <c r="G1981" s="11">
        <f>ROUND(АТС!$D483*$G$792*$G$793/100,2)</f>
        <v>0</v>
      </c>
    </row>
    <row r="1982" spans="1:7" x14ac:dyDescent="0.25">
      <c r="A1982" s="263"/>
      <c r="B1982" s="137">
        <f t="shared" si="32"/>
        <v>41931.458330000001</v>
      </c>
      <c r="C1982" s="138">
        <v>11</v>
      </c>
      <c r="D1982" s="11">
        <f>ROUND(АТС!D484*$D$792*$D$793/100,2)</f>
        <v>0</v>
      </c>
      <c r="E1982" s="11">
        <f>ROUND(АТС!$D484*$E$792*$E$793/100,2)</f>
        <v>0</v>
      </c>
      <c r="F1982" s="11">
        <f>ROUND(АТС!$D484*$F$792*$F$793/100,2)</f>
        <v>0</v>
      </c>
      <c r="G1982" s="11">
        <f>ROUND(АТС!$D484*$G$792*$G$793/100,2)</f>
        <v>0</v>
      </c>
    </row>
    <row r="1983" spans="1:7" x14ac:dyDescent="0.25">
      <c r="A1983" s="263"/>
      <c r="B1983" s="135">
        <f t="shared" si="32"/>
        <v>41931.5</v>
      </c>
      <c r="C1983" s="138">
        <v>12</v>
      </c>
      <c r="D1983" s="11">
        <f>ROUND(АТС!D485*$D$792*$D$793/100,2)</f>
        <v>5.2</v>
      </c>
      <c r="E1983" s="11">
        <f>ROUND(АТС!$D485*$E$792*$E$793/100,2)</f>
        <v>4.7699999999999996</v>
      </c>
      <c r="F1983" s="11">
        <f>ROUND(АТС!$D485*$F$792*$F$793/100,2)</f>
        <v>3.25</v>
      </c>
      <c r="G1983" s="11">
        <f>ROUND(АТС!$D485*$G$792*$G$793/100,2)</f>
        <v>1.9</v>
      </c>
    </row>
    <row r="1984" spans="1:7" x14ac:dyDescent="0.25">
      <c r="A1984" s="263"/>
      <c r="B1984" s="137">
        <f t="shared" si="32"/>
        <v>41931.541669999999</v>
      </c>
      <c r="C1984" s="138">
        <v>13</v>
      </c>
      <c r="D1984" s="11">
        <f>ROUND(АТС!D486*$D$792*$D$793/100,2)</f>
        <v>57.74</v>
      </c>
      <c r="E1984" s="11">
        <f>ROUND(АТС!$D486*$E$792*$E$793/100,2)</f>
        <v>53.05</v>
      </c>
      <c r="F1984" s="11">
        <f>ROUND(АТС!$D486*$F$792*$F$793/100,2)</f>
        <v>36.130000000000003</v>
      </c>
      <c r="G1984" s="11">
        <f>ROUND(АТС!$D486*$G$792*$G$793/100,2)</f>
        <v>21.15</v>
      </c>
    </row>
    <row r="1985" spans="1:7" x14ac:dyDescent="0.25">
      <c r="A1985" s="263"/>
      <c r="B1985" s="135">
        <f t="shared" si="32"/>
        <v>41931.583330000001</v>
      </c>
      <c r="C1985" s="138">
        <v>14</v>
      </c>
      <c r="D1985" s="11">
        <f>ROUND(АТС!D487*$D$792*$D$793/100,2)</f>
        <v>62.13</v>
      </c>
      <c r="E1985" s="11">
        <f>ROUND(АТС!$D487*$E$792*$E$793/100,2)</f>
        <v>57.08</v>
      </c>
      <c r="F1985" s="11">
        <f>ROUND(АТС!$D487*$F$792*$F$793/100,2)</f>
        <v>38.869999999999997</v>
      </c>
      <c r="G1985" s="11">
        <f>ROUND(АТС!$D487*$G$792*$G$793/100,2)</f>
        <v>22.75</v>
      </c>
    </row>
    <row r="1986" spans="1:7" x14ac:dyDescent="0.25">
      <c r="A1986" s="263"/>
      <c r="B1986" s="137">
        <f t="shared" si="32"/>
        <v>41931.625</v>
      </c>
      <c r="C1986" s="138">
        <v>15</v>
      </c>
      <c r="D1986" s="11">
        <f>ROUND(АТС!D488*$D$792*$D$793/100,2)</f>
        <v>59.2</v>
      </c>
      <c r="E1986" s="11">
        <f>ROUND(АТС!$D488*$E$792*$E$793/100,2)</f>
        <v>54.39</v>
      </c>
      <c r="F1986" s="11">
        <f>ROUND(АТС!$D488*$F$792*$F$793/100,2)</f>
        <v>37.04</v>
      </c>
      <c r="G1986" s="11">
        <f>ROUND(АТС!$D488*$G$792*$G$793/100,2)</f>
        <v>21.68</v>
      </c>
    </row>
    <row r="1987" spans="1:7" x14ac:dyDescent="0.25">
      <c r="A1987" s="263"/>
      <c r="B1987" s="135">
        <f t="shared" si="32"/>
        <v>41931.666669999999</v>
      </c>
      <c r="C1987" s="138">
        <v>16</v>
      </c>
      <c r="D1987" s="11">
        <f>ROUND(АТС!D489*$D$792*$D$793/100,2)</f>
        <v>62.53</v>
      </c>
      <c r="E1987" s="11">
        <f>ROUND(АТС!$D489*$E$792*$E$793/100,2)</f>
        <v>57.45</v>
      </c>
      <c r="F1987" s="11">
        <f>ROUND(АТС!$D489*$F$792*$F$793/100,2)</f>
        <v>39.130000000000003</v>
      </c>
      <c r="G1987" s="11">
        <f>ROUND(АТС!$D489*$G$792*$G$793/100,2)</f>
        <v>22.9</v>
      </c>
    </row>
    <row r="1988" spans="1:7" x14ac:dyDescent="0.25">
      <c r="A1988" s="263"/>
      <c r="B1988" s="137">
        <f t="shared" si="32"/>
        <v>41931.708330000001</v>
      </c>
      <c r="C1988" s="138">
        <v>17</v>
      </c>
      <c r="D1988" s="11">
        <f>ROUND(АТС!D490*$D$792*$D$793/100,2)</f>
        <v>78.87</v>
      </c>
      <c r="E1988" s="11">
        <f>ROUND(АТС!$D490*$E$792*$E$793/100,2)</f>
        <v>72.47</v>
      </c>
      <c r="F1988" s="11">
        <f>ROUND(АТС!$D490*$F$792*$F$793/100,2)</f>
        <v>49.35</v>
      </c>
      <c r="G1988" s="11">
        <f>ROUND(АТС!$D490*$G$792*$G$793/100,2)</f>
        <v>28.89</v>
      </c>
    </row>
    <row r="1989" spans="1:7" x14ac:dyDescent="0.25">
      <c r="A1989" s="263"/>
      <c r="B1989" s="135">
        <f t="shared" si="32"/>
        <v>41931.75</v>
      </c>
      <c r="C1989" s="138">
        <v>18</v>
      </c>
      <c r="D1989" s="11">
        <f>ROUND(АТС!D491*$D$792*$D$793/100,2)</f>
        <v>807.23</v>
      </c>
      <c r="E1989" s="11">
        <f>ROUND(АТС!$D491*$E$792*$E$793/100,2)</f>
        <v>741.66</v>
      </c>
      <c r="F1989" s="11">
        <f>ROUND(АТС!$D491*$F$792*$F$793/100,2)</f>
        <v>505.09</v>
      </c>
      <c r="G1989" s="11">
        <f>ROUND(АТС!$D491*$G$792*$G$793/100,2)</f>
        <v>295.64999999999998</v>
      </c>
    </row>
    <row r="1990" spans="1:7" x14ac:dyDescent="0.25">
      <c r="A1990" s="263"/>
      <c r="B1990" s="137">
        <f t="shared" si="32"/>
        <v>41931.791669999999</v>
      </c>
      <c r="C1990" s="138">
        <v>19</v>
      </c>
      <c r="D1990" s="11">
        <f>ROUND(АТС!D492*$D$792*$D$793/100,2)</f>
        <v>732.4</v>
      </c>
      <c r="E1990" s="11">
        <f>ROUND(АТС!$D492*$E$792*$E$793/100,2)</f>
        <v>672.91</v>
      </c>
      <c r="F1990" s="11">
        <f>ROUND(АТС!$D492*$F$792*$F$793/100,2)</f>
        <v>458.26</v>
      </c>
      <c r="G1990" s="11">
        <f>ROUND(АТС!$D492*$G$792*$G$793/100,2)</f>
        <v>268.24</v>
      </c>
    </row>
    <row r="1991" spans="1:7" x14ac:dyDescent="0.25">
      <c r="A1991" s="263"/>
      <c r="B1991" s="135">
        <f t="shared" si="32"/>
        <v>41931.833330000001</v>
      </c>
      <c r="C1991" s="138">
        <v>20</v>
      </c>
      <c r="D1991" s="11">
        <f>ROUND(АТС!D493*$D$792*$D$793/100,2)</f>
        <v>724.65</v>
      </c>
      <c r="E1991" s="11">
        <f>ROUND(АТС!$D493*$E$792*$E$793/100,2)</f>
        <v>665.78</v>
      </c>
      <c r="F1991" s="11">
        <f>ROUND(АТС!$D493*$F$792*$F$793/100,2)</f>
        <v>453.41</v>
      </c>
      <c r="G1991" s="11">
        <f>ROUND(АТС!$D493*$G$792*$G$793/100,2)</f>
        <v>265.39999999999998</v>
      </c>
    </row>
    <row r="1992" spans="1:7" x14ac:dyDescent="0.25">
      <c r="A1992" s="263"/>
      <c r="B1992" s="137">
        <f t="shared" si="32"/>
        <v>41931.875</v>
      </c>
      <c r="C1992" s="138">
        <v>21</v>
      </c>
      <c r="D1992" s="11">
        <f>ROUND(АТС!D494*$D$792*$D$793/100,2)</f>
        <v>0</v>
      </c>
      <c r="E1992" s="11">
        <f>ROUND(АТС!$D494*$E$792*$E$793/100,2)</f>
        <v>0</v>
      </c>
      <c r="F1992" s="11">
        <f>ROUND(АТС!$D494*$F$792*$F$793/100,2)</f>
        <v>0</v>
      </c>
      <c r="G1992" s="11">
        <f>ROUND(АТС!$D494*$G$792*$G$793/100,2)</f>
        <v>0</v>
      </c>
    </row>
    <row r="1993" spans="1:7" x14ac:dyDescent="0.25">
      <c r="A1993" s="263"/>
      <c r="B1993" s="135">
        <f t="shared" si="32"/>
        <v>41931.916669999999</v>
      </c>
      <c r="C1993" s="138">
        <v>22</v>
      </c>
      <c r="D1993" s="11">
        <f>ROUND(АТС!D495*$D$792*$D$793/100,2)</f>
        <v>0</v>
      </c>
      <c r="E1993" s="11">
        <f>ROUND(АТС!$D495*$E$792*$E$793/100,2)</f>
        <v>0</v>
      </c>
      <c r="F1993" s="11">
        <f>ROUND(АТС!$D495*$F$792*$F$793/100,2)</f>
        <v>0</v>
      </c>
      <c r="G1993" s="11">
        <f>ROUND(АТС!$D495*$G$792*$G$793/100,2)</f>
        <v>0</v>
      </c>
    </row>
    <row r="1994" spans="1:7" x14ac:dyDescent="0.25">
      <c r="A1994" s="263"/>
      <c r="B1994" s="137">
        <f t="shared" si="32"/>
        <v>41931.958330000001</v>
      </c>
      <c r="C1994" s="138">
        <v>23</v>
      </c>
      <c r="D1994" s="11">
        <f>ROUND(АТС!D496*$D$792*$D$793/100,2)</f>
        <v>0</v>
      </c>
      <c r="E1994" s="11">
        <f>ROUND(АТС!$D496*$E$792*$E$793/100,2)</f>
        <v>0</v>
      </c>
      <c r="F1994" s="11">
        <f>ROUND(АТС!$D496*$F$792*$F$793/100,2)</f>
        <v>0</v>
      </c>
      <c r="G1994" s="11">
        <f>ROUND(АТС!$D496*$G$792*$G$793/100,2)</f>
        <v>0</v>
      </c>
    </row>
    <row r="1995" spans="1:7" x14ac:dyDescent="0.25">
      <c r="A1995" s="263"/>
      <c r="B1995" s="135">
        <f t="shared" si="32"/>
        <v>41932</v>
      </c>
      <c r="C1995" s="138">
        <v>0</v>
      </c>
      <c r="D1995" s="11">
        <f>ROUND(АТС!D497*$D$792*$D$793/100,2)</f>
        <v>0</v>
      </c>
      <c r="E1995" s="11">
        <f>ROUND(АТС!$D497*$E$792*$E$793/100,2)</f>
        <v>0</v>
      </c>
      <c r="F1995" s="11">
        <f>ROUND(АТС!$D497*$F$792*$F$793/100,2)</f>
        <v>0</v>
      </c>
      <c r="G1995" s="11">
        <f>ROUND(АТС!$D497*$G$792*$G$793/100,2)</f>
        <v>0</v>
      </c>
    </row>
    <row r="1996" spans="1:7" x14ac:dyDescent="0.25">
      <c r="A1996" s="263"/>
      <c r="B1996" s="137">
        <f t="shared" si="32"/>
        <v>41932.041669999999</v>
      </c>
      <c r="C1996" s="138">
        <v>1</v>
      </c>
      <c r="D1996" s="11">
        <f>ROUND(АТС!D498*$D$792*$D$793/100,2)</f>
        <v>0</v>
      </c>
      <c r="E1996" s="11">
        <f>ROUND(АТС!$D498*$E$792*$E$793/100,2)</f>
        <v>0</v>
      </c>
      <c r="F1996" s="11">
        <f>ROUND(АТС!$D498*$F$792*$F$793/100,2)</f>
        <v>0</v>
      </c>
      <c r="G1996" s="11">
        <f>ROUND(АТС!$D498*$G$792*$G$793/100,2)</f>
        <v>0</v>
      </c>
    </row>
    <row r="1997" spans="1:7" x14ac:dyDescent="0.25">
      <c r="A1997" s="263"/>
      <c r="B1997" s="135">
        <f t="shared" si="32"/>
        <v>41932.083330000001</v>
      </c>
      <c r="C1997" s="138">
        <v>2</v>
      </c>
      <c r="D1997" s="11">
        <f>ROUND(АТС!D499*$D$792*$D$793/100,2)</f>
        <v>0</v>
      </c>
      <c r="E1997" s="11">
        <f>ROUND(АТС!$D499*$E$792*$E$793/100,2)</f>
        <v>0</v>
      </c>
      <c r="F1997" s="11">
        <f>ROUND(АТС!$D499*$F$792*$F$793/100,2)</f>
        <v>0</v>
      </c>
      <c r="G1997" s="11">
        <f>ROUND(АТС!$D499*$G$792*$G$793/100,2)</f>
        <v>0</v>
      </c>
    </row>
    <row r="1998" spans="1:7" x14ac:dyDescent="0.25">
      <c r="A1998" s="263"/>
      <c r="B1998" s="137">
        <f t="shared" si="32"/>
        <v>41932.125</v>
      </c>
      <c r="C1998" s="138">
        <v>3</v>
      </c>
      <c r="D1998" s="11">
        <f>ROUND(АТС!D500*$D$792*$D$793/100,2)</f>
        <v>72.39</v>
      </c>
      <c r="E1998" s="11">
        <f>ROUND(АТС!$D500*$E$792*$E$793/100,2)</f>
        <v>66.510000000000005</v>
      </c>
      <c r="F1998" s="11">
        <f>ROUND(АТС!$D500*$F$792*$F$793/100,2)</f>
        <v>45.3</v>
      </c>
      <c r="G1998" s="11">
        <f>ROUND(АТС!$D500*$G$792*$G$793/100,2)</f>
        <v>26.51</v>
      </c>
    </row>
    <row r="1999" spans="1:7" x14ac:dyDescent="0.25">
      <c r="A1999" s="263"/>
      <c r="B1999" s="135">
        <f t="shared" si="32"/>
        <v>41932.166669999999</v>
      </c>
      <c r="C1999" s="138">
        <v>4</v>
      </c>
      <c r="D1999" s="11">
        <f>ROUND(АТС!D501*$D$792*$D$793/100,2)</f>
        <v>85.19</v>
      </c>
      <c r="E1999" s="11">
        <f>ROUND(АТС!$D501*$E$792*$E$793/100,2)</f>
        <v>78.27</v>
      </c>
      <c r="F1999" s="11">
        <f>ROUND(АТС!$D501*$F$792*$F$793/100,2)</f>
        <v>53.3</v>
      </c>
      <c r="G1999" s="11">
        <f>ROUND(АТС!$D501*$G$792*$G$793/100,2)</f>
        <v>31.2</v>
      </c>
    </row>
    <row r="2000" spans="1:7" x14ac:dyDescent="0.25">
      <c r="A2000" s="263"/>
      <c r="B2000" s="137">
        <f t="shared" si="32"/>
        <v>41932.208330000001</v>
      </c>
      <c r="C2000" s="138">
        <v>5</v>
      </c>
      <c r="D2000" s="11">
        <f>ROUND(АТС!D502*$D$792*$D$793/100,2)</f>
        <v>3.42</v>
      </c>
      <c r="E2000" s="11">
        <f>ROUND(АТС!$D502*$E$792*$E$793/100,2)</f>
        <v>3.14</v>
      </c>
      <c r="F2000" s="11">
        <f>ROUND(АТС!$D502*$F$792*$F$793/100,2)</f>
        <v>2.14</v>
      </c>
      <c r="G2000" s="11">
        <f>ROUND(АТС!$D502*$G$792*$G$793/100,2)</f>
        <v>1.25</v>
      </c>
    </row>
    <row r="2001" spans="1:7" x14ac:dyDescent="0.25">
      <c r="A2001" s="263"/>
      <c r="B2001" s="135">
        <f t="shared" si="32"/>
        <v>41932.25</v>
      </c>
      <c r="C2001" s="138">
        <v>6</v>
      </c>
      <c r="D2001" s="11">
        <f>ROUND(АТС!D503*$D$792*$D$793/100,2)</f>
        <v>20.38</v>
      </c>
      <c r="E2001" s="11">
        <f>ROUND(АТС!$D503*$E$792*$E$793/100,2)</f>
        <v>18.72</v>
      </c>
      <c r="F2001" s="11">
        <f>ROUND(АТС!$D503*$F$792*$F$793/100,2)</f>
        <v>12.75</v>
      </c>
      <c r="G2001" s="11">
        <f>ROUND(АТС!$D503*$G$792*$G$793/100,2)</f>
        <v>7.46</v>
      </c>
    </row>
    <row r="2002" spans="1:7" x14ac:dyDescent="0.25">
      <c r="A2002" s="263"/>
      <c r="B2002" s="137">
        <f t="shared" si="32"/>
        <v>41932.291669999999</v>
      </c>
      <c r="C2002" s="138">
        <v>7</v>
      </c>
      <c r="D2002" s="11">
        <f>ROUND(АТС!D504*$D$792*$D$793/100,2)</f>
        <v>12.1</v>
      </c>
      <c r="E2002" s="11">
        <f>ROUND(АТС!$D504*$E$792*$E$793/100,2)</f>
        <v>11.12</v>
      </c>
      <c r="F2002" s="11">
        <f>ROUND(АТС!$D504*$F$792*$F$793/100,2)</f>
        <v>7.57</v>
      </c>
      <c r="G2002" s="11">
        <f>ROUND(АТС!$D504*$G$792*$G$793/100,2)</f>
        <v>4.43</v>
      </c>
    </row>
    <row r="2003" spans="1:7" x14ac:dyDescent="0.25">
      <c r="A2003" s="263"/>
      <c r="B2003" s="135">
        <f t="shared" si="32"/>
        <v>41932.333330000001</v>
      </c>
      <c r="C2003" s="138">
        <v>8</v>
      </c>
      <c r="D2003" s="11">
        <f>ROUND(АТС!D505*$D$792*$D$793/100,2)</f>
        <v>146.54</v>
      </c>
      <c r="E2003" s="11">
        <f>ROUND(АТС!$D505*$E$792*$E$793/100,2)</f>
        <v>134.63999999999999</v>
      </c>
      <c r="F2003" s="11">
        <f>ROUND(АТС!$D505*$F$792*$F$793/100,2)</f>
        <v>91.69</v>
      </c>
      <c r="G2003" s="11">
        <f>ROUND(АТС!$D505*$G$792*$G$793/100,2)</f>
        <v>53.67</v>
      </c>
    </row>
    <row r="2004" spans="1:7" x14ac:dyDescent="0.25">
      <c r="A2004" s="263"/>
      <c r="B2004" s="137">
        <f t="shared" si="32"/>
        <v>41932.375</v>
      </c>
      <c r="C2004" s="138">
        <v>9</v>
      </c>
      <c r="D2004" s="11">
        <f>ROUND(АТС!D506*$D$792*$D$793/100,2)</f>
        <v>0</v>
      </c>
      <c r="E2004" s="11">
        <f>ROUND(АТС!$D506*$E$792*$E$793/100,2)</f>
        <v>0</v>
      </c>
      <c r="F2004" s="11">
        <f>ROUND(АТС!$D506*$F$792*$F$793/100,2)</f>
        <v>0</v>
      </c>
      <c r="G2004" s="11">
        <f>ROUND(АТС!$D506*$G$792*$G$793/100,2)</f>
        <v>0</v>
      </c>
    </row>
    <row r="2005" spans="1:7" x14ac:dyDescent="0.25">
      <c r="A2005" s="263"/>
      <c r="B2005" s="135">
        <f t="shared" si="32"/>
        <v>41932.416669999999</v>
      </c>
      <c r="C2005" s="138">
        <v>10</v>
      </c>
      <c r="D2005" s="11">
        <f>ROUND(АТС!D507*$D$792*$D$793/100,2)</f>
        <v>149.65</v>
      </c>
      <c r="E2005" s="11">
        <f>ROUND(АТС!$D507*$E$792*$E$793/100,2)</f>
        <v>137.5</v>
      </c>
      <c r="F2005" s="11">
        <f>ROUND(АТС!$D507*$F$792*$F$793/100,2)</f>
        <v>93.64</v>
      </c>
      <c r="G2005" s="11">
        <f>ROUND(АТС!$D507*$G$792*$G$793/100,2)</f>
        <v>54.81</v>
      </c>
    </row>
    <row r="2006" spans="1:7" x14ac:dyDescent="0.25">
      <c r="A2006" s="263"/>
      <c r="B2006" s="137">
        <f t="shared" si="32"/>
        <v>41932.458330000001</v>
      </c>
      <c r="C2006" s="138">
        <v>11</v>
      </c>
      <c r="D2006" s="11">
        <f>ROUND(АТС!D508*$D$792*$D$793/100,2)</f>
        <v>0</v>
      </c>
      <c r="E2006" s="11">
        <f>ROUND(АТС!$D508*$E$792*$E$793/100,2)</f>
        <v>0</v>
      </c>
      <c r="F2006" s="11">
        <f>ROUND(АТС!$D508*$F$792*$F$793/100,2)</f>
        <v>0</v>
      </c>
      <c r="G2006" s="11">
        <f>ROUND(АТС!$D508*$G$792*$G$793/100,2)</f>
        <v>0</v>
      </c>
    </row>
    <row r="2007" spans="1:7" x14ac:dyDescent="0.25">
      <c r="A2007" s="263"/>
      <c r="B2007" s="135">
        <f t="shared" si="32"/>
        <v>41932.5</v>
      </c>
      <c r="C2007" s="138">
        <v>12</v>
      </c>
      <c r="D2007" s="11">
        <f>ROUND(АТС!D509*$D$792*$D$793/100,2)</f>
        <v>0</v>
      </c>
      <c r="E2007" s="11">
        <f>ROUND(АТС!$D509*$E$792*$E$793/100,2)</f>
        <v>0</v>
      </c>
      <c r="F2007" s="11">
        <f>ROUND(АТС!$D509*$F$792*$F$793/100,2)</f>
        <v>0</v>
      </c>
      <c r="G2007" s="11">
        <f>ROUND(АТС!$D509*$G$792*$G$793/100,2)</f>
        <v>0</v>
      </c>
    </row>
    <row r="2008" spans="1:7" x14ac:dyDescent="0.25">
      <c r="A2008" s="263"/>
      <c r="B2008" s="137">
        <f t="shared" si="32"/>
        <v>41932.541669999999</v>
      </c>
      <c r="C2008" s="138">
        <v>13</v>
      </c>
      <c r="D2008" s="11">
        <f>ROUND(АТС!D510*$D$792*$D$793/100,2)</f>
        <v>0</v>
      </c>
      <c r="E2008" s="11">
        <f>ROUND(АТС!$D510*$E$792*$E$793/100,2)</f>
        <v>0</v>
      </c>
      <c r="F2008" s="11">
        <f>ROUND(АТС!$D510*$F$792*$F$793/100,2)</f>
        <v>0</v>
      </c>
      <c r="G2008" s="11">
        <f>ROUND(АТС!$D510*$G$792*$G$793/100,2)</f>
        <v>0</v>
      </c>
    </row>
    <row r="2009" spans="1:7" x14ac:dyDescent="0.25">
      <c r="A2009" s="263"/>
      <c r="B2009" s="135">
        <f t="shared" si="32"/>
        <v>41932.583330000001</v>
      </c>
      <c r="C2009" s="138">
        <v>14</v>
      </c>
      <c r="D2009" s="11">
        <f>ROUND(АТС!D511*$D$792*$D$793/100,2)</f>
        <v>143.93</v>
      </c>
      <c r="E2009" s="11">
        <f>ROUND(АТС!$D511*$E$792*$E$793/100,2)</f>
        <v>132.24</v>
      </c>
      <c r="F2009" s="11">
        <f>ROUND(АТС!$D511*$F$792*$F$793/100,2)</f>
        <v>90.06</v>
      </c>
      <c r="G2009" s="11">
        <f>ROUND(АТС!$D511*$G$792*$G$793/100,2)</f>
        <v>52.72</v>
      </c>
    </row>
    <row r="2010" spans="1:7" x14ac:dyDescent="0.25">
      <c r="A2010" s="263"/>
      <c r="B2010" s="137">
        <f t="shared" si="32"/>
        <v>41932.625</v>
      </c>
      <c r="C2010" s="138">
        <v>15</v>
      </c>
      <c r="D2010" s="11">
        <f>ROUND(АТС!D512*$D$792*$D$793/100,2)</f>
        <v>158.06</v>
      </c>
      <c r="E2010" s="11">
        <f>ROUND(АТС!$D512*$E$792*$E$793/100,2)</f>
        <v>145.22</v>
      </c>
      <c r="F2010" s="11">
        <f>ROUND(АТС!$D512*$F$792*$F$793/100,2)</f>
        <v>98.9</v>
      </c>
      <c r="G2010" s="11">
        <f>ROUND(АТС!$D512*$G$792*$G$793/100,2)</f>
        <v>57.89</v>
      </c>
    </row>
    <row r="2011" spans="1:7" x14ac:dyDescent="0.25">
      <c r="A2011" s="263"/>
      <c r="B2011" s="135">
        <f t="shared" si="32"/>
        <v>41932.666669999999</v>
      </c>
      <c r="C2011" s="138">
        <v>16</v>
      </c>
      <c r="D2011" s="11">
        <f>ROUND(АТС!D513*$D$792*$D$793/100,2)</f>
        <v>22.69</v>
      </c>
      <c r="E2011" s="11">
        <f>ROUND(АТС!$D513*$E$792*$E$793/100,2)</f>
        <v>20.85</v>
      </c>
      <c r="F2011" s="11">
        <f>ROUND(АТС!$D513*$F$792*$F$793/100,2)</f>
        <v>14.2</v>
      </c>
      <c r="G2011" s="11">
        <f>ROUND(АТС!$D513*$G$792*$G$793/100,2)</f>
        <v>8.31</v>
      </c>
    </row>
    <row r="2012" spans="1:7" x14ac:dyDescent="0.25">
      <c r="A2012" s="263"/>
      <c r="B2012" s="137">
        <f t="shared" ref="B2012:B2075" si="33">B1988+1</f>
        <v>41932.708330000001</v>
      </c>
      <c r="C2012" s="138">
        <v>17</v>
      </c>
      <c r="D2012" s="11">
        <f>ROUND(АТС!D514*$D$792*$D$793/100,2)</f>
        <v>31.25</v>
      </c>
      <c r="E2012" s="11">
        <f>ROUND(АТС!$D514*$E$792*$E$793/100,2)</f>
        <v>28.72</v>
      </c>
      <c r="F2012" s="11">
        <f>ROUND(АТС!$D514*$F$792*$F$793/100,2)</f>
        <v>19.559999999999999</v>
      </c>
      <c r="G2012" s="11">
        <f>ROUND(АТС!$D514*$G$792*$G$793/100,2)</f>
        <v>11.45</v>
      </c>
    </row>
    <row r="2013" spans="1:7" x14ac:dyDescent="0.25">
      <c r="A2013" s="263"/>
      <c r="B2013" s="135">
        <f t="shared" si="33"/>
        <v>41932.75</v>
      </c>
      <c r="C2013" s="138">
        <v>18</v>
      </c>
      <c r="D2013" s="11">
        <f>ROUND(АТС!D515*$D$792*$D$793/100,2)</f>
        <v>66.09</v>
      </c>
      <c r="E2013" s="11">
        <f>ROUND(АТС!$D515*$E$792*$E$793/100,2)</f>
        <v>60.72</v>
      </c>
      <c r="F2013" s="11">
        <f>ROUND(АТС!$D515*$F$792*$F$793/100,2)</f>
        <v>41.35</v>
      </c>
      <c r="G2013" s="11">
        <f>ROUND(АТС!$D515*$G$792*$G$793/100,2)</f>
        <v>24.21</v>
      </c>
    </row>
    <row r="2014" spans="1:7" x14ac:dyDescent="0.25">
      <c r="A2014" s="263"/>
      <c r="B2014" s="137">
        <f t="shared" si="33"/>
        <v>41932.791669999999</v>
      </c>
      <c r="C2014" s="138">
        <v>19</v>
      </c>
      <c r="D2014" s="11">
        <f>ROUND(АТС!D516*$D$792*$D$793/100,2)</f>
        <v>28.93</v>
      </c>
      <c r="E2014" s="11">
        <f>ROUND(АТС!$D516*$E$792*$E$793/100,2)</f>
        <v>26.58</v>
      </c>
      <c r="F2014" s="11">
        <f>ROUND(АТС!$D516*$F$792*$F$793/100,2)</f>
        <v>18.100000000000001</v>
      </c>
      <c r="G2014" s="11">
        <f>ROUND(АТС!$D516*$G$792*$G$793/100,2)</f>
        <v>10.6</v>
      </c>
    </row>
    <row r="2015" spans="1:7" x14ac:dyDescent="0.25">
      <c r="A2015" s="263"/>
      <c r="B2015" s="135">
        <f t="shared" si="33"/>
        <v>41932.833330000001</v>
      </c>
      <c r="C2015" s="138">
        <v>20</v>
      </c>
      <c r="D2015" s="11">
        <f>ROUND(АТС!D517*$D$792*$D$793/100,2)</f>
        <v>0</v>
      </c>
      <c r="E2015" s="11">
        <f>ROUND(АТС!$D517*$E$792*$E$793/100,2)</f>
        <v>0</v>
      </c>
      <c r="F2015" s="11">
        <f>ROUND(АТС!$D517*$F$792*$F$793/100,2)</f>
        <v>0</v>
      </c>
      <c r="G2015" s="11">
        <f>ROUND(АТС!$D517*$G$792*$G$793/100,2)</f>
        <v>0</v>
      </c>
    </row>
    <row r="2016" spans="1:7" x14ac:dyDescent="0.25">
      <c r="A2016" s="263"/>
      <c r="B2016" s="137">
        <f t="shared" si="33"/>
        <v>41932.875</v>
      </c>
      <c r="C2016" s="138">
        <v>21</v>
      </c>
      <c r="D2016" s="11">
        <f>ROUND(АТС!D518*$D$792*$D$793/100,2)</f>
        <v>0</v>
      </c>
      <c r="E2016" s="11">
        <f>ROUND(АТС!$D518*$E$792*$E$793/100,2)</f>
        <v>0</v>
      </c>
      <c r="F2016" s="11">
        <f>ROUND(АТС!$D518*$F$792*$F$793/100,2)</f>
        <v>0</v>
      </c>
      <c r="G2016" s="11">
        <f>ROUND(АТС!$D518*$G$792*$G$793/100,2)</f>
        <v>0</v>
      </c>
    </row>
    <row r="2017" spans="1:7" x14ac:dyDescent="0.25">
      <c r="A2017" s="263"/>
      <c r="B2017" s="135">
        <f t="shared" si="33"/>
        <v>41932.916669999999</v>
      </c>
      <c r="C2017" s="138">
        <v>22</v>
      </c>
      <c r="D2017" s="11">
        <f>ROUND(АТС!D519*$D$792*$D$793/100,2)</f>
        <v>0</v>
      </c>
      <c r="E2017" s="11">
        <f>ROUND(АТС!$D519*$E$792*$E$793/100,2)</f>
        <v>0</v>
      </c>
      <c r="F2017" s="11">
        <f>ROUND(АТС!$D519*$F$792*$F$793/100,2)</f>
        <v>0</v>
      </c>
      <c r="G2017" s="11">
        <f>ROUND(АТС!$D519*$G$792*$G$793/100,2)</f>
        <v>0</v>
      </c>
    </row>
    <row r="2018" spans="1:7" x14ac:dyDescent="0.25">
      <c r="A2018" s="263"/>
      <c r="B2018" s="137">
        <f t="shared" si="33"/>
        <v>41932.958330000001</v>
      </c>
      <c r="C2018" s="138">
        <v>23</v>
      </c>
      <c r="D2018" s="11">
        <f>ROUND(АТС!D520*$D$792*$D$793/100,2)</f>
        <v>0</v>
      </c>
      <c r="E2018" s="11">
        <f>ROUND(АТС!$D520*$E$792*$E$793/100,2)</f>
        <v>0</v>
      </c>
      <c r="F2018" s="11">
        <f>ROUND(АТС!$D520*$F$792*$F$793/100,2)</f>
        <v>0</v>
      </c>
      <c r="G2018" s="11">
        <f>ROUND(АТС!$D520*$G$792*$G$793/100,2)</f>
        <v>0</v>
      </c>
    </row>
    <row r="2019" spans="1:7" x14ac:dyDescent="0.25">
      <c r="A2019" s="263"/>
      <c r="B2019" s="135">
        <f t="shared" si="33"/>
        <v>41933</v>
      </c>
      <c r="C2019" s="138">
        <v>0</v>
      </c>
      <c r="D2019" s="11">
        <f>ROUND(АТС!D521*$D$792*$D$793/100,2)</f>
        <v>0</v>
      </c>
      <c r="E2019" s="11">
        <f>ROUND(АТС!$D521*$E$792*$E$793/100,2)</f>
        <v>0</v>
      </c>
      <c r="F2019" s="11">
        <f>ROUND(АТС!$D521*$F$792*$F$793/100,2)</f>
        <v>0</v>
      </c>
      <c r="G2019" s="11">
        <f>ROUND(АТС!$D521*$G$792*$G$793/100,2)</f>
        <v>0</v>
      </c>
    </row>
    <row r="2020" spans="1:7" x14ac:dyDescent="0.25">
      <c r="A2020" s="263"/>
      <c r="B2020" s="137">
        <f t="shared" si="33"/>
        <v>41933.041669999999</v>
      </c>
      <c r="C2020" s="138">
        <v>1</v>
      </c>
      <c r="D2020" s="11">
        <f>ROUND(АТС!D522*$D$792*$D$793/100,2)</f>
        <v>0</v>
      </c>
      <c r="E2020" s="11">
        <f>ROUND(АТС!$D522*$E$792*$E$793/100,2)</f>
        <v>0</v>
      </c>
      <c r="F2020" s="11">
        <f>ROUND(АТС!$D522*$F$792*$F$793/100,2)</f>
        <v>0</v>
      </c>
      <c r="G2020" s="11">
        <f>ROUND(АТС!$D522*$G$792*$G$793/100,2)</f>
        <v>0</v>
      </c>
    </row>
    <row r="2021" spans="1:7" x14ac:dyDescent="0.25">
      <c r="A2021" s="263"/>
      <c r="B2021" s="135">
        <f t="shared" si="33"/>
        <v>41933.083330000001</v>
      </c>
      <c r="C2021" s="138">
        <v>2</v>
      </c>
      <c r="D2021" s="11">
        <f>ROUND(АТС!D523*$D$792*$D$793/100,2)</f>
        <v>0</v>
      </c>
      <c r="E2021" s="11">
        <f>ROUND(АТС!$D523*$E$792*$E$793/100,2)</f>
        <v>0</v>
      </c>
      <c r="F2021" s="11">
        <f>ROUND(АТС!$D523*$F$792*$F$793/100,2)</f>
        <v>0</v>
      </c>
      <c r="G2021" s="11">
        <f>ROUND(АТС!$D523*$G$792*$G$793/100,2)</f>
        <v>0</v>
      </c>
    </row>
    <row r="2022" spans="1:7" x14ac:dyDescent="0.25">
      <c r="A2022" s="263"/>
      <c r="B2022" s="137">
        <f t="shared" si="33"/>
        <v>41933.125</v>
      </c>
      <c r="C2022" s="138">
        <v>3</v>
      </c>
      <c r="D2022" s="11">
        <f>ROUND(АТС!D524*$D$792*$D$793/100,2)</f>
        <v>0</v>
      </c>
      <c r="E2022" s="11">
        <f>ROUND(АТС!$D524*$E$792*$E$793/100,2)</f>
        <v>0</v>
      </c>
      <c r="F2022" s="11">
        <f>ROUND(АТС!$D524*$F$792*$F$793/100,2)</f>
        <v>0</v>
      </c>
      <c r="G2022" s="11">
        <f>ROUND(АТС!$D524*$G$792*$G$793/100,2)</f>
        <v>0</v>
      </c>
    </row>
    <row r="2023" spans="1:7" x14ac:dyDescent="0.25">
      <c r="A2023" s="263"/>
      <c r="B2023" s="135">
        <f t="shared" si="33"/>
        <v>41933.166669999999</v>
      </c>
      <c r="C2023" s="138">
        <v>4</v>
      </c>
      <c r="D2023" s="11">
        <f>ROUND(АТС!D525*$D$792*$D$793/100,2)</f>
        <v>17.829999999999998</v>
      </c>
      <c r="E2023" s="11">
        <f>ROUND(АТС!$D525*$E$792*$E$793/100,2)</f>
        <v>16.38</v>
      </c>
      <c r="F2023" s="11">
        <f>ROUND(АТС!$D525*$F$792*$F$793/100,2)</f>
        <v>11.16</v>
      </c>
      <c r="G2023" s="11">
        <f>ROUND(АТС!$D525*$G$792*$G$793/100,2)</f>
        <v>6.53</v>
      </c>
    </row>
    <row r="2024" spans="1:7" x14ac:dyDescent="0.25">
      <c r="A2024" s="263"/>
      <c r="B2024" s="137">
        <f t="shared" si="33"/>
        <v>41933.208330000001</v>
      </c>
      <c r="C2024" s="138">
        <v>5</v>
      </c>
      <c r="D2024" s="11">
        <f>ROUND(АТС!D526*$D$792*$D$793/100,2)</f>
        <v>121.07</v>
      </c>
      <c r="E2024" s="11">
        <f>ROUND(АТС!$D526*$E$792*$E$793/100,2)</f>
        <v>111.23</v>
      </c>
      <c r="F2024" s="11">
        <f>ROUND(АТС!$D526*$F$792*$F$793/100,2)</f>
        <v>75.75</v>
      </c>
      <c r="G2024" s="11">
        <f>ROUND(АТС!$D526*$G$792*$G$793/100,2)</f>
        <v>44.34</v>
      </c>
    </row>
    <row r="2025" spans="1:7" x14ac:dyDescent="0.25">
      <c r="A2025" s="263"/>
      <c r="B2025" s="135">
        <f t="shared" si="33"/>
        <v>41933.25</v>
      </c>
      <c r="C2025" s="138">
        <v>6</v>
      </c>
      <c r="D2025" s="11">
        <f>ROUND(АТС!D527*$D$792*$D$793/100,2)</f>
        <v>108.26</v>
      </c>
      <c r="E2025" s="11">
        <f>ROUND(АТС!$D527*$E$792*$E$793/100,2)</f>
        <v>99.46</v>
      </c>
      <c r="F2025" s="11">
        <f>ROUND(АТС!$D527*$F$792*$F$793/100,2)</f>
        <v>67.739999999999995</v>
      </c>
      <c r="G2025" s="11">
        <f>ROUND(АТС!$D527*$G$792*$G$793/100,2)</f>
        <v>39.65</v>
      </c>
    </row>
    <row r="2026" spans="1:7" x14ac:dyDescent="0.25">
      <c r="A2026" s="263"/>
      <c r="B2026" s="137">
        <f t="shared" si="33"/>
        <v>41933.291669999999</v>
      </c>
      <c r="C2026" s="138">
        <v>7</v>
      </c>
      <c r="D2026" s="11">
        <f>ROUND(АТС!D528*$D$792*$D$793/100,2)</f>
        <v>26.77</v>
      </c>
      <c r="E2026" s="11">
        <f>ROUND(АТС!$D528*$E$792*$E$793/100,2)</f>
        <v>24.6</v>
      </c>
      <c r="F2026" s="11">
        <f>ROUND(АТС!$D528*$F$792*$F$793/100,2)</f>
        <v>16.75</v>
      </c>
      <c r="G2026" s="11">
        <f>ROUND(АТС!$D528*$G$792*$G$793/100,2)</f>
        <v>9.81</v>
      </c>
    </row>
    <row r="2027" spans="1:7" x14ac:dyDescent="0.25">
      <c r="A2027" s="263"/>
      <c r="B2027" s="135">
        <f t="shared" si="33"/>
        <v>41933.333330000001</v>
      </c>
      <c r="C2027" s="138">
        <v>8</v>
      </c>
      <c r="D2027" s="11">
        <f>ROUND(АТС!D529*$D$792*$D$793/100,2)</f>
        <v>12.96</v>
      </c>
      <c r="E2027" s="11">
        <f>ROUND(АТС!$D529*$E$792*$E$793/100,2)</f>
        <v>11.9</v>
      </c>
      <c r="F2027" s="11">
        <f>ROUND(АТС!$D529*$F$792*$F$793/100,2)</f>
        <v>8.11</v>
      </c>
      <c r="G2027" s="11">
        <f>ROUND(АТС!$D529*$G$792*$G$793/100,2)</f>
        <v>4.75</v>
      </c>
    </row>
    <row r="2028" spans="1:7" x14ac:dyDescent="0.25">
      <c r="A2028" s="263"/>
      <c r="B2028" s="137">
        <f t="shared" si="33"/>
        <v>41933.375</v>
      </c>
      <c r="C2028" s="138">
        <v>9</v>
      </c>
      <c r="D2028" s="11">
        <f>ROUND(АТС!D530*$D$792*$D$793/100,2)</f>
        <v>8.93</v>
      </c>
      <c r="E2028" s="11">
        <f>ROUND(АТС!$D530*$E$792*$E$793/100,2)</f>
        <v>8.1999999999999993</v>
      </c>
      <c r="F2028" s="11">
        <f>ROUND(АТС!$D530*$F$792*$F$793/100,2)</f>
        <v>5.59</v>
      </c>
      <c r="G2028" s="11">
        <f>ROUND(АТС!$D530*$G$792*$G$793/100,2)</f>
        <v>3.27</v>
      </c>
    </row>
    <row r="2029" spans="1:7" x14ac:dyDescent="0.25">
      <c r="A2029" s="263"/>
      <c r="B2029" s="135">
        <f t="shared" si="33"/>
        <v>41933.416669999999</v>
      </c>
      <c r="C2029" s="138">
        <v>10</v>
      </c>
      <c r="D2029" s="11">
        <f>ROUND(АТС!D531*$D$792*$D$793/100,2)</f>
        <v>9.26</v>
      </c>
      <c r="E2029" s="11">
        <f>ROUND(АТС!$D531*$E$792*$E$793/100,2)</f>
        <v>8.51</v>
      </c>
      <c r="F2029" s="11">
        <f>ROUND(АТС!$D531*$F$792*$F$793/100,2)</f>
        <v>5.79</v>
      </c>
      <c r="G2029" s="11">
        <f>ROUND(АТС!$D531*$G$792*$G$793/100,2)</f>
        <v>3.39</v>
      </c>
    </row>
    <row r="2030" spans="1:7" x14ac:dyDescent="0.25">
      <c r="A2030" s="263"/>
      <c r="B2030" s="137">
        <f t="shared" si="33"/>
        <v>41933.458330000001</v>
      </c>
      <c r="C2030" s="138">
        <v>11</v>
      </c>
      <c r="D2030" s="11">
        <f>ROUND(АТС!D532*$D$792*$D$793/100,2)</f>
        <v>7.28</v>
      </c>
      <c r="E2030" s="11">
        <f>ROUND(АТС!$D532*$E$792*$E$793/100,2)</f>
        <v>6.69</v>
      </c>
      <c r="F2030" s="11">
        <f>ROUND(АТС!$D532*$F$792*$F$793/100,2)</f>
        <v>4.55</v>
      </c>
      <c r="G2030" s="11">
        <f>ROUND(АТС!$D532*$G$792*$G$793/100,2)</f>
        <v>2.67</v>
      </c>
    </row>
    <row r="2031" spans="1:7" x14ac:dyDescent="0.25">
      <c r="A2031" s="263"/>
      <c r="B2031" s="135">
        <f t="shared" si="33"/>
        <v>41933.5</v>
      </c>
      <c r="C2031" s="138">
        <v>12</v>
      </c>
      <c r="D2031" s="11">
        <f>ROUND(АТС!D533*$D$792*$D$793/100,2)</f>
        <v>19.690000000000001</v>
      </c>
      <c r="E2031" s="11">
        <f>ROUND(АТС!$D533*$E$792*$E$793/100,2)</f>
        <v>18.09</v>
      </c>
      <c r="F2031" s="11">
        <f>ROUND(АТС!$D533*$F$792*$F$793/100,2)</f>
        <v>12.32</v>
      </c>
      <c r="G2031" s="11">
        <f>ROUND(АТС!$D533*$G$792*$G$793/100,2)</f>
        <v>7.21</v>
      </c>
    </row>
    <row r="2032" spans="1:7" x14ac:dyDescent="0.25">
      <c r="A2032" s="263"/>
      <c r="B2032" s="137">
        <f t="shared" si="33"/>
        <v>41933.541669999999</v>
      </c>
      <c r="C2032" s="138">
        <v>13</v>
      </c>
      <c r="D2032" s="11">
        <f>ROUND(АТС!D534*$D$792*$D$793/100,2)</f>
        <v>19.71</v>
      </c>
      <c r="E2032" s="11">
        <f>ROUND(АТС!$D534*$E$792*$E$793/100,2)</f>
        <v>18.100000000000001</v>
      </c>
      <c r="F2032" s="11">
        <f>ROUND(АТС!$D534*$F$792*$F$793/100,2)</f>
        <v>12.33</v>
      </c>
      <c r="G2032" s="11">
        <f>ROUND(АТС!$D534*$G$792*$G$793/100,2)</f>
        <v>7.22</v>
      </c>
    </row>
    <row r="2033" spans="1:7" x14ac:dyDescent="0.25">
      <c r="A2033" s="263"/>
      <c r="B2033" s="135">
        <f t="shared" si="33"/>
        <v>41933.583330000001</v>
      </c>
      <c r="C2033" s="138">
        <v>14</v>
      </c>
      <c r="D2033" s="11">
        <f>ROUND(АТС!D535*$D$792*$D$793/100,2)</f>
        <v>20.43</v>
      </c>
      <c r="E2033" s="11">
        <f>ROUND(АТС!$D535*$E$792*$E$793/100,2)</f>
        <v>18.77</v>
      </c>
      <c r="F2033" s="11">
        <f>ROUND(АТС!$D535*$F$792*$F$793/100,2)</f>
        <v>12.78</v>
      </c>
      <c r="G2033" s="11">
        <f>ROUND(АТС!$D535*$G$792*$G$793/100,2)</f>
        <v>7.48</v>
      </c>
    </row>
    <row r="2034" spans="1:7" x14ac:dyDescent="0.25">
      <c r="A2034" s="263"/>
      <c r="B2034" s="137">
        <f t="shared" si="33"/>
        <v>41933.625</v>
      </c>
      <c r="C2034" s="138">
        <v>15</v>
      </c>
      <c r="D2034" s="11">
        <f>ROUND(АТС!D536*$D$792*$D$793/100,2)</f>
        <v>20.079999999999998</v>
      </c>
      <c r="E2034" s="11">
        <f>ROUND(АТС!$D536*$E$792*$E$793/100,2)</f>
        <v>18.45</v>
      </c>
      <c r="F2034" s="11">
        <f>ROUND(АТС!$D536*$F$792*$F$793/100,2)</f>
        <v>12.56</v>
      </c>
      <c r="G2034" s="11">
        <f>ROUND(АТС!$D536*$G$792*$G$793/100,2)</f>
        <v>7.35</v>
      </c>
    </row>
    <row r="2035" spans="1:7" x14ac:dyDescent="0.25">
      <c r="A2035" s="263"/>
      <c r="B2035" s="135">
        <f t="shared" si="33"/>
        <v>41933.666669999999</v>
      </c>
      <c r="C2035" s="138">
        <v>16</v>
      </c>
      <c r="D2035" s="11">
        <f>ROUND(АТС!D537*$D$792*$D$793/100,2)</f>
        <v>19.489999999999998</v>
      </c>
      <c r="E2035" s="11">
        <f>ROUND(АТС!$D537*$E$792*$E$793/100,2)</f>
        <v>17.899999999999999</v>
      </c>
      <c r="F2035" s="11">
        <f>ROUND(АТС!$D537*$F$792*$F$793/100,2)</f>
        <v>12.19</v>
      </c>
      <c r="G2035" s="11">
        <f>ROUND(АТС!$D537*$G$792*$G$793/100,2)</f>
        <v>7.14</v>
      </c>
    </row>
    <row r="2036" spans="1:7" x14ac:dyDescent="0.25">
      <c r="A2036" s="263"/>
      <c r="B2036" s="137">
        <f t="shared" si="33"/>
        <v>41933.708330000001</v>
      </c>
      <c r="C2036" s="138">
        <v>17</v>
      </c>
      <c r="D2036" s="11">
        <f>ROUND(АТС!D538*$D$792*$D$793/100,2)</f>
        <v>155.19999999999999</v>
      </c>
      <c r="E2036" s="11">
        <f>ROUND(АТС!$D538*$E$792*$E$793/100,2)</f>
        <v>142.6</v>
      </c>
      <c r="F2036" s="11">
        <f>ROUND(АТС!$D538*$F$792*$F$793/100,2)</f>
        <v>97.11</v>
      </c>
      <c r="G2036" s="11">
        <f>ROUND(АТС!$D538*$G$792*$G$793/100,2)</f>
        <v>56.84</v>
      </c>
    </row>
    <row r="2037" spans="1:7" x14ac:dyDescent="0.25">
      <c r="A2037" s="263"/>
      <c r="B2037" s="135">
        <f t="shared" si="33"/>
        <v>41933.75</v>
      </c>
      <c r="C2037" s="138">
        <v>18</v>
      </c>
      <c r="D2037" s="11">
        <f>ROUND(АТС!D539*$D$792*$D$793/100,2)</f>
        <v>50.49</v>
      </c>
      <c r="E2037" s="11">
        <f>ROUND(АТС!$D539*$E$792*$E$793/100,2)</f>
        <v>46.39</v>
      </c>
      <c r="F2037" s="11">
        <f>ROUND(АТС!$D539*$F$792*$F$793/100,2)</f>
        <v>31.59</v>
      </c>
      <c r="G2037" s="11">
        <f>ROUND(АТС!$D539*$G$792*$G$793/100,2)</f>
        <v>18.489999999999998</v>
      </c>
    </row>
    <row r="2038" spans="1:7" x14ac:dyDescent="0.25">
      <c r="A2038" s="263"/>
      <c r="B2038" s="137">
        <f t="shared" si="33"/>
        <v>41933.791669999999</v>
      </c>
      <c r="C2038" s="138">
        <v>19</v>
      </c>
      <c r="D2038" s="11">
        <f>ROUND(АТС!D540*$D$792*$D$793/100,2)</f>
        <v>28.2</v>
      </c>
      <c r="E2038" s="11">
        <f>ROUND(АТС!$D540*$E$792*$E$793/100,2)</f>
        <v>25.91</v>
      </c>
      <c r="F2038" s="11">
        <f>ROUND(АТС!$D540*$F$792*$F$793/100,2)</f>
        <v>17.649999999999999</v>
      </c>
      <c r="G2038" s="11">
        <f>ROUND(АТС!$D540*$G$792*$G$793/100,2)</f>
        <v>10.33</v>
      </c>
    </row>
    <row r="2039" spans="1:7" x14ac:dyDescent="0.25">
      <c r="A2039" s="263"/>
      <c r="B2039" s="135">
        <f t="shared" si="33"/>
        <v>41933.833330000001</v>
      </c>
      <c r="C2039" s="138">
        <v>20</v>
      </c>
      <c r="D2039" s="11">
        <f>ROUND(АТС!D541*$D$792*$D$793/100,2)</f>
        <v>7.25</v>
      </c>
      <c r="E2039" s="11">
        <f>ROUND(АТС!$D541*$E$792*$E$793/100,2)</f>
        <v>6.66</v>
      </c>
      <c r="F2039" s="11">
        <f>ROUND(АТС!$D541*$F$792*$F$793/100,2)</f>
        <v>4.54</v>
      </c>
      <c r="G2039" s="11">
        <f>ROUND(АТС!$D541*$G$792*$G$793/100,2)</f>
        <v>2.66</v>
      </c>
    </row>
    <row r="2040" spans="1:7" x14ac:dyDescent="0.25">
      <c r="A2040" s="263"/>
      <c r="B2040" s="137">
        <f t="shared" si="33"/>
        <v>41933.875</v>
      </c>
      <c r="C2040" s="138">
        <v>21</v>
      </c>
      <c r="D2040" s="11">
        <f>ROUND(АТС!D542*$D$792*$D$793/100,2)</f>
        <v>8.1300000000000008</v>
      </c>
      <c r="E2040" s="11">
        <f>ROUND(АТС!$D542*$E$792*$E$793/100,2)</f>
        <v>7.47</v>
      </c>
      <c r="F2040" s="11">
        <f>ROUND(АТС!$D542*$F$792*$F$793/100,2)</f>
        <v>5.09</v>
      </c>
      <c r="G2040" s="11">
        <f>ROUND(АТС!$D542*$G$792*$G$793/100,2)</f>
        <v>2.98</v>
      </c>
    </row>
    <row r="2041" spans="1:7" x14ac:dyDescent="0.25">
      <c r="A2041" s="263"/>
      <c r="B2041" s="135">
        <f t="shared" si="33"/>
        <v>41933.916669999999</v>
      </c>
      <c r="C2041" s="138">
        <v>22</v>
      </c>
      <c r="D2041" s="11">
        <f>ROUND(АТС!D543*$D$792*$D$793/100,2)</f>
        <v>0</v>
      </c>
      <c r="E2041" s="11">
        <f>ROUND(АТС!$D543*$E$792*$E$793/100,2)</f>
        <v>0</v>
      </c>
      <c r="F2041" s="11">
        <f>ROUND(АТС!$D543*$F$792*$F$793/100,2)</f>
        <v>0</v>
      </c>
      <c r="G2041" s="11">
        <f>ROUND(АТС!$D543*$G$792*$G$793/100,2)</f>
        <v>0</v>
      </c>
    </row>
    <row r="2042" spans="1:7" x14ac:dyDescent="0.25">
      <c r="A2042" s="263"/>
      <c r="B2042" s="137">
        <f t="shared" si="33"/>
        <v>41933.958330000001</v>
      </c>
      <c r="C2042" s="138">
        <v>23</v>
      </c>
      <c r="D2042" s="11">
        <f>ROUND(АТС!D544*$D$792*$D$793/100,2)</f>
        <v>0</v>
      </c>
      <c r="E2042" s="11">
        <f>ROUND(АТС!$D544*$E$792*$E$793/100,2)</f>
        <v>0</v>
      </c>
      <c r="F2042" s="11">
        <f>ROUND(АТС!$D544*$F$792*$F$793/100,2)</f>
        <v>0</v>
      </c>
      <c r="G2042" s="11">
        <f>ROUND(АТС!$D544*$G$792*$G$793/100,2)</f>
        <v>0</v>
      </c>
    </row>
    <row r="2043" spans="1:7" x14ac:dyDescent="0.25">
      <c r="A2043" s="263"/>
      <c r="B2043" s="135">
        <f t="shared" si="33"/>
        <v>41934</v>
      </c>
      <c r="C2043" s="138">
        <v>0</v>
      </c>
      <c r="D2043" s="11">
        <f>ROUND(АТС!D545*$D$792*$D$793/100,2)</f>
        <v>0</v>
      </c>
      <c r="E2043" s="11">
        <f>ROUND(АТС!$D545*$E$792*$E$793/100,2)</f>
        <v>0</v>
      </c>
      <c r="F2043" s="11">
        <f>ROUND(АТС!$D545*$F$792*$F$793/100,2)</f>
        <v>0</v>
      </c>
      <c r="G2043" s="11">
        <f>ROUND(АТС!$D545*$G$792*$G$793/100,2)</f>
        <v>0</v>
      </c>
    </row>
    <row r="2044" spans="1:7" x14ac:dyDescent="0.25">
      <c r="A2044" s="263"/>
      <c r="B2044" s="137">
        <f t="shared" si="33"/>
        <v>41934.041669999999</v>
      </c>
      <c r="C2044" s="138">
        <v>1</v>
      </c>
      <c r="D2044" s="11">
        <f>ROUND(АТС!D546*$D$792*$D$793/100,2)</f>
        <v>0</v>
      </c>
      <c r="E2044" s="11">
        <f>ROUND(АТС!$D546*$E$792*$E$793/100,2)</f>
        <v>0</v>
      </c>
      <c r="F2044" s="11">
        <f>ROUND(АТС!$D546*$F$792*$F$793/100,2)</f>
        <v>0</v>
      </c>
      <c r="G2044" s="11">
        <f>ROUND(АТС!$D546*$G$792*$G$793/100,2)</f>
        <v>0</v>
      </c>
    </row>
    <row r="2045" spans="1:7" x14ac:dyDescent="0.25">
      <c r="A2045" s="263"/>
      <c r="B2045" s="135">
        <f t="shared" si="33"/>
        <v>41934.083330000001</v>
      </c>
      <c r="C2045" s="138">
        <v>2</v>
      </c>
      <c r="D2045" s="11">
        <f>ROUND(АТС!D547*$D$792*$D$793/100,2)</f>
        <v>0</v>
      </c>
      <c r="E2045" s="11">
        <f>ROUND(АТС!$D547*$E$792*$E$793/100,2)</f>
        <v>0</v>
      </c>
      <c r="F2045" s="11">
        <f>ROUND(АТС!$D547*$F$792*$F$793/100,2)</f>
        <v>0</v>
      </c>
      <c r="G2045" s="11">
        <f>ROUND(АТС!$D547*$G$792*$G$793/100,2)</f>
        <v>0</v>
      </c>
    </row>
    <row r="2046" spans="1:7" x14ac:dyDescent="0.25">
      <c r="A2046" s="263"/>
      <c r="B2046" s="137">
        <f t="shared" si="33"/>
        <v>41934.125</v>
      </c>
      <c r="C2046" s="138">
        <v>3</v>
      </c>
      <c r="D2046" s="11">
        <f>ROUND(АТС!D548*$D$792*$D$793/100,2)</f>
        <v>0</v>
      </c>
      <c r="E2046" s="11">
        <f>ROUND(АТС!$D548*$E$792*$E$793/100,2)</f>
        <v>0</v>
      </c>
      <c r="F2046" s="11">
        <f>ROUND(АТС!$D548*$F$792*$F$793/100,2)</f>
        <v>0</v>
      </c>
      <c r="G2046" s="11">
        <f>ROUND(АТС!$D548*$G$792*$G$793/100,2)</f>
        <v>0</v>
      </c>
    </row>
    <row r="2047" spans="1:7" x14ac:dyDescent="0.25">
      <c r="A2047" s="263"/>
      <c r="B2047" s="135">
        <f t="shared" si="33"/>
        <v>41934.166669999999</v>
      </c>
      <c r="C2047" s="138">
        <v>4</v>
      </c>
      <c r="D2047" s="11">
        <f>ROUND(АТС!D549*$D$792*$D$793/100,2)</f>
        <v>0</v>
      </c>
      <c r="E2047" s="11">
        <f>ROUND(АТС!$D549*$E$792*$E$793/100,2)</f>
        <v>0</v>
      </c>
      <c r="F2047" s="11">
        <f>ROUND(АТС!$D549*$F$792*$F$793/100,2)</f>
        <v>0</v>
      </c>
      <c r="G2047" s="11">
        <f>ROUND(АТС!$D549*$G$792*$G$793/100,2)</f>
        <v>0</v>
      </c>
    </row>
    <row r="2048" spans="1:7" x14ac:dyDescent="0.25">
      <c r="A2048" s="263"/>
      <c r="B2048" s="137">
        <f t="shared" si="33"/>
        <v>41934.208330000001</v>
      </c>
      <c r="C2048" s="138">
        <v>5</v>
      </c>
      <c r="D2048" s="11">
        <f>ROUND(АТС!D550*$D$792*$D$793/100,2)</f>
        <v>0</v>
      </c>
      <c r="E2048" s="11">
        <f>ROUND(АТС!$D550*$E$792*$E$793/100,2)</f>
        <v>0</v>
      </c>
      <c r="F2048" s="11">
        <f>ROUND(АТС!$D550*$F$792*$F$793/100,2)</f>
        <v>0</v>
      </c>
      <c r="G2048" s="11">
        <f>ROUND(АТС!$D550*$G$792*$G$793/100,2)</f>
        <v>0</v>
      </c>
    </row>
    <row r="2049" spans="1:7" x14ac:dyDescent="0.25">
      <c r="A2049" s="263"/>
      <c r="B2049" s="135">
        <f t="shared" si="33"/>
        <v>41934.25</v>
      </c>
      <c r="C2049" s="138">
        <v>6</v>
      </c>
      <c r="D2049" s="11">
        <f>ROUND(АТС!D551*$D$792*$D$793/100,2)</f>
        <v>29.19</v>
      </c>
      <c r="E2049" s="11">
        <f>ROUND(АТС!$D551*$E$792*$E$793/100,2)</f>
        <v>26.82</v>
      </c>
      <c r="F2049" s="11">
        <f>ROUND(АТС!$D551*$F$792*$F$793/100,2)</f>
        <v>18.27</v>
      </c>
      <c r="G2049" s="11">
        <f>ROUND(АТС!$D551*$G$792*$G$793/100,2)</f>
        <v>10.69</v>
      </c>
    </row>
    <row r="2050" spans="1:7" x14ac:dyDescent="0.25">
      <c r="A2050" s="263"/>
      <c r="B2050" s="137">
        <f t="shared" si="33"/>
        <v>41934.291669999999</v>
      </c>
      <c r="C2050" s="138">
        <v>7</v>
      </c>
      <c r="D2050" s="11">
        <f>ROUND(АТС!D552*$D$792*$D$793/100,2)</f>
        <v>6.34</v>
      </c>
      <c r="E2050" s="11">
        <f>ROUND(АТС!$D552*$E$792*$E$793/100,2)</f>
        <v>5.82</v>
      </c>
      <c r="F2050" s="11">
        <f>ROUND(АТС!$D552*$F$792*$F$793/100,2)</f>
        <v>3.97</v>
      </c>
      <c r="G2050" s="11">
        <f>ROUND(АТС!$D552*$G$792*$G$793/100,2)</f>
        <v>2.3199999999999998</v>
      </c>
    </row>
    <row r="2051" spans="1:7" x14ac:dyDescent="0.25">
      <c r="A2051" s="263"/>
      <c r="B2051" s="135">
        <f t="shared" si="33"/>
        <v>41934.333330000001</v>
      </c>
      <c r="C2051" s="138">
        <v>8</v>
      </c>
      <c r="D2051" s="11">
        <f>ROUND(АТС!D553*$D$792*$D$793/100,2)</f>
        <v>15.61</v>
      </c>
      <c r="E2051" s="11">
        <f>ROUND(АТС!$D553*$E$792*$E$793/100,2)</f>
        <v>14.34</v>
      </c>
      <c r="F2051" s="11">
        <f>ROUND(АТС!$D553*$F$792*$F$793/100,2)</f>
        <v>9.77</v>
      </c>
      <c r="G2051" s="11">
        <f>ROUND(АТС!$D553*$G$792*$G$793/100,2)</f>
        <v>5.72</v>
      </c>
    </row>
    <row r="2052" spans="1:7" x14ac:dyDescent="0.25">
      <c r="A2052" s="263"/>
      <c r="B2052" s="137">
        <f t="shared" si="33"/>
        <v>41934.375</v>
      </c>
      <c r="C2052" s="138">
        <v>9</v>
      </c>
      <c r="D2052" s="11">
        <f>ROUND(АТС!D554*$D$792*$D$793/100,2)</f>
        <v>3.89</v>
      </c>
      <c r="E2052" s="11">
        <f>ROUND(АТС!$D554*$E$792*$E$793/100,2)</f>
        <v>3.57</v>
      </c>
      <c r="F2052" s="11">
        <f>ROUND(АТС!$D554*$F$792*$F$793/100,2)</f>
        <v>2.4300000000000002</v>
      </c>
      <c r="G2052" s="11">
        <f>ROUND(АТС!$D554*$G$792*$G$793/100,2)</f>
        <v>1.42</v>
      </c>
    </row>
    <row r="2053" spans="1:7" x14ac:dyDescent="0.25">
      <c r="A2053" s="263"/>
      <c r="B2053" s="135">
        <f t="shared" si="33"/>
        <v>41934.416669999999</v>
      </c>
      <c r="C2053" s="138">
        <v>10</v>
      </c>
      <c r="D2053" s="11">
        <f>ROUND(АТС!D555*$D$792*$D$793/100,2)</f>
        <v>0</v>
      </c>
      <c r="E2053" s="11">
        <f>ROUND(АТС!$D555*$E$792*$E$793/100,2)</f>
        <v>0</v>
      </c>
      <c r="F2053" s="11">
        <f>ROUND(АТС!$D555*$F$792*$F$793/100,2)</f>
        <v>0</v>
      </c>
      <c r="G2053" s="11">
        <f>ROUND(АТС!$D555*$G$792*$G$793/100,2)</f>
        <v>0</v>
      </c>
    </row>
    <row r="2054" spans="1:7" x14ac:dyDescent="0.25">
      <c r="A2054" s="263"/>
      <c r="B2054" s="137">
        <f t="shared" si="33"/>
        <v>41934.458330000001</v>
      </c>
      <c r="C2054" s="138">
        <v>11</v>
      </c>
      <c r="D2054" s="11">
        <f>ROUND(АТС!D556*$D$792*$D$793/100,2)</f>
        <v>0</v>
      </c>
      <c r="E2054" s="11">
        <f>ROUND(АТС!$D556*$E$792*$E$793/100,2)</f>
        <v>0</v>
      </c>
      <c r="F2054" s="11">
        <f>ROUND(АТС!$D556*$F$792*$F$793/100,2)</f>
        <v>0</v>
      </c>
      <c r="G2054" s="11">
        <f>ROUND(АТС!$D556*$G$792*$G$793/100,2)</f>
        <v>0</v>
      </c>
    </row>
    <row r="2055" spans="1:7" x14ac:dyDescent="0.25">
      <c r="A2055" s="263"/>
      <c r="B2055" s="135">
        <f t="shared" si="33"/>
        <v>41934.5</v>
      </c>
      <c r="C2055" s="138">
        <v>12</v>
      </c>
      <c r="D2055" s="11">
        <f>ROUND(АТС!D557*$D$792*$D$793/100,2)</f>
        <v>0</v>
      </c>
      <c r="E2055" s="11">
        <f>ROUND(АТС!$D557*$E$792*$E$793/100,2)</f>
        <v>0</v>
      </c>
      <c r="F2055" s="11">
        <f>ROUND(АТС!$D557*$F$792*$F$793/100,2)</f>
        <v>0</v>
      </c>
      <c r="G2055" s="11">
        <f>ROUND(АТС!$D557*$G$792*$G$793/100,2)</f>
        <v>0</v>
      </c>
    </row>
    <row r="2056" spans="1:7" x14ac:dyDescent="0.25">
      <c r="A2056" s="263"/>
      <c r="B2056" s="137">
        <f t="shared" si="33"/>
        <v>41934.541669999999</v>
      </c>
      <c r="C2056" s="138">
        <v>13</v>
      </c>
      <c r="D2056" s="11">
        <f>ROUND(АТС!D558*$D$792*$D$793/100,2)</f>
        <v>0</v>
      </c>
      <c r="E2056" s="11">
        <f>ROUND(АТС!$D558*$E$792*$E$793/100,2)</f>
        <v>0</v>
      </c>
      <c r="F2056" s="11">
        <f>ROUND(АТС!$D558*$F$792*$F$793/100,2)</f>
        <v>0</v>
      </c>
      <c r="G2056" s="11">
        <f>ROUND(АТС!$D558*$G$792*$G$793/100,2)</f>
        <v>0</v>
      </c>
    </row>
    <row r="2057" spans="1:7" x14ac:dyDescent="0.25">
      <c r="A2057" s="263"/>
      <c r="B2057" s="135">
        <f t="shared" si="33"/>
        <v>41934.583330000001</v>
      </c>
      <c r="C2057" s="138">
        <v>14</v>
      </c>
      <c r="D2057" s="11">
        <f>ROUND(АТС!D559*$D$792*$D$793/100,2)</f>
        <v>7.45</v>
      </c>
      <c r="E2057" s="11">
        <f>ROUND(АТС!$D559*$E$792*$E$793/100,2)</f>
        <v>6.85</v>
      </c>
      <c r="F2057" s="11">
        <f>ROUND(АТС!$D559*$F$792*$F$793/100,2)</f>
        <v>4.66</v>
      </c>
      <c r="G2057" s="11">
        <f>ROUND(АТС!$D559*$G$792*$G$793/100,2)</f>
        <v>2.73</v>
      </c>
    </row>
    <row r="2058" spans="1:7" x14ac:dyDescent="0.25">
      <c r="A2058" s="263"/>
      <c r="B2058" s="137">
        <f t="shared" si="33"/>
        <v>41934.625</v>
      </c>
      <c r="C2058" s="138">
        <v>15</v>
      </c>
      <c r="D2058" s="11">
        <f>ROUND(АТС!D560*$D$792*$D$793/100,2)</f>
        <v>0</v>
      </c>
      <c r="E2058" s="11">
        <f>ROUND(АТС!$D560*$E$792*$E$793/100,2)</f>
        <v>0</v>
      </c>
      <c r="F2058" s="11">
        <f>ROUND(АТС!$D560*$F$792*$F$793/100,2)</f>
        <v>0</v>
      </c>
      <c r="G2058" s="11">
        <f>ROUND(АТС!$D560*$G$792*$G$793/100,2)</f>
        <v>0</v>
      </c>
    </row>
    <row r="2059" spans="1:7" x14ac:dyDescent="0.25">
      <c r="A2059" s="263"/>
      <c r="B2059" s="135">
        <f t="shared" si="33"/>
        <v>41934.666669999999</v>
      </c>
      <c r="C2059" s="138">
        <v>16</v>
      </c>
      <c r="D2059" s="11">
        <f>ROUND(АТС!D561*$D$792*$D$793/100,2)</f>
        <v>0</v>
      </c>
      <c r="E2059" s="11">
        <f>ROUND(АТС!$D561*$E$792*$E$793/100,2)</f>
        <v>0</v>
      </c>
      <c r="F2059" s="11">
        <f>ROUND(АТС!$D561*$F$792*$F$793/100,2)</f>
        <v>0</v>
      </c>
      <c r="G2059" s="11">
        <f>ROUND(АТС!$D561*$G$792*$G$793/100,2)</f>
        <v>0</v>
      </c>
    </row>
    <row r="2060" spans="1:7" x14ac:dyDescent="0.25">
      <c r="A2060" s="263"/>
      <c r="B2060" s="137">
        <f t="shared" si="33"/>
        <v>41934.708330000001</v>
      </c>
      <c r="C2060" s="138">
        <v>17</v>
      </c>
      <c r="D2060" s="11">
        <f>ROUND(АТС!D562*$D$792*$D$793/100,2)</f>
        <v>4.41</v>
      </c>
      <c r="E2060" s="11">
        <f>ROUND(АТС!$D562*$E$792*$E$793/100,2)</f>
        <v>4.05</v>
      </c>
      <c r="F2060" s="11">
        <f>ROUND(АТС!$D562*$F$792*$F$793/100,2)</f>
        <v>2.76</v>
      </c>
      <c r="G2060" s="11">
        <f>ROUND(АТС!$D562*$G$792*$G$793/100,2)</f>
        <v>1.62</v>
      </c>
    </row>
    <row r="2061" spans="1:7" x14ac:dyDescent="0.25">
      <c r="A2061" s="263"/>
      <c r="B2061" s="135">
        <f t="shared" si="33"/>
        <v>41934.75</v>
      </c>
      <c r="C2061" s="138">
        <v>18</v>
      </c>
      <c r="D2061" s="11">
        <f>ROUND(АТС!D563*$D$792*$D$793/100,2)</f>
        <v>33.82</v>
      </c>
      <c r="E2061" s="11">
        <f>ROUND(АТС!$D563*$E$792*$E$793/100,2)</f>
        <v>31.07</v>
      </c>
      <c r="F2061" s="11">
        <f>ROUND(АТС!$D563*$F$792*$F$793/100,2)</f>
        <v>21.16</v>
      </c>
      <c r="G2061" s="11">
        <f>ROUND(АТС!$D563*$G$792*$G$793/100,2)</f>
        <v>12.39</v>
      </c>
    </row>
    <row r="2062" spans="1:7" x14ac:dyDescent="0.25">
      <c r="A2062" s="263"/>
      <c r="B2062" s="137">
        <f t="shared" si="33"/>
        <v>41934.791669999999</v>
      </c>
      <c r="C2062" s="138">
        <v>19</v>
      </c>
      <c r="D2062" s="11">
        <f>ROUND(АТС!D564*$D$792*$D$793/100,2)</f>
        <v>14.13</v>
      </c>
      <c r="E2062" s="11">
        <f>ROUND(АТС!$D564*$E$792*$E$793/100,2)</f>
        <v>12.98</v>
      </c>
      <c r="F2062" s="11">
        <f>ROUND(АТС!$D564*$F$792*$F$793/100,2)</f>
        <v>8.84</v>
      </c>
      <c r="G2062" s="11">
        <f>ROUND(АТС!$D564*$G$792*$G$793/100,2)</f>
        <v>5.17</v>
      </c>
    </row>
    <row r="2063" spans="1:7" x14ac:dyDescent="0.25">
      <c r="A2063" s="263"/>
      <c r="B2063" s="135">
        <f t="shared" si="33"/>
        <v>41934.833330000001</v>
      </c>
      <c r="C2063" s="138">
        <v>20</v>
      </c>
      <c r="D2063" s="11">
        <f>ROUND(АТС!D565*$D$792*$D$793/100,2)</f>
        <v>6.79</v>
      </c>
      <c r="E2063" s="11">
        <f>ROUND(АТС!$D565*$E$792*$E$793/100,2)</f>
        <v>6.24</v>
      </c>
      <c r="F2063" s="11">
        <f>ROUND(АТС!$D565*$F$792*$F$793/100,2)</f>
        <v>4.25</v>
      </c>
      <c r="G2063" s="11">
        <f>ROUND(АТС!$D565*$G$792*$G$793/100,2)</f>
        <v>2.4900000000000002</v>
      </c>
    </row>
    <row r="2064" spans="1:7" x14ac:dyDescent="0.25">
      <c r="A2064" s="263"/>
      <c r="B2064" s="137">
        <f t="shared" si="33"/>
        <v>41934.875</v>
      </c>
      <c r="C2064" s="138">
        <v>21</v>
      </c>
      <c r="D2064" s="11">
        <f>ROUND(АТС!D566*$D$792*$D$793/100,2)</f>
        <v>0</v>
      </c>
      <c r="E2064" s="11">
        <f>ROUND(АТС!$D566*$E$792*$E$793/100,2)</f>
        <v>0</v>
      </c>
      <c r="F2064" s="11">
        <f>ROUND(АТС!$D566*$F$792*$F$793/100,2)</f>
        <v>0</v>
      </c>
      <c r="G2064" s="11">
        <f>ROUND(АТС!$D566*$G$792*$G$793/100,2)</f>
        <v>0</v>
      </c>
    </row>
    <row r="2065" spans="1:7" x14ac:dyDescent="0.25">
      <c r="A2065" s="263"/>
      <c r="B2065" s="135">
        <f t="shared" si="33"/>
        <v>41934.916669999999</v>
      </c>
      <c r="C2065" s="138">
        <v>22</v>
      </c>
      <c r="D2065" s="11">
        <f>ROUND(АТС!D567*$D$792*$D$793/100,2)</f>
        <v>0</v>
      </c>
      <c r="E2065" s="11">
        <f>ROUND(АТС!$D567*$E$792*$E$793/100,2)</f>
        <v>0</v>
      </c>
      <c r="F2065" s="11">
        <f>ROUND(АТС!$D567*$F$792*$F$793/100,2)</f>
        <v>0</v>
      </c>
      <c r="G2065" s="11">
        <f>ROUND(АТС!$D567*$G$792*$G$793/100,2)</f>
        <v>0</v>
      </c>
    </row>
    <row r="2066" spans="1:7" x14ac:dyDescent="0.25">
      <c r="A2066" s="263"/>
      <c r="B2066" s="137">
        <f t="shared" si="33"/>
        <v>41934.958330000001</v>
      </c>
      <c r="C2066" s="138">
        <v>23</v>
      </c>
      <c r="D2066" s="11">
        <f>ROUND(АТС!D568*$D$792*$D$793/100,2)</f>
        <v>0</v>
      </c>
      <c r="E2066" s="11">
        <f>ROUND(АТС!$D568*$E$792*$E$793/100,2)</f>
        <v>0</v>
      </c>
      <c r="F2066" s="11">
        <f>ROUND(АТС!$D568*$F$792*$F$793/100,2)</f>
        <v>0</v>
      </c>
      <c r="G2066" s="11">
        <f>ROUND(АТС!$D568*$G$792*$G$793/100,2)</f>
        <v>0</v>
      </c>
    </row>
    <row r="2067" spans="1:7" x14ac:dyDescent="0.25">
      <c r="A2067" s="263"/>
      <c r="B2067" s="135">
        <f t="shared" si="33"/>
        <v>41935</v>
      </c>
      <c r="C2067" s="138">
        <v>0</v>
      </c>
      <c r="D2067" s="11">
        <f>ROUND(АТС!D569*$D$792*$D$793/100,2)</f>
        <v>0</v>
      </c>
      <c r="E2067" s="11">
        <f>ROUND(АТС!$D569*$E$792*$E$793/100,2)</f>
        <v>0</v>
      </c>
      <c r="F2067" s="11">
        <f>ROUND(АТС!$D569*$F$792*$F$793/100,2)</f>
        <v>0</v>
      </c>
      <c r="G2067" s="11">
        <f>ROUND(АТС!$D569*$G$792*$G$793/100,2)</f>
        <v>0</v>
      </c>
    </row>
    <row r="2068" spans="1:7" x14ac:dyDescent="0.25">
      <c r="A2068" s="263"/>
      <c r="B2068" s="137">
        <f t="shared" si="33"/>
        <v>41935.041669999999</v>
      </c>
      <c r="C2068" s="138">
        <v>1</v>
      </c>
      <c r="D2068" s="11">
        <f>ROUND(АТС!D570*$D$792*$D$793/100,2)</f>
        <v>0</v>
      </c>
      <c r="E2068" s="11">
        <f>ROUND(АТС!$D570*$E$792*$E$793/100,2)</f>
        <v>0</v>
      </c>
      <c r="F2068" s="11">
        <f>ROUND(АТС!$D570*$F$792*$F$793/100,2)</f>
        <v>0</v>
      </c>
      <c r="G2068" s="11">
        <f>ROUND(АТС!$D570*$G$792*$G$793/100,2)</f>
        <v>0</v>
      </c>
    </row>
    <row r="2069" spans="1:7" x14ac:dyDescent="0.25">
      <c r="A2069" s="263"/>
      <c r="B2069" s="135">
        <f t="shared" si="33"/>
        <v>41935.083330000001</v>
      </c>
      <c r="C2069" s="138">
        <v>2</v>
      </c>
      <c r="D2069" s="11">
        <f>ROUND(АТС!D571*$D$792*$D$793/100,2)</f>
        <v>0</v>
      </c>
      <c r="E2069" s="11">
        <f>ROUND(АТС!$D571*$E$792*$E$793/100,2)</f>
        <v>0</v>
      </c>
      <c r="F2069" s="11">
        <f>ROUND(АТС!$D571*$F$792*$F$793/100,2)</f>
        <v>0</v>
      </c>
      <c r="G2069" s="11">
        <f>ROUND(АТС!$D571*$G$792*$G$793/100,2)</f>
        <v>0</v>
      </c>
    </row>
    <row r="2070" spans="1:7" x14ac:dyDescent="0.25">
      <c r="A2070" s="263"/>
      <c r="B2070" s="137">
        <f t="shared" si="33"/>
        <v>41935.125</v>
      </c>
      <c r="C2070" s="138">
        <v>3</v>
      </c>
      <c r="D2070" s="11">
        <f>ROUND(АТС!D572*$D$792*$D$793/100,2)</f>
        <v>11.24</v>
      </c>
      <c r="E2070" s="11">
        <f>ROUND(АТС!$D572*$E$792*$E$793/100,2)</f>
        <v>10.33</v>
      </c>
      <c r="F2070" s="11">
        <f>ROUND(АТС!$D572*$F$792*$F$793/100,2)</f>
        <v>7.04</v>
      </c>
      <c r="G2070" s="11">
        <f>ROUND(АТС!$D572*$G$792*$G$793/100,2)</f>
        <v>4.12</v>
      </c>
    </row>
    <row r="2071" spans="1:7" x14ac:dyDescent="0.25">
      <c r="A2071" s="263"/>
      <c r="B2071" s="135">
        <f t="shared" si="33"/>
        <v>41935.166669999999</v>
      </c>
      <c r="C2071" s="138">
        <v>4</v>
      </c>
      <c r="D2071" s="11">
        <f>ROUND(АТС!D573*$D$792*$D$793/100,2)</f>
        <v>15.46</v>
      </c>
      <c r="E2071" s="11">
        <f>ROUND(АТС!$D573*$E$792*$E$793/100,2)</f>
        <v>14.2</v>
      </c>
      <c r="F2071" s="11">
        <f>ROUND(АТС!$D573*$F$792*$F$793/100,2)</f>
        <v>9.67</v>
      </c>
      <c r="G2071" s="11">
        <f>ROUND(АТС!$D573*$G$792*$G$793/100,2)</f>
        <v>5.66</v>
      </c>
    </row>
    <row r="2072" spans="1:7" x14ac:dyDescent="0.25">
      <c r="A2072" s="263"/>
      <c r="B2072" s="137">
        <f t="shared" si="33"/>
        <v>41935.208330000001</v>
      </c>
      <c r="C2072" s="138">
        <v>5</v>
      </c>
      <c r="D2072" s="11">
        <f>ROUND(АТС!D574*$D$792*$D$793/100,2)</f>
        <v>102.14</v>
      </c>
      <c r="E2072" s="11">
        <f>ROUND(АТС!$D574*$E$792*$E$793/100,2)</f>
        <v>93.85</v>
      </c>
      <c r="F2072" s="11">
        <f>ROUND(АТС!$D574*$F$792*$F$793/100,2)</f>
        <v>63.91</v>
      </c>
      <c r="G2072" s="11">
        <f>ROUND(АТС!$D574*$G$792*$G$793/100,2)</f>
        <v>37.409999999999997</v>
      </c>
    </row>
    <row r="2073" spans="1:7" x14ac:dyDescent="0.25">
      <c r="A2073" s="263"/>
      <c r="B2073" s="135">
        <f t="shared" si="33"/>
        <v>41935.25</v>
      </c>
      <c r="C2073" s="138">
        <v>6</v>
      </c>
      <c r="D2073" s="11">
        <f>ROUND(АТС!D575*$D$792*$D$793/100,2)</f>
        <v>93.84</v>
      </c>
      <c r="E2073" s="11">
        <f>ROUND(АТС!$D575*$E$792*$E$793/100,2)</f>
        <v>86.22</v>
      </c>
      <c r="F2073" s="11">
        <f>ROUND(АТС!$D575*$F$792*$F$793/100,2)</f>
        <v>58.72</v>
      </c>
      <c r="G2073" s="11">
        <f>ROUND(АТС!$D575*$G$792*$G$793/100,2)</f>
        <v>34.369999999999997</v>
      </c>
    </row>
    <row r="2074" spans="1:7" x14ac:dyDescent="0.25">
      <c r="A2074" s="263"/>
      <c r="B2074" s="137">
        <f t="shared" si="33"/>
        <v>41935.291669999999</v>
      </c>
      <c r="C2074" s="138">
        <v>7</v>
      </c>
      <c r="D2074" s="11">
        <f>ROUND(АТС!D576*$D$792*$D$793/100,2)</f>
        <v>1.28</v>
      </c>
      <c r="E2074" s="11">
        <f>ROUND(АТС!$D576*$E$792*$E$793/100,2)</f>
        <v>1.18</v>
      </c>
      <c r="F2074" s="11">
        <f>ROUND(АТС!$D576*$F$792*$F$793/100,2)</f>
        <v>0.8</v>
      </c>
      <c r="G2074" s="11">
        <f>ROUND(АТС!$D576*$G$792*$G$793/100,2)</f>
        <v>0.47</v>
      </c>
    </row>
    <row r="2075" spans="1:7" x14ac:dyDescent="0.25">
      <c r="A2075" s="263"/>
      <c r="B2075" s="135">
        <f t="shared" si="33"/>
        <v>41935.333330000001</v>
      </c>
      <c r="C2075" s="138">
        <v>8</v>
      </c>
      <c r="D2075" s="11">
        <f>ROUND(АТС!D577*$D$792*$D$793/100,2)</f>
        <v>17.91</v>
      </c>
      <c r="E2075" s="11">
        <f>ROUND(АТС!$D577*$E$792*$E$793/100,2)</f>
        <v>16.46</v>
      </c>
      <c r="F2075" s="11">
        <f>ROUND(АТС!$D577*$F$792*$F$793/100,2)</f>
        <v>11.21</v>
      </c>
      <c r="G2075" s="11">
        <f>ROUND(АТС!$D577*$G$792*$G$793/100,2)</f>
        <v>6.56</v>
      </c>
    </row>
    <row r="2076" spans="1:7" x14ac:dyDescent="0.25">
      <c r="A2076" s="263"/>
      <c r="B2076" s="137">
        <f t="shared" ref="B2076:B2139" si="34">B2052+1</f>
        <v>41935.375</v>
      </c>
      <c r="C2076" s="138">
        <v>9</v>
      </c>
      <c r="D2076" s="11">
        <f>ROUND(АТС!D578*$D$792*$D$793/100,2)</f>
        <v>1.51</v>
      </c>
      <c r="E2076" s="11">
        <f>ROUND(АТС!$D578*$E$792*$E$793/100,2)</f>
        <v>1.38</v>
      </c>
      <c r="F2076" s="11">
        <f>ROUND(АТС!$D578*$F$792*$F$793/100,2)</f>
        <v>0.94</v>
      </c>
      <c r="G2076" s="11">
        <f>ROUND(АТС!$D578*$G$792*$G$793/100,2)</f>
        <v>0.55000000000000004</v>
      </c>
    </row>
    <row r="2077" spans="1:7" x14ac:dyDescent="0.25">
      <c r="A2077" s="263"/>
      <c r="B2077" s="135">
        <f t="shared" si="34"/>
        <v>41935.416669999999</v>
      </c>
      <c r="C2077" s="138">
        <v>10</v>
      </c>
      <c r="D2077" s="11">
        <f>ROUND(АТС!D579*$D$792*$D$793/100,2)</f>
        <v>0</v>
      </c>
      <c r="E2077" s="11">
        <f>ROUND(АТС!$D579*$E$792*$E$793/100,2)</f>
        <v>0</v>
      </c>
      <c r="F2077" s="11">
        <f>ROUND(АТС!$D579*$F$792*$F$793/100,2)</f>
        <v>0</v>
      </c>
      <c r="G2077" s="11">
        <f>ROUND(АТС!$D579*$G$792*$G$793/100,2)</f>
        <v>0</v>
      </c>
    </row>
    <row r="2078" spans="1:7" x14ac:dyDescent="0.25">
      <c r="A2078" s="263"/>
      <c r="B2078" s="137">
        <f t="shared" si="34"/>
        <v>41935.458330000001</v>
      </c>
      <c r="C2078" s="138">
        <v>11</v>
      </c>
      <c r="D2078" s="11">
        <f>ROUND(АТС!D580*$D$792*$D$793/100,2)</f>
        <v>0</v>
      </c>
      <c r="E2078" s="11">
        <f>ROUND(АТС!$D580*$E$792*$E$793/100,2)</f>
        <v>0</v>
      </c>
      <c r="F2078" s="11">
        <f>ROUND(АТС!$D580*$F$792*$F$793/100,2)</f>
        <v>0</v>
      </c>
      <c r="G2078" s="11">
        <f>ROUND(АТС!$D580*$G$792*$G$793/100,2)</f>
        <v>0</v>
      </c>
    </row>
    <row r="2079" spans="1:7" x14ac:dyDescent="0.25">
      <c r="A2079" s="263"/>
      <c r="B2079" s="135">
        <f t="shared" si="34"/>
        <v>41935.5</v>
      </c>
      <c r="C2079" s="138">
        <v>12</v>
      </c>
      <c r="D2079" s="11">
        <f>ROUND(АТС!D581*$D$792*$D$793/100,2)</f>
        <v>15.85</v>
      </c>
      <c r="E2079" s="11">
        <f>ROUND(АТС!$D581*$E$792*$E$793/100,2)</f>
        <v>14.56</v>
      </c>
      <c r="F2079" s="11">
        <f>ROUND(АТС!$D581*$F$792*$F$793/100,2)</f>
        <v>9.92</v>
      </c>
      <c r="G2079" s="11">
        <f>ROUND(АТС!$D581*$G$792*$G$793/100,2)</f>
        <v>5.81</v>
      </c>
    </row>
    <row r="2080" spans="1:7" x14ac:dyDescent="0.25">
      <c r="A2080" s="263"/>
      <c r="B2080" s="137">
        <f t="shared" si="34"/>
        <v>41935.541669999999</v>
      </c>
      <c r="C2080" s="138">
        <v>13</v>
      </c>
      <c r="D2080" s="11">
        <f>ROUND(АТС!D582*$D$792*$D$793/100,2)</f>
        <v>16.21</v>
      </c>
      <c r="E2080" s="11">
        <f>ROUND(АТС!$D582*$E$792*$E$793/100,2)</f>
        <v>14.89</v>
      </c>
      <c r="F2080" s="11">
        <f>ROUND(АТС!$D582*$F$792*$F$793/100,2)</f>
        <v>10.14</v>
      </c>
      <c r="G2080" s="11">
        <f>ROUND(АТС!$D582*$G$792*$G$793/100,2)</f>
        <v>5.94</v>
      </c>
    </row>
    <row r="2081" spans="1:7" x14ac:dyDescent="0.25">
      <c r="A2081" s="263"/>
      <c r="B2081" s="135">
        <f t="shared" si="34"/>
        <v>41935.583330000001</v>
      </c>
      <c r="C2081" s="138">
        <v>14</v>
      </c>
      <c r="D2081" s="11">
        <f>ROUND(АТС!D583*$D$792*$D$793/100,2)</f>
        <v>13.28</v>
      </c>
      <c r="E2081" s="11">
        <f>ROUND(АТС!$D583*$E$792*$E$793/100,2)</f>
        <v>12.2</v>
      </c>
      <c r="F2081" s="11">
        <f>ROUND(АТС!$D583*$F$792*$F$793/100,2)</f>
        <v>8.31</v>
      </c>
      <c r="G2081" s="11">
        <f>ROUND(АТС!$D583*$G$792*$G$793/100,2)</f>
        <v>4.8600000000000003</v>
      </c>
    </row>
    <row r="2082" spans="1:7" x14ac:dyDescent="0.25">
      <c r="A2082" s="263"/>
      <c r="B2082" s="137">
        <f t="shared" si="34"/>
        <v>41935.625</v>
      </c>
      <c r="C2082" s="138">
        <v>15</v>
      </c>
      <c r="D2082" s="11">
        <f>ROUND(АТС!D584*$D$792*$D$793/100,2)</f>
        <v>13.47</v>
      </c>
      <c r="E2082" s="11">
        <f>ROUND(АТС!$D584*$E$792*$E$793/100,2)</f>
        <v>12.38</v>
      </c>
      <c r="F2082" s="11">
        <f>ROUND(АТС!$D584*$F$792*$F$793/100,2)</f>
        <v>8.43</v>
      </c>
      <c r="G2082" s="11">
        <f>ROUND(АТС!$D584*$G$792*$G$793/100,2)</f>
        <v>4.93</v>
      </c>
    </row>
    <row r="2083" spans="1:7" x14ac:dyDescent="0.25">
      <c r="A2083" s="263"/>
      <c r="B2083" s="135">
        <f t="shared" si="34"/>
        <v>41935.666669999999</v>
      </c>
      <c r="C2083" s="138">
        <v>16</v>
      </c>
      <c r="D2083" s="11">
        <f>ROUND(АТС!D585*$D$792*$D$793/100,2)</f>
        <v>0</v>
      </c>
      <c r="E2083" s="11">
        <f>ROUND(АТС!$D585*$E$792*$E$793/100,2)</f>
        <v>0</v>
      </c>
      <c r="F2083" s="11">
        <f>ROUND(АТС!$D585*$F$792*$F$793/100,2)</f>
        <v>0</v>
      </c>
      <c r="G2083" s="11">
        <f>ROUND(АТС!$D585*$G$792*$G$793/100,2)</f>
        <v>0</v>
      </c>
    </row>
    <row r="2084" spans="1:7" x14ac:dyDescent="0.25">
      <c r="A2084" s="263"/>
      <c r="B2084" s="137">
        <f t="shared" si="34"/>
        <v>41935.708330000001</v>
      </c>
      <c r="C2084" s="138">
        <v>17</v>
      </c>
      <c r="D2084" s="11">
        <f>ROUND(АТС!D586*$D$792*$D$793/100,2)</f>
        <v>3.5</v>
      </c>
      <c r="E2084" s="11">
        <f>ROUND(АТС!$D586*$E$792*$E$793/100,2)</f>
        <v>3.22</v>
      </c>
      <c r="F2084" s="11">
        <f>ROUND(АТС!$D586*$F$792*$F$793/100,2)</f>
        <v>2.19</v>
      </c>
      <c r="G2084" s="11">
        <f>ROUND(АТС!$D586*$G$792*$G$793/100,2)</f>
        <v>1.28</v>
      </c>
    </row>
    <row r="2085" spans="1:7" x14ac:dyDescent="0.25">
      <c r="A2085" s="263"/>
      <c r="B2085" s="135">
        <f t="shared" si="34"/>
        <v>41935.75</v>
      </c>
      <c r="C2085" s="138">
        <v>18</v>
      </c>
      <c r="D2085" s="11">
        <f>ROUND(АТС!D587*$D$792*$D$793/100,2)</f>
        <v>26.54</v>
      </c>
      <c r="E2085" s="11">
        <f>ROUND(АТС!$D587*$E$792*$E$793/100,2)</f>
        <v>24.38</v>
      </c>
      <c r="F2085" s="11">
        <f>ROUND(АТС!$D587*$F$792*$F$793/100,2)</f>
        <v>16.61</v>
      </c>
      <c r="G2085" s="11">
        <f>ROUND(АТС!$D587*$G$792*$G$793/100,2)</f>
        <v>9.7200000000000006</v>
      </c>
    </row>
    <row r="2086" spans="1:7" x14ac:dyDescent="0.25">
      <c r="A2086" s="263"/>
      <c r="B2086" s="137">
        <f t="shared" si="34"/>
        <v>41935.791669999999</v>
      </c>
      <c r="C2086" s="138">
        <v>19</v>
      </c>
      <c r="D2086" s="11">
        <f>ROUND(АТС!D588*$D$792*$D$793/100,2)</f>
        <v>4.12</v>
      </c>
      <c r="E2086" s="11">
        <f>ROUND(АТС!$D588*$E$792*$E$793/100,2)</f>
        <v>3.78</v>
      </c>
      <c r="F2086" s="11">
        <f>ROUND(АТС!$D588*$F$792*$F$793/100,2)</f>
        <v>2.58</v>
      </c>
      <c r="G2086" s="11">
        <f>ROUND(АТС!$D588*$G$792*$G$793/100,2)</f>
        <v>1.51</v>
      </c>
    </row>
    <row r="2087" spans="1:7" x14ac:dyDescent="0.25">
      <c r="A2087" s="263"/>
      <c r="B2087" s="135">
        <f t="shared" si="34"/>
        <v>41935.833330000001</v>
      </c>
      <c r="C2087" s="138">
        <v>20</v>
      </c>
      <c r="D2087" s="11">
        <f>ROUND(АТС!D589*$D$792*$D$793/100,2)</f>
        <v>1.79</v>
      </c>
      <c r="E2087" s="11">
        <f>ROUND(АТС!$D589*$E$792*$E$793/100,2)</f>
        <v>1.65</v>
      </c>
      <c r="F2087" s="11">
        <f>ROUND(АТС!$D589*$F$792*$F$793/100,2)</f>
        <v>1.1200000000000001</v>
      </c>
      <c r="G2087" s="11">
        <f>ROUND(АТС!$D589*$G$792*$G$793/100,2)</f>
        <v>0.66</v>
      </c>
    </row>
    <row r="2088" spans="1:7" x14ac:dyDescent="0.25">
      <c r="A2088" s="263"/>
      <c r="B2088" s="137">
        <f t="shared" si="34"/>
        <v>41935.875</v>
      </c>
      <c r="C2088" s="138">
        <v>21</v>
      </c>
      <c r="D2088" s="11">
        <f>ROUND(АТС!D590*$D$792*$D$793/100,2)</f>
        <v>0</v>
      </c>
      <c r="E2088" s="11">
        <f>ROUND(АТС!$D590*$E$792*$E$793/100,2)</f>
        <v>0</v>
      </c>
      <c r="F2088" s="11">
        <f>ROUND(АТС!$D590*$F$792*$F$793/100,2)</f>
        <v>0</v>
      </c>
      <c r="G2088" s="11">
        <f>ROUND(АТС!$D590*$G$792*$G$793/100,2)</f>
        <v>0</v>
      </c>
    </row>
    <row r="2089" spans="1:7" x14ac:dyDescent="0.25">
      <c r="A2089" s="263"/>
      <c r="B2089" s="135">
        <f t="shared" si="34"/>
        <v>41935.916669999999</v>
      </c>
      <c r="C2089" s="138">
        <v>22</v>
      </c>
      <c r="D2089" s="11">
        <f>ROUND(АТС!D591*$D$792*$D$793/100,2)</f>
        <v>0</v>
      </c>
      <c r="E2089" s="11">
        <f>ROUND(АТС!$D591*$E$792*$E$793/100,2)</f>
        <v>0</v>
      </c>
      <c r="F2089" s="11">
        <f>ROUND(АТС!$D591*$F$792*$F$793/100,2)</f>
        <v>0</v>
      </c>
      <c r="G2089" s="11">
        <f>ROUND(АТС!$D591*$G$792*$G$793/100,2)</f>
        <v>0</v>
      </c>
    </row>
    <row r="2090" spans="1:7" x14ac:dyDescent="0.25">
      <c r="A2090" s="263"/>
      <c r="B2090" s="137">
        <f t="shared" si="34"/>
        <v>41935.958330000001</v>
      </c>
      <c r="C2090" s="138">
        <v>23</v>
      </c>
      <c r="D2090" s="11">
        <f>ROUND(АТС!D592*$D$792*$D$793/100,2)</f>
        <v>0</v>
      </c>
      <c r="E2090" s="11">
        <f>ROUND(АТС!$D592*$E$792*$E$793/100,2)</f>
        <v>0</v>
      </c>
      <c r="F2090" s="11">
        <f>ROUND(АТС!$D592*$F$792*$F$793/100,2)</f>
        <v>0</v>
      </c>
      <c r="G2090" s="11">
        <f>ROUND(АТС!$D592*$G$792*$G$793/100,2)</f>
        <v>0</v>
      </c>
    </row>
    <row r="2091" spans="1:7" x14ac:dyDescent="0.25">
      <c r="A2091" s="263"/>
      <c r="B2091" s="135">
        <f t="shared" si="34"/>
        <v>41936</v>
      </c>
      <c r="C2091" s="138">
        <v>0</v>
      </c>
      <c r="D2091" s="11">
        <f>ROUND(АТС!D593*$D$792*$D$793/100,2)</f>
        <v>0</v>
      </c>
      <c r="E2091" s="11">
        <f>ROUND(АТС!$D593*$E$792*$E$793/100,2)</f>
        <v>0</v>
      </c>
      <c r="F2091" s="11">
        <f>ROUND(АТС!$D593*$F$792*$F$793/100,2)</f>
        <v>0</v>
      </c>
      <c r="G2091" s="11">
        <f>ROUND(АТС!$D593*$G$792*$G$793/100,2)</f>
        <v>0</v>
      </c>
    </row>
    <row r="2092" spans="1:7" x14ac:dyDescent="0.25">
      <c r="A2092" s="263"/>
      <c r="B2092" s="137">
        <f t="shared" si="34"/>
        <v>41936.041669999999</v>
      </c>
      <c r="C2092" s="138">
        <v>1</v>
      </c>
      <c r="D2092" s="11">
        <f>ROUND(АТС!D594*$D$792*$D$793/100,2)</f>
        <v>0</v>
      </c>
      <c r="E2092" s="11">
        <f>ROUND(АТС!$D594*$E$792*$E$793/100,2)</f>
        <v>0</v>
      </c>
      <c r="F2092" s="11">
        <f>ROUND(АТС!$D594*$F$792*$F$793/100,2)</f>
        <v>0</v>
      </c>
      <c r="G2092" s="11">
        <f>ROUND(АТС!$D594*$G$792*$G$793/100,2)</f>
        <v>0</v>
      </c>
    </row>
    <row r="2093" spans="1:7" x14ac:dyDescent="0.25">
      <c r="A2093" s="263"/>
      <c r="B2093" s="135">
        <f t="shared" si="34"/>
        <v>41936.083330000001</v>
      </c>
      <c r="C2093" s="138">
        <v>2</v>
      </c>
      <c r="D2093" s="11">
        <f>ROUND(АТС!D595*$D$792*$D$793/100,2)</f>
        <v>0</v>
      </c>
      <c r="E2093" s="11">
        <f>ROUND(АТС!$D595*$E$792*$E$793/100,2)</f>
        <v>0</v>
      </c>
      <c r="F2093" s="11">
        <f>ROUND(АТС!$D595*$F$792*$F$793/100,2)</f>
        <v>0</v>
      </c>
      <c r="G2093" s="11">
        <f>ROUND(АТС!$D595*$G$792*$G$793/100,2)</f>
        <v>0</v>
      </c>
    </row>
    <row r="2094" spans="1:7" x14ac:dyDescent="0.25">
      <c r="A2094" s="263"/>
      <c r="B2094" s="137">
        <f t="shared" si="34"/>
        <v>41936.125</v>
      </c>
      <c r="C2094" s="138">
        <v>3</v>
      </c>
      <c r="D2094" s="11">
        <f>ROUND(АТС!D596*$D$792*$D$793/100,2)</f>
        <v>0</v>
      </c>
      <c r="E2094" s="11">
        <f>ROUND(АТС!$D596*$E$792*$E$793/100,2)</f>
        <v>0</v>
      </c>
      <c r="F2094" s="11">
        <f>ROUND(АТС!$D596*$F$792*$F$793/100,2)</f>
        <v>0</v>
      </c>
      <c r="G2094" s="11">
        <f>ROUND(АТС!$D596*$G$792*$G$793/100,2)</f>
        <v>0</v>
      </c>
    </row>
    <row r="2095" spans="1:7" x14ac:dyDescent="0.25">
      <c r="A2095" s="263"/>
      <c r="B2095" s="135">
        <f t="shared" si="34"/>
        <v>41936.166669999999</v>
      </c>
      <c r="C2095" s="138">
        <v>4</v>
      </c>
      <c r="D2095" s="11">
        <f>ROUND(АТС!D597*$D$792*$D$793/100,2)</f>
        <v>0</v>
      </c>
      <c r="E2095" s="11">
        <f>ROUND(АТС!$D597*$E$792*$E$793/100,2)</f>
        <v>0</v>
      </c>
      <c r="F2095" s="11">
        <f>ROUND(АТС!$D597*$F$792*$F$793/100,2)</f>
        <v>0</v>
      </c>
      <c r="G2095" s="11">
        <f>ROUND(АТС!$D597*$G$792*$G$793/100,2)</f>
        <v>0</v>
      </c>
    </row>
    <row r="2096" spans="1:7" x14ac:dyDescent="0.25">
      <c r="A2096" s="263"/>
      <c r="B2096" s="137">
        <f t="shared" si="34"/>
        <v>41936.208330000001</v>
      </c>
      <c r="C2096" s="138">
        <v>5</v>
      </c>
      <c r="D2096" s="11">
        <f>ROUND(АТС!D598*$D$792*$D$793/100,2)</f>
        <v>24.65</v>
      </c>
      <c r="E2096" s="11">
        <f>ROUND(АТС!$D598*$E$792*$E$793/100,2)</f>
        <v>22.65</v>
      </c>
      <c r="F2096" s="11">
        <f>ROUND(АТС!$D598*$F$792*$F$793/100,2)</f>
        <v>15.42</v>
      </c>
      <c r="G2096" s="11">
        <f>ROUND(АТС!$D598*$G$792*$G$793/100,2)</f>
        <v>9.0299999999999994</v>
      </c>
    </row>
    <row r="2097" spans="1:7" x14ac:dyDescent="0.25">
      <c r="A2097" s="263"/>
      <c r="B2097" s="135">
        <f t="shared" si="34"/>
        <v>41936.25</v>
      </c>
      <c r="C2097" s="138">
        <v>6</v>
      </c>
      <c r="D2097" s="11">
        <f>ROUND(АТС!D599*$D$792*$D$793/100,2)</f>
        <v>101.94</v>
      </c>
      <c r="E2097" s="11">
        <f>ROUND(АТС!$D599*$E$792*$E$793/100,2)</f>
        <v>93.66</v>
      </c>
      <c r="F2097" s="11">
        <f>ROUND(АТС!$D599*$F$792*$F$793/100,2)</f>
        <v>63.78</v>
      </c>
      <c r="G2097" s="11">
        <f>ROUND(АТС!$D599*$G$792*$G$793/100,2)</f>
        <v>37.33</v>
      </c>
    </row>
    <row r="2098" spans="1:7" x14ac:dyDescent="0.25">
      <c r="A2098" s="263"/>
      <c r="B2098" s="137">
        <f t="shared" si="34"/>
        <v>41936.291669999999</v>
      </c>
      <c r="C2098" s="138">
        <v>7</v>
      </c>
      <c r="D2098" s="11">
        <f>ROUND(АТС!D600*$D$792*$D$793/100,2)</f>
        <v>14.6</v>
      </c>
      <c r="E2098" s="11">
        <f>ROUND(АТС!$D600*$E$792*$E$793/100,2)</f>
        <v>13.42</v>
      </c>
      <c r="F2098" s="11">
        <f>ROUND(АТС!$D600*$F$792*$F$793/100,2)</f>
        <v>9.14</v>
      </c>
      <c r="G2098" s="11">
        <f>ROUND(АТС!$D600*$G$792*$G$793/100,2)</f>
        <v>5.35</v>
      </c>
    </row>
    <row r="2099" spans="1:7" x14ac:dyDescent="0.25">
      <c r="A2099" s="263"/>
      <c r="B2099" s="135">
        <f t="shared" si="34"/>
        <v>41936.333330000001</v>
      </c>
      <c r="C2099" s="138">
        <v>8</v>
      </c>
      <c r="D2099" s="11">
        <f>ROUND(АТС!D601*$D$792*$D$793/100,2)</f>
        <v>10.33</v>
      </c>
      <c r="E2099" s="11">
        <f>ROUND(АТС!$D601*$E$792*$E$793/100,2)</f>
        <v>9.49</v>
      </c>
      <c r="F2099" s="11">
        <f>ROUND(АТС!$D601*$F$792*$F$793/100,2)</f>
        <v>6.46</v>
      </c>
      <c r="G2099" s="11">
        <f>ROUND(АТС!$D601*$G$792*$G$793/100,2)</f>
        <v>3.78</v>
      </c>
    </row>
    <row r="2100" spans="1:7" x14ac:dyDescent="0.25">
      <c r="A2100" s="263"/>
      <c r="B2100" s="137">
        <f t="shared" si="34"/>
        <v>41936.375</v>
      </c>
      <c r="C2100" s="138">
        <v>9</v>
      </c>
      <c r="D2100" s="11">
        <f>ROUND(АТС!D602*$D$792*$D$793/100,2)</f>
        <v>22.08</v>
      </c>
      <c r="E2100" s="11">
        <f>ROUND(АТС!$D602*$E$792*$E$793/100,2)</f>
        <v>20.29</v>
      </c>
      <c r="F2100" s="11">
        <f>ROUND(АТС!$D602*$F$792*$F$793/100,2)</f>
        <v>13.82</v>
      </c>
      <c r="G2100" s="11">
        <f>ROUND(АТС!$D602*$G$792*$G$793/100,2)</f>
        <v>8.09</v>
      </c>
    </row>
    <row r="2101" spans="1:7" x14ac:dyDescent="0.25">
      <c r="A2101" s="263"/>
      <c r="B2101" s="135">
        <f t="shared" si="34"/>
        <v>41936.416669999999</v>
      </c>
      <c r="C2101" s="138">
        <v>10</v>
      </c>
      <c r="D2101" s="11">
        <f>ROUND(АТС!D603*$D$792*$D$793/100,2)</f>
        <v>9.89</v>
      </c>
      <c r="E2101" s="11">
        <f>ROUND(АТС!$D603*$E$792*$E$793/100,2)</f>
        <v>9.09</v>
      </c>
      <c r="F2101" s="11">
        <f>ROUND(АТС!$D603*$F$792*$F$793/100,2)</f>
        <v>6.19</v>
      </c>
      <c r="G2101" s="11">
        <f>ROUND(АТС!$D603*$G$792*$G$793/100,2)</f>
        <v>3.62</v>
      </c>
    </row>
    <row r="2102" spans="1:7" x14ac:dyDescent="0.25">
      <c r="A2102" s="263"/>
      <c r="B2102" s="137">
        <f t="shared" si="34"/>
        <v>41936.458330000001</v>
      </c>
      <c r="C2102" s="138">
        <v>11</v>
      </c>
      <c r="D2102" s="11">
        <f>ROUND(АТС!D604*$D$792*$D$793/100,2)</f>
        <v>0</v>
      </c>
      <c r="E2102" s="11">
        <f>ROUND(АТС!$D604*$E$792*$E$793/100,2)</f>
        <v>0</v>
      </c>
      <c r="F2102" s="11">
        <f>ROUND(АТС!$D604*$F$792*$F$793/100,2)</f>
        <v>0</v>
      </c>
      <c r="G2102" s="11">
        <f>ROUND(АТС!$D604*$G$792*$G$793/100,2)</f>
        <v>0</v>
      </c>
    </row>
    <row r="2103" spans="1:7" x14ac:dyDescent="0.25">
      <c r="A2103" s="263"/>
      <c r="B2103" s="135">
        <f t="shared" si="34"/>
        <v>41936.5</v>
      </c>
      <c r="C2103" s="138">
        <v>12</v>
      </c>
      <c r="D2103" s="11">
        <f>ROUND(АТС!D605*$D$792*$D$793/100,2)</f>
        <v>20.74</v>
      </c>
      <c r="E2103" s="11">
        <f>ROUND(АТС!$D605*$E$792*$E$793/100,2)</f>
        <v>19.059999999999999</v>
      </c>
      <c r="F2103" s="11">
        <f>ROUND(АТС!$D605*$F$792*$F$793/100,2)</f>
        <v>12.98</v>
      </c>
      <c r="G2103" s="11">
        <f>ROUND(АТС!$D605*$G$792*$G$793/100,2)</f>
        <v>7.6</v>
      </c>
    </row>
    <row r="2104" spans="1:7" x14ac:dyDescent="0.25">
      <c r="A2104" s="263"/>
      <c r="B2104" s="137">
        <f t="shared" si="34"/>
        <v>41936.541669999999</v>
      </c>
      <c r="C2104" s="138">
        <v>13</v>
      </c>
      <c r="D2104" s="11">
        <f>ROUND(АТС!D606*$D$792*$D$793/100,2)</f>
        <v>21.96</v>
      </c>
      <c r="E2104" s="11">
        <f>ROUND(АТС!$D606*$E$792*$E$793/100,2)</f>
        <v>20.170000000000002</v>
      </c>
      <c r="F2104" s="11">
        <f>ROUND(АТС!$D606*$F$792*$F$793/100,2)</f>
        <v>13.74</v>
      </c>
      <c r="G2104" s="11">
        <f>ROUND(АТС!$D606*$G$792*$G$793/100,2)</f>
        <v>8.0399999999999991</v>
      </c>
    </row>
    <row r="2105" spans="1:7" x14ac:dyDescent="0.25">
      <c r="A2105" s="263"/>
      <c r="B2105" s="135">
        <f t="shared" si="34"/>
        <v>41936.583330000001</v>
      </c>
      <c r="C2105" s="138">
        <v>14</v>
      </c>
      <c r="D2105" s="11">
        <f>ROUND(АТС!D607*$D$792*$D$793/100,2)</f>
        <v>16.170000000000002</v>
      </c>
      <c r="E2105" s="11">
        <f>ROUND(АТС!$D607*$E$792*$E$793/100,2)</f>
        <v>14.86</v>
      </c>
      <c r="F2105" s="11">
        <f>ROUND(АТС!$D607*$F$792*$F$793/100,2)</f>
        <v>10.119999999999999</v>
      </c>
      <c r="G2105" s="11">
        <f>ROUND(АТС!$D607*$G$792*$G$793/100,2)</f>
        <v>5.92</v>
      </c>
    </row>
    <row r="2106" spans="1:7" x14ac:dyDescent="0.25">
      <c r="A2106" s="263"/>
      <c r="B2106" s="137">
        <f t="shared" si="34"/>
        <v>41936.625</v>
      </c>
      <c r="C2106" s="138">
        <v>15</v>
      </c>
      <c r="D2106" s="11">
        <f>ROUND(АТС!D608*$D$792*$D$793/100,2)</f>
        <v>19.010000000000002</v>
      </c>
      <c r="E2106" s="11">
        <f>ROUND(АТС!$D608*$E$792*$E$793/100,2)</f>
        <v>17.46</v>
      </c>
      <c r="F2106" s="11">
        <f>ROUND(АТС!$D608*$F$792*$F$793/100,2)</f>
        <v>11.89</v>
      </c>
      <c r="G2106" s="11">
        <f>ROUND(АТС!$D608*$G$792*$G$793/100,2)</f>
        <v>6.96</v>
      </c>
    </row>
    <row r="2107" spans="1:7" x14ac:dyDescent="0.25">
      <c r="A2107" s="263"/>
      <c r="B2107" s="135">
        <f t="shared" si="34"/>
        <v>41936.666669999999</v>
      </c>
      <c r="C2107" s="138">
        <v>16</v>
      </c>
      <c r="D2107" s="11">
        <f>ROUND(АТС!D609*$D$792*$D$793/100,2)</f>
        <v>0.64</v>
      </c>
      <c r="E2107" s="11">
        <f>ROUND(АТС!$D609*$E$792*$E$793/100,2)</f>
        <v>0.57999999999999996</v>
      </c>
      <c r="F2107" s="11">
        <f>ROUND(АТС!$D609*$F$792*$F$793/100,2)</f>
        <v>0.4</v>
      </c>
      <c r="G2107" s="11">
        <f>ROUND(АТС!$D609*$G$792*$G$793/100,2)</f>
        <v>0.23</v>
      </c>
    </row>
    <row r="2108" spans="1:7" x14ac:dyDescent="0.25">
      <c r="A2108" s="263"/>
      <c r="B2108" s="137">
        <f t="shared" si="34"/>
        <v>41936.708330000001</v>
      </c>
      <c r="C2108" s="138">
        <v>17</v>
      </c>
      <c r="D2108" s="11">
        <f>ROUND(АТС!D610*$D$792*$D$793/100,2)</f>
        <v>13.78</v>
      </c>
      <c r="E2108" s="11">
        <f>ROUND(АТС!$D610*$E$792*$E$793/100,2)</f>
        <v>12.66</v>
      </c>
      <c r="F2108" s="11">
        <f>ROUND(АТС!$D610*$F$792*$F$793/100,2)</f>
        <v>8.6199999999999992</v>
      </c>
      <c r="G2108" s="11">
        <f>ROUND(АТС!$D610*$G$792*$G$793/100,2)</f>
        <v>5.05</v>
      </c>
    </row>
    <row r="2109" spans="1:7" x14ac:dyDescent="0.25">
      <c r="A2109" s="263"/>
      <c r="B2109" s="135">
        <f t="shared" si="34"/>
        <v>41936.75</v>
      </c>
      <c r="C2109" s="138">
        <v>18</v>
      </c>
      <c r="D2109" s="11">
        <f>ROUND(АТС!D611*$D$792*$D$793/100,2)</f>
        <v>107.39</v>
      </c>
      <c r="E2109" s="11">
        <f>ROUND(АТС!$D611*$E$792*$E$793/100,2)</f>
        <v>98.67</v>
      </c>
      <c r="F2109" s="11">
        <f>ROUND(АТС!$D611*$F$792*$F$793/100,2)</f>
        <v>67.2</v>
      </c>
      <c r="G2109" s="11">
        <f>ROUND(АТС!$D611*$G$792*$G$793/100,2)</f>
        <v>39.33</v>
      </c>
    </row>
    <row r="2110" spans="1:7" x14ac:dyDescent="0.25">
      <c r="A2110" s="263"/>
      <c r="B2110" s="137">
        <f t="shared" si="34"/>
        <v>41936.791669999999</v>
      </c>
      <c r="C2110" s="138">
        <v>19</v>
      </c>
      <c r="D2110" s="11">
        <f>ROUND(АТС!D612*$D$792*$D$793/100,2)</f>
        <v>56.03</v>
      </c>
      <c r="E2110" s="11">
        <f>ROUND(АТС!$D612*$E$792*$E$793/100,2)</f>
        <v>51.47</v>
      </c>
      <c r="F2110" s="11">
        <f>ROUND(АТС!$D612*$F$792*$F$793/100,2)</f>
        <v>35.049999999999997</v>
      </c>
      <c r="G2110" s="11">
        <f>ROUND(АТС!$D612*$G$792*$G$793/100,2)</f>
        <v>20.52</v>
      </c>
    </row>
    <row r="2111" spans="1:7" x14ac:dyDescent="0.25">
      <c r="A2111" s="263"/>
      <c r="B2111" s="135">
        <f t="shared" si="34"/>
        <v>41936.833330000001</v>
      </c>
      <c r="C2111" s="138">
        <v>20</v>
      </c>
      <c r="D2111" s="11">
        <f>ROUND(АТС!D613*$D$792*$D$793/100,2)</f>
        <v>0</v>
      </c>
      <c r="E2111" s="11">
        <f>ROUND(АТС!$D613*$E$792*$E$793/100,2)</f>
        <v>0</v>
      </c>
      <c r="F2111" s="11">
        <f>ROUND(АТС!$D613*$F$792*$F$793/100,2)</f>
        <v>0</v>
      </c>
      <c r="G2111" s="11">
        <f>ROUND(АТС!$D613*$G$792*$G$793/100,2)</f>
        <v>0</v>
      </c>
    </row>
    <row r="2112" spans="1:7" x14ac:dyDescent="0.25">
      <c r="A2112" s="263"/>
      <c r="B2112" s="137">
        <f t="shared" si="34"/>
        <v>41936.875</v>
      </c>
      <c r="C2112" s="138">
        <v>21</v>
      </c>
      <c r="D2112" s="11">
        <f>ROUND(АТС!D614*$D$792*$D$793/100,2)</f>
        <v>0</v>
      </c>
      <c r="E2112" s="11">
        <f>ROUND(АТС!$D614*$E$792*$E$793/100,2)</f>
        <v>0</v>
      </c>
      <c r="F2112" s="11">
        <f>ROUND(АТС!$D614*$F$792*$F$793/100,2)</f>
        <v>0</v>
      </c>
      <c r="G2112" s="11">
        <f>ROUND(АТС!$D614*$G$792*$G$793/100,2)</f>
        <v>0</v>
      </c>
    </row>
    <row r="2113" spans="1:7" x14ac:dyDescent="0.25">
      <c r="A2113" s="263"/>
      <c r="B2113" s="135">
        <f t="shared" si="34"/>
        <v>41936.916669999999</v>
      </c>
      <c r="C2113" s="138">
        <v>22</v>
      </c>
      <c r="D2113" s="11">
        <f>ROUND(АТС!D615*$D$792*$D$793/100,2)</f>
        <v>0</v>
      </c>
      <c r="E2113" s="11">
        <f>ROUND(АТС!$D615*$E$792*$E$793/100,2)</f>
        <v>0</v>
      </c>
      <c r="F2113" s="11">
        <f>ROUND(АТС!$D615*$F$792*$F$793/100,2)</f>
        <v>0</v>
      </c>
      <c r="G2113" s="11">
        <f>ROUND(АТС!$D615*$G$792*$G$793/100,2)</f>
        <v>0</v>
      </c>
    </row>
    <row r="2114" spans="1:7" x14ac:dyDescent="0.25">
      <c r="A2114" s="263"/>
      <c r="B2114" s="137">
        <f t="shared" si="34"/>
        <v>41936.958330000001</v>
      </c>
      <c r="C2114" s="138">
        <v>23</v>
      </c>
      <c r="D2114" s="11">
        <f>ROUND(АТС!D616*$D$792*$D$793/100,2)</f>
        <v>0</v>
      </c>
      <c r="E2114" s="11">
        <f>ROUND(АТС!$D616*$E$792*$E$793/100,2)</f>
        <v>0</v>
      </c>
      <c r="F2114" s="11">
        <f>ROUND(АТС!$D616*$F$792*$F$793/100,2)</f>
        <v>0</v>
      </c>
      <c r="G2114" s="11">
        <f>ROUND(АТС!$D616*$G$792*$G$793/100,2)</f>
        <v>0</v>
      </c>
    </row>
    <row r="2115" spans="1:7" x14ac:dyDescent="0.25">
      <c r="A2115" s="263"/>
      <c r="B2115" s="135">
        <f t="shared" si="34"/>
        <v>41937</v>
      </c>
      <c r="C2115" s="138">
        <v>0</v>
      </c>
      <c r="D2115" s="11">
        <f>ROUND(АТС!D617*$D$792*$D$793/100,2)</f>
        <v>0</v>
      </c>
      <c r="E2115" s="11">
        <f>ROUND(АТС!$D617*$E$792*$E$793/100,2)</f>
        <v>0</v>
      </c>
      <c r="F2115" s="11">
        <f>ROUND(АТС!$D617*$F$792*$F$793/100,2)</f>
        <v>0</v>
      </c>
      <c r="G2115" s="11">
        <f>ROUND(АТС!$D617*$G$792*$G$793/100,2)</f>
        <v>0</v>
      </c>
    </row>
    <row r="2116" spans="1:7" x14ac:dyDescent="0.25">
      <c r="A2116" s="263"/>
      <c r="B2116" s="137">
        <f t="shared" si="34"/>
        <v>41937.041669999999</v>
      </c>
      <c r="C2116" s="138">
        <v>1</v>
      </c>
      <c r="D2116" s="11">
        <f>ROUND(АТС!D618*$D$792*$D$793/100,2)</f>
        <v>0</v>
      </c>
      <c r="E2116" s="11">
        <f>ROUND(АТС!$D618*$E$792*$E$793/100,2)</f>
        <v>0</v>
      </c>
      <c r="F2116" s="11">
        <f>ROUND(АТС!$D618*$F$792*$F$793/100,2)</f>
        <v>0</v>
      </c>
      <c r="G2116" s="11">
        <f>ROUND(АТС!$D618*$G$792*$G$793/100,2)</f>
        <v>0</v>
      </c>
    </row>
    <row r="2117" spans="1:7" x14ac:dyDescent="0.25">
      <c r="A2117" s="263"/>
      <c r="B2117" s="135">
        <f t="shared" si="34"/>
        <v>41937.083330000001</v>
      </c>
      <c r="C2117" s="138">
        <v>2</v>
      </c>
      <c r="D2117" s="11">
        <f>ROUND(АТС!D619*$D$792*$D$793/100,2)</f>
        <v>0.63</v>
      </c>
      <c r="E2117" s="11">
        <f>ROUND(АТС!$D619*$E$792*$E$793/100,2)</f>
        <v>0.57999999999999996</v>
      </c>
      <c r="F2117" s="11">
        <f>ROUND(АТС!$D619*$F$792*$F$793/100,2)</f>
        <v>0.4</v>
      </c>
      <c r="G2117" s="11">
        <f>ROUND(АТС!$D619*$G$792*$G$793/100,2)</f>
        <v>0.23</v>
      </c>
    </row>
    <row r="2118" spans="1:7" x14ac:dyDescent="0.25">
      <c r="A2118" s="263"/>
      <c r="B2118" s="137">
        <f t="shared" si="34"/>
        <v>41937.125</v>
      </c>
      <c r="C2118" s="138">
        <v>3</v>
      </c>
      <c r="D2118" s="11">
        <f>ROUND(АТС!D620*$D$792*$D$793/100,2)</f>
        <v>0</v>
      </c>
      <c r="E2118" s="11">
        <f>ROUND(АТС!$D620*$E$792*$E$793/100,2)</f>
        <v>0</v>
      </c>
      <c r="F2118" s="11">
        <f>ROUND(АТС!$D620*$F$792*$F$793/100,2)</f>
        <v>0</v>
      </c>
      <c r="G2118" s="11">
        <f>ROUND(АТС!$D620*$G$792*$G$793/100,2)</f>
        <v>0</v>
      </c>
    </row>
    <row r="2119" spans="1:7" x14ac:dyDescent="0.25">
      <c r="A2119" s="263"/>
      <c r="B2119" s="135">
        <f t="shared" si="34"/>
        <v>41937.166669999999</v>
      </c>
      <c r="C2119" s="138">
        <v>4</v>
      </c>
      <c r="D2119" s="11">
        <f>ROUND(АТС!D621*$D$792*$D$793/100,2)</f>
        <v>1.74</v>
      </c>
      <c r="E2119" s="11">
        <f>ROUND(АТС!$D621*$E$792*$E$793/100,2)</f>
        <v>1.6</v>
      </c>
      <c r="F2119" s="11">
        <f>ROUND(АТС!$D621*$F$792*$F$793/100,2)</f>
        <v>1.0900000000000001</v>
      </c>
      <c r="G2119" s="11">
        <f>ROUND(АТС!$D621*$G$792*$G$793/100,2)</f>
        <v>0.64</v>
      </c>
    </row>
    <row r="2120" spans="1:7" x14ac:dyDescent="0.25">
      <c r="A2120" s="263"/>
      <c r="B2120" s="137">
        <f t="shared" si="34"/>
        <v>41937.208330000001</v>
      </c>
      <c r="C2120" s="138">
        <v>5</v>
      </c>
      <c r="D2120" s="11">
        <f>ROUND(АТС!D622*$D$792*$D$793/100,2)</f>
        <v>0</v>
      </c>
      <c r="E2120" s="11">
        <f>ROUND(АТС!$D622*$E$792*$E$793/100,2)</f>
        <v>0</v>
      </c>
      <c r="F2120" s="11">
        <f>ROUND(АТС!$D622*$F$792*$F$793/100,2)</f>
        <v>0</v>
      </c>
      <c r="G2120" s="11">
        <f>ROUND(АТС!$D622*$G$792*$G$793/100,2)</f>
        <v>0</v>
      </c>
    </row>
    <row r="2121" spans="1:7" x14ac:dyDescent="0.25">
      <c r="A2121" s="263"/>
      <c r="B2121" s="135">
        <f t="shared" si="34"/>
        <v>41937.25</v>
      </c>
      <c r="C2121" s="138">
        <v>6</v>
      </c>
      <c r="D2121" s="11">
        <f>ROUND(АТС!D623*$D$792*$D$793/100,2)</f>
        <v>149.22</v>
      </c>
      <c r="E2121" s="11">
        <f>ROUND(АТС!$D623*$E$792*$E$793/100,2)</f>
        <v>137.1</v>
      </c>
      <c r="F2121" s="11">
        <f>ROUND(АТС!$D623*$F$792*$F$793/100,2)</f>
        <v>93.37</v>
      </c>
      <c r="G2121" s="11">
        <f>ROUND(АТС!$D623*$G$792*$G$793/100,2)</f>
        <v>54.65</v>
      </c>
    </row>
    <row r="2122" spans="1:7" x14ac:dyDescent="0.25">
      <c r="A2122" s="263"/>
      <c r="B2122" s="137">
        <f t="shared" si="34"/>
        <v>41937.291669999999</v>
      </c>
      <c r="C2122" s="138">
        <v>7</v>
      </c>
      <c r="D2122" s="11">
        <f>ROUND(АТС!D624*$D$792*$D$793/100,2)</f>
        <v>58.23</v>
      </c>
      <c r="E2122" s="11">
        <f>ROUND(АТС!$D624*$E$792*$E$793/100,2)</f>
        <v>53.5</v>
      </c>
      <c r="F2122" s="11">
        <f>ROUND(АТС!$D624*$F$792*$F$793/100,2)</f>
        <v>36.43</v>
      </c>
      <c r="G2122" s="11">
        <f>ROUND(АТС!$D624*$G$792*$G$793/100,2)</f>
        <v>21.32</v>
      </c>
    </row>
    <row r="2123" spans="1:7" x14ac:dyDescent="0.25">
      <c r="A2123" s="263"/>
      <c r="B2123" s="135">
        <f t="shared" si="34"/>
        <v>41937.333330000001</v>
      </c>
      <c r="C2123" s="138">
        <v>8</v>
      </c>
      <c r="D2123" s="11">
        <f>ROUND(АТС!D625*$D$792*$D$793/100,2)</f>
        <v>47.85</v>
      </c>
      <c r="E2123" s="11">
        <f>ROUND(АТС!$D625*$E$792*$E$793/100,2)</f>
        <v>43.97</v>
      </c>
      <c r="F2123" s="11">
        <f>ROUND(АТС!$D625*$F$792*$F$793/100,2)</f>
        <v>29.94</v>
      </c>
      <c r="G2123" s="11">
        <f>ROUND(АТС!$D625*$G$792*$G$793/100,2)</f>
        <v>17.53</v>
      </c>
    </row>
    <row r="2124" spans="1:7" x14ac:dyDescent="0.25">
      <c r="A2124" s="263"/>
      <c r="B2124" s="137">
        <f t="shared" si="34"/>
        <v>41937.375</v>
      </c>
      <c r="C2124" s="138">
        <v>9</v>
      </c>
      <c r="D2124" s="11">
        <f>ROUND(АТС!D626*$D$792*$D$793/100,2)</f>
        <v>33.380000000000003</v>
      </c>
      <c r="E2124" s="11">
        <f>ROUND(АТС!$D626*$E$792*$E$793/100,2)</f>
        <v>30.67</v>
      </c>
      <c r="F2124" s="11">
        <f>ROUND(АТС!$D626*$F$792*$F$793/100,2)</f>
        <v>20.89</v>
      </c>
      <c r="G2124" s="11">
        <f>ROUND(АТС!$D626*$G$792*$G$793/100,2)</f>
        <v>12.23</v>
      </c>
    </row>
    <row r="2125" spans="1:7" x14ac:dyDescent="0.25">
      <c r="A2125" s="263"/>
      <c r="B2125" s="135">
        <f t="shared" si="34"/>
        <v>41937.416669999999</v>
      </c>
      <c r="C2125" s="138">
        <v>10</v>
      </c>
      <c r="D2125" s="11">
        <f>ROUND(АТС!D627*$D$792*$D$793/100,2)</f>
        <v>35.630000000000003</v>
      </c>
      <c r="E2125" s="11">
        <f>ROUND(АТС!$D627*$E$792*$E$793/100,2)</f>
        <v>32.729999999999997</v>
      </c>
      <c r="F2125" s="11">
        <f>ROUND(АТС!$D627*$F$792*$F$793/100,2)</f>
        <v>22.29</v>
      </c>
      <c r="G2125" s="11">
        <f>ROUND(АТС!$D627*$G$792*$G$793/100,2)</f>
        <v>13.05</v>
      </c>
    </row>
    <row r="2126" spans="1:7" x14ac:dyDescent="0.25">
      <c r="A2126" s="263"/>
      <c r="B2126" s="137">
        <f t="shared" si="34"/>
        <v>41937.458330000001</v>
      </c>
      <c r="C2126" s="138">
        <v>11</v>
      </c>
      <c r="D2126" s="11">
        <f>ROUND(АТС!D628*$D$792*$D$793/100,2)</f>
        <v>37.090000000000003</v>
      </c>
      <c r="E2126" s="11">
        <f>ROUND(АТС!$D628*$E$792*$E$793/100,2)</f>
        <v>34.08</v>
      </c>
      <c r="F2126" s="11">
        <f>ROUND(АТС!$D628*$F$792*$F$793/100,2)</f>
        <v>23.21</v>
      </c>
      <c r="G2126" s="11">
        <f>ROUND(АТС!$D628*$G$792*$G$793/100,2)</f>
        <v>13.58</v>
      </c>
    </row>
    <row r="2127" spans="1:7" x14ac:dyDescent="0.25">
      <c r="A2127" s="263"/>
      <c r="B2127" s="135">
        <f t="shared" si="34"/>
        <v>41937.5</v>
      </c>
      <c r="C2127" s="138">
        <v>12</v>
      </c>
      <c r="D2127" s="11">
        <f>ROUND(АТС!D629*$D$792*$D$793/100,2)</f>
        <v>10.43</v>
      </c>
      <c r="E2127" s="11">
        <f>ROUND(АТС!$D629*$E$792*$E$793/100,2)</f>
        <v>9.59</v>
      </c>
      <c r="F2127" s="11">
        <f>ROUND(АТС!$D629*$F$792*$F$793/100,2)</f>
        <v>6.53</v>
      </c>
      <c r="G2127" s="11">
        <f>ROUND(АТС!$D629*$G$792*$G$793/100,2)</f>
        <v>3.82</v>
      </c>
    </row>
    <row r="2128" spans="1:7" x14ac:dyDescent="0.25">
      <c r="A2128" s="263"/>
      <c r="B2128" s="137">
        <f t="shared" si="34"/>
        <v>41937.541669999999</v>
      </c>
      <c r="C2128" s="138">
        <v>13</v>
      </c>
      <c r="D2128" s="11">
        <f>ROUND(АТС!D630*$D$792*$D$793/100,2)</f>
        <v>4.42</v>
      </c>
      <c r="E2128" s="11">
        <f>ROUND(АТС!$D630*$E$792*$E$793/100,2)</f>
        <v>4.0599999999999996</v>
      </c>
      <c r="F2128" s="11">
        <f>ROUND(АТС!$D630*$F$792*$F$793/100,2)</f>
        <v>2.77</v>
      </c>
      <c r="G2128" s="11">
        <f>ROUND(АТС!$D630*$G$792*$G$793/100,2)</f>
        <v>1.62</v>
      </c>
    </row>
    <row r="2129" spans="1:7" x14ac:dyDescent="0.25">
      <c r="A2129" s="263"/>
      <c r="B2129" s="135">
        <f t="shared" si="34"/>
        <v>41937.583330000001</v>
      </c>
      <c r="C2129" s="138">
        <v>14</v>
      </c>
      <c r="D2129" s="11">
        <f>ROUND(АТС!D631*$D$792*$D$793/100,2)</f>
        <v>14.87</v>
      </c>
      <c r="E2129" s="11">
        <f>ROUND(АТС!$D631*$E$792*$E$793/100,2)</f>
        <v>13.66</v>
      </c>
      <c r="F2129" s="11">
        <f>ROUND(АТС!$D631*$F$792*$F$793/100,2)</f>
        <v>9.3000000000000007</v>
      </c>
      <c r="G2129" s="11">
        <f>ROUND(АТС!$D631*$G$792*$G$793/100,2)</f>
        <v>5.45</v>
      </c>
    </row>
    <row r="2130" spans="1:7" x14ac:dyDescent="0.25">
      <c r="A2130" s="263"/>
      <c r="B2130" s="137">
        <f t="shared" si="34"/>
        <v>41937.625</v>
      </c>
      <c r="C2130" s="138">
        <v>15</v>
      </c>
      <c r="D2130" s="11">
        <f>ROUND(АТС!D632*$D$792*$D$793/100,2)</f>
        <v>18.36</v>
      </c>
      <c r="E2130" s="11">
        <f>ROUND(АТС!$D632*$E$792*$E$793/100,2)</f>
        <v>16.87</v>
      </c>
      <c r="F2130" s="11">
        <f>ROUND(АТС!$D632*$F$792*$F$793/100,2)</f>
        <v>11.49</v>
      </c>
      <c r="G2130" s="11">
        <f>ROUND(АТС!$D632*$G$792*$G$793/100,2)</f>
        <v>6.73</v>
      </c>
    </row>
    <row r="2131" spans="1:7" x14ac:dyDescent="0.25">
      <c r="A2131" s="263"/>
      <c r="B2131" s="135">
        <f t="shared" si="34"/>
        <v>41937.666669999999</v>
      </c>
      <c r="C2131" s="138">
        <v>16</v>
      </c>
      <c r="D2131" s="11">
        <f>ROUND(АТС!D633*$D$792*$D$793/100,2)</f>
        <v>24.63</v>
      </c>
      <c r="E2131" s="11">
        <f>ROUND(АТС!$D633*$E$792*$E$793/100,2)</f>
        <v>22.63</v>
      </c>
      <c r="F2131" s="11">
        <f>ROUND(АТС!$D633*$F$792*$F$793/100,2)</f>
        <v>15.41</v>
      </c>
      <c r="G2131" s="11">
        <f>ROUND(АТС!$D633*$G$792*$G$793/100,2)</f>
        <v>9.02</v>
      </c>
    </row>
    <row r="2132" spans="1:7" x14ac:dyDescent="0.25">
      <c r="A2132" s="263"/>
      <c r="B2132" s="137">
        <f t="shared" si="34"/>
        <v>41937.708330000001</v>
      </c>
      <c r="C2132" s="138">
        <v>17</v>
      </c>
      <c r="D2132" s="11">
        <f>ROUND(АТС!D634*$D$792*$D$793/100,2)</f>
        <v>49.64</v>
      </c>
      <c r="E2132" s="11">
        <f>ROUND(АТС!$D634*$E$792*$E$793/100,2)</f>
        <v>45.61</v>
      </c>
      <c r="F2132" s="11">
        <f>ROUND(АТС!$D634*$F$792*$F$793/100,2)</f>
        <v>31.06</v>
      </c>
      <c r="G2132" s="11">
        <f>ROUND(АТС!$D634*$G$792*$G$793/100,2)</f>
        <v>18.18</v>
      </c>
    </row>
    <row r="2133" spans="1:7" x14ac:dyDescent="0.25">
      <c r="A2133" s="263"/>
      <c r="B2133" s="135">
        <f t="shared" si="34"/>
        <v>41937.75</v>
      </c>
      <c r="C2133" s="138">
        <v>18</v>
      </c>
      <c r="D2133" s="11">
        <f>ROUND(АТС!D635*$D$792*$D$793/100,2)</f>
        <v>39.6</v>
      </c>
      <c r="E2133" s="11">
        <f>ROUND(АТС!$D635*$E$792*$E$793/100,2)</f>
        <v>36.380000000000003</v>
      </c>
      <c r="F2133" s="11">
        <f>ROUND(АТС!$D635*$F$792*$F$793/100,2)</f>
        <v>24.77</v>
      </c>
      <c r="G2133" s="11">
        <f>ROUND(АТС!$D635*$G$792*$G$793/100,2)</f>
        <v>14.5</v>
      </c>
    </row>
    <row r="2134" spans="1:7" x14ac:dyDescent="0.25">
      <c r="A2134" s="263"/>
      <c r="B2134" s="137">
        <f t="shared" si="34"/>
        <v>41937.791669999999</v>
      </c>
      <c r="C2134" s="138">
        <v>19</v>
      </c>
      <c r="D2134" s="11">
        <f>ROUND(АТС!D636*$D$792*$D$793/100,2)</f>
        <v>24.04</v>
      </c>
      <c r="E2134" s="11">
        <f>ROUND(АТС!$D636*$E$792*$E$793/100,2)</f>
        <v>22.08</v>
      </c>
      <c r="F2134" s="11">
        <f>ROUND(АТС!$D636*$F$792*$F$793/100,2)</f>
        <v>15.04</v>
      </c>
      <c r="G2134" s="11">
        <f>ROUND(АТС!$D636*$G$792*$G$793/100,2)</f>
        <v>8.8000000000000007</v>
      </c>
    </row>
    <row r="2135" spans="1:7" x14ac:dyDescent="0.25">
      <c r="A2135" s="263"/>
      <c r="B2135" s="135">
        <f t="shared" si="34"/>
        <v>41937.833330000001</v>
      </c>
      <c r="C2135" s="138">
        <v>20</v>
      </c>
      <c r="D2135" s="11">
        <f>ROUND(АТС!D637*$D$792*$D$793/100,2)</f>
        <v>9.25</v>
      </c>
      <c r="E2135" s="11">
        <f>ROUND(АТС!$D637*$E$792*$E$793/100,2)</f>
        <v>8.5</v>
      </c>
      <c r="F2135" s="11">
        <f>ROUND(АТС!$D637*$F$792*$F$793/100,2)</f>
        <v>5.79</v>
      </c>
      <c r="G2135" s="11">
        <f>ROUND(АТС!$D637*$G$792*$G$793/100,2)</f>
        <v>3.39</v>
      </c>
    </row>
    <row r="2136" spans="1:7" x14ac:dyDescent="0.25">
      <c r="A2136" s="263"/>
      <c r="B2136" s="137">
        <f t="shared" si="34"/>
        <v>41937.875</v>
      </c>
      <c r="C2136" s="138">
        <v>21</v>
      </c>
      <c r="D2136" s="11">
        <f>ROUND(АТС!D638*$D$792*$D$793/100,2)</f>
        <v>0</v>
      </c>
      <c r="E2136" s="11">
        <f>ROUND(АТС!$D638*$E$792*$E$793/100,2)</f>
        <v>0</v>
      </c>
      <c r="F2136" s="11">
        <f>ROUND(АТС!$D638*$F$792*$F$793/100,2)</f>
        <v>0</v>
      </c>
      <c r="G2136" s="11">
        <f>ROUND(АТС!$D638*$G$792*$G$793/100,2)</f>
        <v>0</v>
      </c>
    </row>
    <row r="2137" spans="1:7" x14ac:dyDescent="0.25">
      <c r="A2137" s="263"/>
      <c r="B2137" s="135">
        <f t="shared" si="34"/>
        <v>41937.916669999999</v>
      </c>
      <c r="C2137" s="138">
        <v>22</v>
      </c>
      <c r="D2137" s="11">
        <f>ROUND(АТС!D639*$D$792*$D$793/100,2)</f>
        <v>0</v>
      </c>
      <c r="E2137" s="11">
        <f>ROUND(АТС!$D639*$E$792*$E$793/100,2)</f>
        <v>0</v>
      </c>
      <c r="F2137" s="11">
        <f>ROUND(АТС!$D639*$F$792*$F$793/100,2)</f>
        <v>0</v>
      </c>
      <c r="G2137" s="11">
        <f>ROUND(АТС!$D639*$G$792*$G$793/100,2)</f>
        <v>0</v>
      </c>
    </row>
    <row r="2138" spans="1:7" x14ac:dyDescent="0.25">
      <c r="A2138" s="263"/>
      <c r="B2138" s="137">
        <f t="shared" si="34"/>
        <v>41937.958330000001</v>
      </c>
      <c r="C2138" s="138">
        <v>23</v>
      </c>
      <c r="D2138" s="11">
        <f>ROUND(АТС!D640*$D$792*$D$793/100,2)</f>
        <v>0</v>
      </c>
      <c r="E2138" s="11">
        <f>ROUND(АТС!$D640*$E$792*$E$793/100,2)</f>
        <v>0</v>
      </c>
      <c r="F2138" s="11">
        <f>ROUND(АТС!$D640*$F$792*$F$793/100,2)</f>
        <v>0</v>
      </c>
      <c r="G2138" s="11">
        <f>ROUND(АТС!$D640*$G$792*$G$793/100,2)</f>
        <v>0</v>
      </c>
    </row>
    <row r="2139" spans="1:7" x14ac:dyDescent="0.25">
      <c r="A2139" s="263"/>
      <c r="B2139" s="137">
        <f t="shared" si="34"/>
        <v>41938</v>
      </c>
      <c r="C2139" s="138">
        <v>0</v>
      </c>
      <c r="D2139" s="39">
        <f>ROUND(АТС!D641*$D$792*$D$793/100,2)</f>
        <v>0</v>
      </c>
      <c r="E2139" s="39">
        <f>ROUND(АТС!$D641*$E$792*$E$793/100,2)</f>
        <v>0</v>
      </c>
      <c r="F2139" s="39">
        <f>ROUND(АТС!$D641*$F$792*$F$793/100,2)</f>
        <v>0</v>
      </c>
      <c r="G2139" s="39">
        <f>ROUND(АТС!$D641*$G$792*$G$793/100,2)</f>
        <v>0</v>
      </c>
    </row>
    <row r="2140" spans="1:7" x14ac:dyDescent="0.25">
      <c r="A2140" s="263"/>
      <c r="B2140" s="137">
        <f t="shared" ref="B2140:B2204" si="35">B2116+1</f>
        <v>41938.041669999999</v>
      </c>
      <c r="C2140" s="138">
        <v>1</v>
      </c>
      <c r="D2140" s="39">
        <f>ROUND(АТС!D642*$D$792*$D$793/100,2)</f>
        <v>2.96</v>
      </c>
      <c r="E2140" s="39">
        <f>ROUND(АТС!$D642*$E$792*$E$793/100,2)</f>
        <v>2.72</v>
      </c>
      <c r="F2140" s="39">
        <f>ROUND(АТС!$D642*$F$792*$F$793/100,2)</f>
        <v>1.85</v>
      </c>
      <c r="G2140" s="39">
        <f>ROUND(АТС!$D642*$G$792*$G$793/100,2)</f>
        <v>1.08</v>
      </c>
    </row>
    <row r="2141" spans="1:7" x14ac:dyDescent="0.25">
      <c r="A2141" s="263"/>
      <c r="B2141" s="137">
        <f t="shared" si="35"/>
        <v>41938.083330000001</v>
      </c>
      <c r="C2141" s="138">
        <v>2</v>
      </c>
      <c r="D2141" s="39">
        <f>ROUND(АТС!D643*$D$792*$D$793/100,2)</f>
        <v>5.32</v>
      </c>
      <c r="E2141" s="39">
        <f>ROUND(АТС!$D643*$E$792*$E$793/100,2)</f>
        <v>4.88</v>
      </c>
      <c r="F2141" s="39">
        <f>ROUND(АТС!$D643*$F$792*$F$793/100,2)</f>
        <v>3.33</v>
      </c>
      <c r="G2141" s="39">
        <f>ROUND(АТС!$D643*$G$792*$G$793/100,2)</f>
        <v>1.95</v>
      </c>
    </row>
    <row r="2142" spans="1:7" x14ac:dyDescent="0.25">
      <c r="A2142" s="263"/>
      <c r="B2142" s="137">
        <f t="shared" si="35"/>
        <v>41938.125</v>
      </c>
      <c r="C2142" s="138">
        <v>3</v>
      </c>
      <c r="D2142" s="39">
        <f>ROUND(АТС!D644*$D$792*$D$793/100,2)</f>
        <v>23.39</v>
      </c>
      <c r="E2142" s="39">
        <f>ROUND(АТС!$D644*$E$792*$E$793/100,2)</f>
        <v>21.49</v>
      </c>
      <c r="F2142" s="39">
        <f>ROUND(АТС!$D644*$F$792*$F$793/100,2)</f>
        <v>14.63</v>
      </c>
      <c r="G2142" s="39">
        <f>ROUND(АТС!$D644*$G$792*$G$793/100,2)</f>
        <v>8.57</v>
      </c>
    </row>
    <row r="2143" spans="1:7" x14ac:dyDescent="0.25">
      <c r="A2143" s="263"/>
      <c r="B2143" s="137">
        <f t="shared" si="35"/>
        <v>41938.166669999999</v>
      </c>
      <c r="C2143" s="138">
        <v>4</v>
      </c>
      <c r="D2143" s="39">
        <f>ROUND(АТС!D645*$D$792*$D$793/100,2)</f>
        <v>0</v>
      </c>
      <c r="E2143" s="39">
        <f>ROUND(АТС!$D645*$E$792*$E$793/100,2)</f>
        <v>0</v>
      </c>
      <c r="F2143" s="39">
        <f>ROUND(АТС!$D645*$F$792*$F$793/100,2)</f>
        <v>0</v>
      </c>
      <c r="G2143" s="39">
        <f>ROUND(АТС!$D645*$G$792*$G$793/100,2)</f>
        <v>0</v>
      </c>
    </row>
    <row r="2144" spans="1:7" x14ac:dyDescent="0.25">
      <c r="A2144" s="263"/>
      <c r="B2144" s="137">
        <f t="shared" si="35"/>
        <v>41938.208330000001</v>
      </c>
      <c r="C2144" s="138">
        <v>5</v>
      </c>
      <c r="D2144" s="39">
        <f>ROUND(АТС!D646*$D$792*$D$793/100,2)</f>
        <v>0</v>
      </c>
      <c r="E2144" s="39">
        <f>ROUND(АТС!$D646*$E$792*$E$793/100,2)</f>
        <v>0</v>
      </c>
      <c r="F2144" s="39">
        <f>ROUND(АТС!$D646*$F$792*$F$793/100,2)</f>
        <v>0</v>
      </c>
      <c r="G2144" s="39">
        <f>ROUND(АТС!$D646*$G$792*$G$793/100,2)</f>
        <v>0</v>
      </c>
    </row>
    <row r="2145" spans="1:7" x14ac:dyDescent="0.25">
      <c r="A2145" s="263"/>
      <c r="B2145" s="137">
        <f t="shared" si="35"/>
        <v>41938.25</v>
      </c>
      <c r="C2145" s="138">
        <v>6</v>
      </c>
      <c r="D2145" s="39">
        <f>ROUND(АТС!D647*$D$792*$D$793/100,2)</f>
        <v>0</v>
      </c>
      <c r="E2145" s="39">
        <f>ROUND(АТС!$D647*$E$792*$E$793/100,2)</f>
        <v>0</v>
      </c>
      <c r="F2145" s="39">
        <f>ROUND(АТС!$D647*$F$792*$F$793/100,2)</f>
        <v>0</v>
      </c>
      <c r="G2145" s="39">
        <f>ROUND(АТС!$D647*$G$792*$G$793/100,2)</f>
        <v>0</v>
      </c>
    </row>
    <row r="2146" spans="1:7" x14ac:dyDescent="0.25">
      <c r="A2146" s="263"/>
      <c r="B2146" s="137">
        <f t="shared" si="35"/>
        <v>41938.291669999999</v>
      </c>
      <c r="C2146" s="138">
        <v>7</v>
      </c>
      <c r="D2146" s="39">
        <f>ROUND(АТС!D648*$D$792*$D$793/100,2)</f>
        <v>0.09</v>
      </c>
      <c r="E2146" s="39">
        <f>ROUND(АТС!$D648*$E$792*$E$793/100,2)</f>
        <v>0.08</v>
      </c>
      <c r="F2146" s="39">
        <f>ROUND(АТС!$D648*$F$792*$F$793/100,2)</f>
        <v>0.06</v>
      </c>
      <c r="G2146" s="39">
        <f>ROUND(АТС!$D648*$G$792*$G$793/100,2)</f>
        <v>0.03</v>
      </c>
    </row>
    <row r="2147" spans="1:7" x14ac:dyDescent="0.25">
      <c r="A2147" s="263"/>
      <c r="B2147" s="137">
        <f t="shared" si="35"/>
        <v>41938.333330000001</v>
      </c>
      <c r="C2147" s="138">
        <v>8</v>
      </c>
      <c r="D2147" s="39">
        <f>ROUND(АТС!D649*$D$792*$D$793/100,2)</f>
        <v>9.98</v>
      </c>
      <c r="E2147" s="39">
        <f>ROUND(АТС!$D649*$E$792*$E$793/100,2)</f>
        <v>9.17</v>
      </c>
      <c r="F2147" s="39">
        <f>ROUND(АТС!$D649*$F$792*$F$793/100,2)</f>
        <v>6.25</v>
      </c>
      <c r="G2147" s="39">
        <f>ROUND(АТС!$D649*$G$792*$G$793/100,2)</f>
        <v>3.66</v>
      </c>
    </row>
    <row r="2148" spans="1:7" x14ac:dyDescent="0.25">
      <c r="A2148" s="263"/>
      <c r="B2148" s="137">
        <f t="shared" si="35"/>
        <v>41938.375</v>
      </c>
      <c r="C2148" s="138">
        <v>9</v>
      </c>
      <c r="D2148" s="39">
        <f>ROUND(АТС!D650*$D$792*$D$793/100,2)</f>
        <v>15.37</v>
      </c>
      <c r="E2148" s="39">
        <f>ROUND(АТС!$D650*$E$792*$E$793/100,2)</f>
        <v>14.13</v>
      </c>
      <c r="F2148" s="39">
        <f>ROUND(АТС!$D650*$F$792*$F$793/100,2)</f>
        <v>9.6199999999999992</v>
      </c>
      <c r="G2148" s="39">
        <f>ROUND(АТС!$D650*$G$792*$G$793/100,2)</f>
        <v>5.63</v>
      </c>
    </row>
    <row r="2149" spans="1:7" x14ac:dyDescent="0.25">
      <c r="A2149" s="263"/>
      <c r="B2149" s="137">
        <f t="shared" si="35"/>
        <v>41938.416669999999</v>
      </c>
      <c r="C2149" s="138">
        <v>10</v>
      </c>
      <c r="D2149" s="39">
        <f>ROUND(АТС!D651*$D$792*$D$793/100,2)</f>
        <v>1.88</v>
      </c>
      <c r="E2149" s="39">
        <f>ROUND(АТС!$D651*$E$792*$E$793/100,2)</f>
        <v>1.73</v>
      </c>
      <c r="F2149" s="39">
        <f>ROUND(АТС!$D651*$F$792*$F$793/100,2)</f>
        <v>1.17</v>
      </c>
      <c r="G2149" s="39">
        <f>ROUND(АТС!$D651*$G$792*$G$793/100,2)</f>
        <v>0.69</v>
      </c>
    </row>
    <row r="2150" spans="1:7" x14ac:dyDescent="0.25">
      <c r="A2150" s="263"/>
      <c r="B2150" s="137">
        <f t="shared" si="35"/>
        <v>41938.458330000001</v>
      </c>
      <c r="C2150" s="138">
        <v>11</v>
      </c>
      <c r="D2150" s="39">
        <f>ROUND(АТС!D652*$D$792*$D$793/100,2)</f>
        <v>0.74</v>
      </c>
      <c r="E2150" s="39">
        <f>ROUND(АТС!$D652*$E$792*$E$793/100,2)</f>
        <v>0.68</v>
      </c>
      <c r="F2150" s="39">
        <f>ROUND(АТС!$D652*$F$792*$F$793/100,2)</f>
        <v>0.46</v>
      </c>
      <c r="G2150" s="39">
        <f>ROUND(АТС!$D652*$G$792*$G$793/100,2)</f>
        <v>0.27</v>
      </c>
    </row>
    <row r="2151" spans="1:7" x14ac:dyDescent="0.25">
      <c r="A2151" s="263"/>
      <c r="B2151" s="137">
        <f t="shared" si="35"/>
        <v>41938.5</v>
      </c>
      <c r="C2151" s="138">
        <v>12</v>
      </c>
      <c r="D2151" s="39">
        <f>ROUND(АТС!D653*$D$792*$D$793/100,2)</f>
        <v>0.54</v>
      </c>
      <c r="E2151" s="39">
        <f>ROUND(АТС!$D653*$E$792*$E$793/100,2)</f>
        <v>0.49</v>
      </c>
      <c r="F2151" s="39">
        <f>ROUND(АТС!$D653*$F$792*$F$793/100,2)</f>
        <v>0.34</v>
      </c>
      <c r="G2151" s="39">
        <f>ROUND(АТС!$D653*$G$792*$G$793/100,2)</f>
        <v>0.2</v>
      </c>
    </row>
    <row r="2152" spans="1:7" x14ac:dyDescent="0.25">
      <c r="A2152" s="263"/>
      <c r="B2152" s="137">
        <f t="shared" si="35"/>
        <v>41938.541669999999</v>
      </c>
      <c r="C2152" s="138">
        <v>13</v>
      </c>
      <c r="D2152" s="39">
        <f>ROUND(АТС!D654*$D$792*$D$793/100,2)</f>
        <v>0.54</v>
      </c>
      <c r="E2152" s="39">
        <f>ROUND(АТС!$D654*$E$792*$E$793/100,2)</f>
        <v>0.5</v>
      </c>
      <c r="F2152" s="39">
        <f>ROUND(АТС!$D654*$F$792*$F$793/100,2)</f>
        <v>0.34</v>
      </c>
      <c r="G2152" s="39">
        <f>ROUND(АТС!$D654*$G$792*$G$793/100,2)</f>
        <v>0.2</v>
      </c>
    </row>
    <row r="2153" spans="1:7" x14ac:dyDescent="0.25">
      <c r="A2153" s="263"/>
      <c r="B2153" s="137">
        <f t="shared" si="35"/>
        <v>41938.583330000001</v>
      </c>
      <c r="C2153" s="138">
        <v>14</v>
      </c>
      <c r="D2153" s="39">
        <f>ROUND(АТС!D655*$D$792*$D$793/100,2)</f>
        <v>0.87</v>
      </c>
      <c r="E2153" s="39">
        <f>ROUND(АТС!$D655*$E$792*$E$793/100,2)</f>
        <v>0.8</v>
      </c>
      <c r="F2153" s="39">
        <f>ROUND(АТС!$D655*$F$792*$F$793/100,2)</f>
        <v>0.54</v>
      </c>
      <c r="G2153" s="39">
        <f>ROUND(АТС!$D655*$G$792*$G$793/100,2)</f>
        <v>0.32</v>
      </c>
    </row>
    <row r="2154" spans="1:7" x14ac:dyDescent="0.25">
      <c r="A2154" s="263"/>
      <c r="B2154" s="137">
        <f t="shared" si="35"/>
        <v>41938.625</v>
      </c>
      <c r="C2154" s="138">
        <v>15</v>
      </c>
      <c r="D2154" s="39">
        <f>ROUND(АТС!D656*$D$792*$D$793/100,2)</f>
        <v>0.49</v>
      </c>
      <c r="E2154" s="39">
        <f>ROUND(АТС!$D656*$E$792*$E$793/100,2)</f>
        <v>0.45</v>
      </c>
      <c r="F2154" s="39">
        <f>ROUND(АТС!$D656*$F$792*$F$793/100,2)</f>
        <v>0.31</v>
      </c>
      <c r="G2154" s="39">
        <f>ROUND(АТС!$D656*$G$792*$G$793/100,2)</f>
        <v>0.18</v>
      </c>
    </row>
    <row r="2155" spans="1:7" x14ac:dyDescent="0.25">
      <c r="A2155" s="263"/>
      <c r="B2155" s="137">
        <f t="shared" si="35"/>
        <v>41938.666669999999</v>
      </c>
      <c r="C2155" s="138">
        <v>16</v>
      </c>
      <c r="D2155" s="39">
        <f>ROUND(АТС!D657*$D$792*$D$793/100,2)</f>
        <v>20.170000000000002</v>
      </c>
      <c r="E2155" s="39">
        <f>ROUND(АТС!$D657*$E$792*$E$793/100,2)</f>
        <v>18.53</v>
      </c>
      <c r="F2155" s="39">
        <f>ROUND(АТС!$D657*$F$792*$F$793/100,2)</f>
        <v>12.62</v>
      </c>
      <c r="G2155" s="39">
        <f>ROUND(АТС!$D657*$G$792*$G$793/100,2)</f>
        <v>7.39</v>
      </c>
    </row>
    <row r="2156" spans="1:7" x14ac:dyDescent="0.25">
      <c r="A2156" s="263"/>
      <c r="B2156" s="137">
        <f t="shared" si="35"/>
        <v>41938.708330000001</v>
      </c>
      <c r="C2156" s="138">
        <v>17</v>
      </c>
      <c r="D2156" s="39">
        <f>ROUND(АТС!D658*$D$792*$D$793/100,2)</f>
        <v>431.37</v>
      </c>
      <c r="E2156" s="39">
        <f>ROUND(АТС!$D658*$E$792*$E$793/100,2)</f>
        <v>396.33</v>
      </c>
      <c r="F2156" s="39">
        <f>ROUND(АТС!$D658*$F$792*$F$793/100,2)</f>
        <v>269.91000000000003</v>
      </c>
      <c r="G2156" s="39">
        <f>ROUND(АТС!$D658*$G$792*$G$793/100,2)</f>
        <v>157.99</v>
      </c>
    </row>
    <row r="2157" spans="1:7" x14ac:dyDescent="0.25">
      <c r="A2157" s="263"/>
      <c r="B2157" s="137">
        <f t="shared" si="35"/>
        <v>41938.75</v>
      </c>
      <c r="C2157" s="138">
        <v>18</v>
      </c>
      <c r="D2157" s="39">
        <f>ROUND(АТС!D659*$D$792*$D$793/100,2)</f>
        <v>18.91</v>
      </c>
      <c r="E2157" s="39">
        <f>ROUND(АТС!$D659*$E$792*$E$793/100,2)</f>
        <v>17.38</v>
      </c>
      <c r="F2157" s="39">
        <f>ROUND(АТС!$D659*$F$792*$F$793/100,2)</f>
        <v>11.83</v>
      </c>
      <c r="G2157" s="39">
        <f>ROUND(АТС!$D659*$G$792*$G$793/100,2)</f>
        <v>6.93</v>
      </c>
    </row>
    <row r="2158" spans="1:7" x14ac:dyDescent="0.25">
      <c r="A2158" s="263"/>
      <c r="B2158" s="137">
        <f t="shared" si="35"/>
        <v>41938.791669999999</v>
      </c>
      <c r="C2158" s="138">
        <v>19</v>
      </c>
      <c r="D2158" s="39">
        <f>ROUND(АТС!D660*$D$792*$D$793/100,2)</f>
        <v>10.06</v>
      </c>
      <c r="E2158" s="39">
        <f>ROUND(АТС!$D660*$E$792*$E$793/100,2)</f>
        <v>9.24</v>
      </c>
      <c r="F2158" s="39">
        <f>ROUND(АТС!$D660*$F$792*$F$793/100,2)</f>
        <v>6.29</v>
      </c>
      <c r="G2158" s="39">
        <f>ROUND(АТС!$D660*$G$792*$G$793/100,2)</f>
        <v>3.68</v>
      </c>
    </row>
    <row r="2159" spans="1:7" x14ac:dyDescent="0.25">
      <c r="A2159" s="263"/>
      <c r="B2159" s="137">
        <f t="shared" si="35"/>
        <v>41938.833330000001</v>
      </c>
      <c r="C2159" s="138">
        <v>20</v>
      </c>
      <c r="D2159" s="39">
        <f>ROUND(АТС!D661*$D$792*$D$793/100,2)</f>
        <v>5.65</v>
      </c>
      <c r="E2159" s="39">
        <f>ROUND(АТС!$D661*$E$792*$E$793/100,2)</f>
        <v>5.19</v>
      </c>
      <c r="F2159" s="39">
        <f>ROUND(АТС!$D661*$F$792*$F$793/100,2)</f>
        <v>3.54</v>
      </c>
      <c r="G2159" s="39">
        <f>ROUND(АТС!$D661*$G$792*$G$793/100,2)</f>
        <v>2.0699999999999998</v>
      </c>
    </row>
    <row r="2160" spans="1:7" x14ac:dyDescent="0.25">
      <c r="A2160" s="263"/>
      <c r="B2160" s="137">
        <f t="shared" si="35"/>
        <v>41938.875</v>
      </c>
      <c r="C2160" s="138">
        <v>21</v>
      </c>
      <c r="D2160" s="39">
        <f>ROUND(АТС!D662*$D$792*$D$793/100,2)</f>
        <v>0</v>
      </c>
      <c r="E2160" s="39">
        <f>ROUND(АТС!$D662*$E$792*$E$793/100,2)</f>
        <v>0</v>
      </c>
      <c r="F2160" s="39">
        <f>ROUND(АТС!$D662*$F$792*$F$793/100,2)</f>
        <v>0</v>
      </c>
      <c r="G2160" s="39">
        <f>ROUND(АТС!$D662*$G$792*$G$793/100,2)</f>
        <v>0</v>
      </c>
    </row>
    <row r="2161" spans="1:7" x14ac:dyDescent="0.25">
      <c r="A2161" s="263"/>
      <c r="B2161" s="137">
        <f t="shared" si="35"/>
        <v>41938.916669999999</v>
      </c>
      <c r="C2161" s="138">
        <v>22</v>
      </c>
      <c r="D2161" s="39">
        <f>ROUND(АТС!D663*$D$792*$D$793/100,2)</f>
        <v>0</v>
      </c>
      <c r="E2161" s="39">
        <f>ROUND(АТС!$D663*$E$792*$E$793/100,2)</f>
        <v>0</v>
      </c>
      <c r="F2161" s="39">
        <f>ROUND(АТС!$D663*$F$792*$F$793/100,2)</f>
        <v>0</v>
      </c>
      <c r="G2161" s="39">
        <f>ROUND(АТС!$D663*$G$792*$G$793/100,2)</f>
        <v>0</v>
      </c>
    </row>
    <row r="2162" spans="1:7" x14ac:dyDescent="0.25">
      <c r="A2162" s="263"/>
      <c r="B2162" s="137">
        <f t="shared" si="35"/>
        <v>41938.958330000001</v>
      </c>
      <c r="C2162" s="138">
        <v>23</v>
      </c>
      <c r="D2162" s="39">
        <f>ROUND(АТС!D664*$D$792*$D$793/100,2)</f>
        <v>0</v>
      </c>
      <c r="E2162" s="39">
        <f>ROUND(АТС!$D664*$E$792*$E$793/100,2)</f>
        <v>0</v>
      </c>
      <c r="F2162" s="39">
        <f>ROUND(АТС!$D664*$F$792*$F$793/100,2)</f>
        <v>0</v>
      </c>
      <c r="G2162" s="39">
        <f>ROUND(АТС!$D664*$G$792*$G$793/100,2)</f>
        <v>0</v>
      </c>
    </row>
    <row r="2163" spans="1:7" x14ac:dyDescent="0.25">
      <c r="A2163" s="263"/>
      <c r="B2163" s="137">
        <v>41938.958330000001</v>
      </c>
      <c r="C2163" s="138">
        <v>24</v>
      </c>
      <c r="D2163" s="39">
        <f>ROUND(АТС!D665*$D$792*$D$793/100,2)</f>
        <v>2.96</v>
      </c>
      <c r="E2163" s="39">
        <f>ROUND(АТС!$D665*$E$792*$E$793/100,2)</f>
        <v>2.72</v>
      </c>
      <c r="F2163" s="39">
        <f>ROUND(АТС!$D665*$F$792*$F$793/100,2)</f>
        <v>1.85</v>
      </c>
      <c r="G2163" s="39">
        <f>ROUND(АТС!$D665*$G$792*$G$793/100,2)</f>
        <v>1.0900000000000001</v>
      </c>
    </row>
    <row r="2164" spans="1:7" x14ac:dyDescent="0.25">
      <c r="A2164" s="263"/>
      <c r="B2164" s="137">
        <f t="shared" ref="B2164:B2187" si="36">B2139+1</f>
        <v>41939</v>
      </c>
      <c r="C2164" s="138">
        <v>0</v>
      </c>
      <c r="D2164" s="39">
        <f>ROUND(АТС!D666*$D$792*$D$793/100,2)</f>
        <v>0.95</v>
      </c>
      <c r="E2164" s="39">
        <f>ROUND(АТС!$D666*$E$792*$E$793/100,2)</f>
        <v>0.87</v>
      </c>
      <c r="F2164" s="39">
        <f>ROUND(АТС!$D666*$F$792*$F$793/100,2)</f>
        <v>0.59</v>
      </c>
      <c r="G2164" s="39">
        <f>ROUND(АТС!$D666*$G$792*$G$793/100,2)</f>
        <v>0.35</v>
      </c>
    </row>
    <row r="2165" spans="1:7" x14ac:dyDescent="0.25">
      <c r="A2165" s="263"/>
      <c r="B2165" s="137">
        <f t="shared" si="36"/>
        <v>41939.041669999999</v>
      </c>
      <c r="C2165" s="138">
        <v>1</v>
      </c>
      <c r="D2165" s="39">
        <f>ROUND(АТС!D667*$D$792*$D$793/100,2)</f>
        <v>5.32</v>
      </c>
      <c r="E2165" s="39">
        <f>ROUND(АТС!$D667*$E$792*$E$793/100,2)</f>
        <v>4.8899999999999997</v>
      </c>
      <c r="F2165" s="39">
        <f>ROUND(АТС!$D667*$F$792*$F$793/100,2)</f>
        <v>3.33</v>
      </c>
      <c r="G2165" s="39">
        <f>ROUND(АТС!$D667*$G$792*$G$793/100,2)</f>
        <v>1.95</v>
      </c>
    </row>
    <row r="2166" spans="1:7" x14ac:dyDescent="0.25">
      <c r="A2166" s="263"/>
      <c r="B2166" s="137">
        <f t="shared" si="36"/>
        <v>41939.083330000001</v>
      </c>
      <c r="C2166" s="138">
        <v>2</v>
      </c>
      <c r="D2166" s="39">
        <f>ROUND(АТС!D668*$D$792*$D$793/100,2)</f>
        <v>0</v>
      </c>
      <c r="E2166" s="39">
        <f>ROUND(АТС!$D668*$E$792*$E$793/100,2)</f>
        <v>0</v>
      </c>
      <c r="F2166" s="39">
        <f>ROUND(АТС!$D668*$F$792*$F$793/100,2)</f>
        <v>0</v>
      </c>
      <c r="G2166" s="39">
        <f>ROUND(АТС!$D668*$G$792*$G$793/100,2)</f>
        <v>0</v>
      </c>
    </row>
    <row r="2167" spans="1:7" x14ac:dyDescent="0.25">
      <c r="A2167" s="263"/>
      <c r="B2167" s="137">
        <f t="shared" si="36"/>
        <v>41939.125</v>
      </c>
      <c r="C2167" s="138">
        <v>3</v>
      </c>
      <c r="D2167" s="39">
        <f>ROUND(АТС!D669*$D$792*$D$793/100,2)</f>
        <v>0</v>
      </c>
      <c r="E2167" s="39">
        <f>ROUND(АТС!$D669*$E$792*$E$793/100,2)</f>
        <v>0</v>
      </c>
      <c r="F2167" s="39">
        <f>ROUND(АТС!$D669*$F$792*$F$793/100,2)</f>
        <v>0</v>
      </c>
      <c r="G2167" s="39">
        <f>ROUND(АТС!$D669*$G$792*$G$793/100,2)</f>
        <v>0</v>
      </c>
    </row>
    <row r="2168" spans="1:7" x14ac:dyDescent="0.25">
      <c r="A2168" s="263"/>
      <c r="B2168" s="137">
        <f t="shared" si="36"/>
        <v>41939.166669999999</v>
      </c>
      <c r="C2168" s="138">
        <v>4</v>
      </c>
      <c r="D2168" s="39">
        <f>ROUND(АТС!D670*$D$792*$D$793/100,2)</f>
        <v>102.49</v>
      </c>
      <c r="E2168" s="39">
        <f>ROUND(АТС!$D670*$E$792*$E$793/100,2)</f>
        <v>94.17</v>
      </c>
      <c r="F2168" s="39">
        <f>ROUND(АТС!$D670*$F$792*$F$793/100,2)</f>
        <v>64.13</v>
      </c>
      <c r="G2168" s="39">
        <f>ROUND(АТС!$D670*$G$792*$G$793/100,2)</f>
        <v>37.54</v>
      </c>
    </row>
    <row r="2169" spans="1:7" x14ac:dyDescent="0.25">
      <c r="A2169" s="263"/>
      <c r="B2169" s="137">
        <f t="shared" si="36"/>
        <v>41939.208330000001</v>
      </c>
      <c r="C2169" s="138">
        <v>5</v>
      </c>
      <c r="D2169" s="39">
        <f>ROUND(АТС!D671*$D$792*$D$793/100,2)</f>
        <v>92.34</v>
      </c>
      <c r="E2169" s="39">
        <f>ROUND(АТС!$D671*$E$792*$E$793/100,2)</f>
        <v>84.84</v>
      </c>
      <c r="F2169" s="39">
        <f>ROUND(АТС!$D671*$F$792*$F$793/100,2)</f>
        <v>57.78</v>
      </c>
      <c r="G2169" s="39">
        <f>ROUND(АТС!$D671*$G$792*$G$793/100,2)</f>
        <v>33.82</v>
      </c>
    </row>
    <row r="2170" spans="1:7" x14ac:dyDescent="0.25">
      <c r="A2170" s="263"/>
      <c r="B2170" s="137">
        <f t="shared" si="36"/>
        <v>41939.25</v>
      </c>
      <c r="C2170" s="138">
        <v>6</v>
      </c>
      <c r="D2170" s="39">
        <f>ROUND(АТС!D672*$D$792*$D$793/100,2)</f>
        <v>0</v>
      </c>
      <c r="E2170" s="39">
        <f>ROUND(АТС!$D672*$E$792*$E$793/100,2)</f>
        <v>0</v>
      </c>
      <c r="F2170" s="39">
        <f>ROUND(АТС!$D672*$F$792*$F$793/100,2)</f>
        <v>0</v>
      </c>
      <c r="G2170" s="39">
        <f>ROUND(АТС!$D672*$G$792*$G$793/100,2)</f>
        <v>0</v>
      </c>
    </row>
    <row r="2171" spans="1:7" x14ac:dyDescent="0.25">
      <c r="A2171" s="263"/>
      <c r="B2171" s="137">
        <f t="shared" si="36"/>
        <v>41939.291669999999</v>
      </c>
      <c r="C2171" s="138">
        <v>7</v>
      </c>
      <c r="D2171" s="39">
        <f>ROUND(АТС!D673*$D$792*$D$793/100,2)</f>
        <v>0</v>
      </c>
      <c r="E2171" s="39">
        <f>ROUND(АТС!$D673*$E$792*$E$793/100,2)</f>
        <v>0</v>
      </c>
      <c r="F2171" s="39">
        <f>ROUND(АТС!$D673*$F$792*$F$793/100,2)</f>
        <v>0</v>
      </c>
      <c r="G2171" s="39">
        <f>ROUND(АТС!$D673*$G$792*$G$793/100,2)</f>
        <v>0</v>
      </c>
    </row>
    <row r="2172" spans="1:7" x14ac:dyDescent="0.25">
      <c r="A2172" s="263"/>
      <c r="B2172" s="137">
        <f t="shared" si="36"/>
        <v>41939.333330000001</v>
      </c>
      <c r="C2172" s="138">
        <v>8</v>
      </c>
      <c r="D2172" s="39">
        <f>ROUND(АТС!D674*$D$792*$D$793/100,2)</f>
        <v>0</v>
      </c>
      <c r="E2172" s="39">
        <f>ROUND(АТС!$D674*$E$792*$E$793/100,2)</f>
        <v>0</v>
      </c>
      <c r="F2172" s="39">
        <f>ROUND(АТС!$D674*$F$792*$F$793/100,2)</f>
        <v>0</v>
      </c>
      <c r="G2172" s="39">
        <f>ROUND(АТС!$D674*$G$792*$G$793/100,2)</f>
        <v>0</v>
      </c>
    </row>
    <row r="2173" spans="1:7" x14ac:dyDescent="0.25">
      <c r="A2173" s="263"/>
      <c r="B2173" s="137">
        <f t="shared" si="36"/>
        <v>41939.375</v>
      </c>
      <c r="C2173" s="138">
        <v>9</v>
      </c>
      <c r="D2173" s="39">
        <f>ROUND(АТС!D675*$D$792*$D$793/100,2)</f>
        <v>137.41999999999999</v>
      </c>
      <c r="E2173" s="39">
        <f>ROUND(АТС!$D675*$E$792*$E$793/100,2)</f>
        <v>126.26</v>
      </c>
      <c r="F2173" s="39">
        <f>ROUND(АТС!$D675*$F$792*$F$793/100,2)</f>
        <v>85.98</v>
      </c>
      <c r="G2173" s="39">
        <f>ROUND(АТС!$D675*$G$792*$G$793/100,2)</f>
        <v>50.33</v>
      </c>
    </row>
    <row r="2174" spans="1:7" x14ac:dyDescent="0.25">
      <c r="A2174" s="263"/>
      <c r="B2174" s="137">
        <f t="shared" si="36"/>
        <v>41939.416669999999</v>
      </c>
      <c r="C2174" s="138">
        <v>10</v>
      </c>
      <c r="D2174" s="39">
        <f>ROUND(АТС!D676*$D$792*$D$793/100,2)</f>
        <v>0</v>
      </c>
      <c r="E2174" s="39">
        <f>ROUND(АТС!$D676*$E$792*$E$793/100,2)</f>
        <v>0</v>
      </c>
      <c r="F2174" s="39">
        <f>ROUND(АТС!$D676*$F$792*$F$793/100,2)</f>
        <v>0</v>
      </c>
      <c r="G2174" s="39">
        <f>ROUND(АТС!$D676*$G$792*$G$793/100,2)</f>
        <v>0</v>
      </c>
    </row>
    <row r="2175" spans="1:7" x14ac:dyDescent="0.25">
      <c r="A2175" s="263"/>
      <c r="B2175" s="137">
        <f t="shared" si="36"/>
        <v>41939.458330000001</v>
      </c>
      <c r="C2175" s="138">
        <v>11</v>
      </c>
      <c r="D2175" s="39">
        <f>ROUND(АТС!D677*$D$792*$D$793/100,2)</f>
        <v>0</v>
      </c>
      <c r="E2175" s="39">
        <f>ROUND(АТС!$D677*$E$792*$E$793/100,2)</f>
        <v>0</v>
      </c>
      <c r="F2175" s="39">
        <f>ROUND(АТС!$D677*$F$792*$F$793/100,2)</f>
        <v>0</v>
      </c>
      <c r="G2175" s="39">
        <f>ROUND(АТС!$D677*$G$792*$G$793/100,2)</f>
        <v>0</v>
      </c>
    </row>
    <row r="2176" spans="1:7" x14ac:dyDescent="0.25">
      <c r="A2176" s="263"/>
      <c r="B2176" s="137">
        <f t="shared" si="36"/>
        <v>41939.5</v>
      </c>
      <c r="C2176" s="138">
        <v>12</v>
      </c>
      <c r="D2176" s="39">
        <f>ROUND(АТС!D678*$D$792*$D$793/100,2)</f>
        <v>0</v>
      </c>
      <c r="E2176" s="39">
        <f>ROUND(АТС!$D678*$E$792*$E$793/100,2)</f>
        <v>0</v>
      </c>
      <c r="F2176" s="39">
        <f>ROUND(АТС!$D678*$F$792*$F$793/100,2)</f>
        <v>0</v>
      </c>
      <c r="G2176" s="39">
        <f>ROUND(АТС!$D678*$G$792*$G$793/100,2)</f>
        <v>0</v>
      </c>
    </row>
    <row r="2177" spans="1:7" x14ac:dyDescent="0.25">
      <c r="A2177" s="263"/>
      <c r="B2177" s="137">
        <f t="shared" si="36"/>
        <v>41939.541669999999</v>
      </c>
      <c r="C2177" s="138">
        <v>13</v>
      </c>
      <c r="D2177" s="39">
        <f>ROUND(АТС!D679*$D$792*$D$793/100,2)</f>
        <v>0.26</v>
      </c>
      <c r="E2177" s="39">
        <f>ROUND(АТС!$D679*$E$792*$E$793/100,2)</f>
        <v>0.24</v>
      </c>
      <c r="F2177" s="39">
        <f>ROUND(АТС!$D679*$F$792*$F$793/100,2)</f>
        <v>0.16</v>
      </c>
      <c r="G2177" s="39">
        <f>ROUND(АТС!$D679*$G$792*$G$793/100,2)</f>
        <v>0.09</v>
      </c>
    </row>
    <row r="2178" spans="1:7" x14ac:dyDescent="0.25">
      <c r="A2178" s="263"/>
      <c r="B2178" s="137">
        <f t="shared" si="36"/>
        <v>41939.583330000001</v>
      </c>
      <c r="C2178" s="138">
        <v>14</v>
      </c>
      <c r="D2178" s="39">
        <f>ROUND(АТС!D680*$D$792*$D$793/100,2)</f>
        <v>0.25</v>
      </c>
      <c r="E2178" s="39">
        <f>ROUND(АТС!$D680*$E$792*$E$793/100,2)</f>
        <v>0.23</v>
      </c>
      <c r="F2178" s="39">
        <f>ROUND(АТС!$D680*$F$792*$F$793/100,2)</f>
        <v>0.15</v>
      </c>
      <c r="G2178" s="39">
        <f>ROUND(АТС!$D680*$G$792*$G$793/100,2)</f>
        <v>0.09</v>
      </c>
    </row>
    <row r="2179" spans="1:7" x14ac:dyDescent="0.25">
      <c r="A2179" s="263"/>
      <c r="B2179" s="137">
        <f t="shared" si="36"/>
        <v>41939.625</v>
      </c>
      <c r="C2179" s="138">
        <v>15</v>
      </c>
      <c r="D2179" s="39">
        <f>ROUND(АТС!D681*$D$792*$D$793/100,2)</f>
        <v>10</v>
      </c>
      <c r="E2179" s="39">
        <f>ROUND(АТС!$D681*$E$792*$E$793/100,2)</f>
        <v>9.19</v>
      </c>
      <c r="F2179" s="39">
        <f>ROUND(АТС!$D681*$F$792*$F$793/100,2)</f>
        <v>6.26</v>
      </c>
      <c r="G2179" s="39">
        <f>ROUND(АТС!$D681*$G$792*$G$793/100,2)</f>
        <v>3.66</v>
      </c>
    </row>
    <row r="2180" spans="1:7" x14ac:dyDescent="0.25">
      <c r="A2180" s="263"/>
      <c r="B2180" s="137">
        <f t="shared" si="36"/>
        <v>41939.666669999999</v>
      </c>
      <c r="C2180" s="138">
        <v>16</v>
      </c>
      <c r="D2180" s="39">
        <f>ROUND(АТС!D682*$D$792*$D$793/100,2)</f>
        <v>14.5</v>
      </c>
      <c r="E2180" s="39">
        <f>ROUND(АТС!$D682*$E$792*$E$793/100,2)</f>
        <v>13.32</v>
      </c>
      <c r="F2180" s="39">
        <f>ROUND(АТС!$D682*$F$792*$F$793/100,2)</f>
        <v>9.07</v>
      </c>
      <c r="G2180" s="39">
        <f>ROUND(АТС!$D682*$G$792*$G$793/100,2)</f>
        <v>5.31</v>
      </c>
    </row>
    <row r="2181" spans="1:7" x14ac:dyDescent="0.25">
      <c r="A2181" s="263"/>
      <c r="B2181" s="137">
        <f t="shared" si="36"/>
        <v>41939.708330000001</v>
      </c>
      <c r="C2181" s="138">
        <v>17</v>
      </c>
      <c r="D2181" s="39">
        <f>ROUND(АТС!D683*$D$792*$D$793/100,2)</f>
        <v>51.13</v>
      </c>
      <c r="E2181" s="39">
        <f>ROUND(АТС!$D683*$E$792*$E$793/100,2)</f>
        <v>46.98</v>
      </c>
      <c r="F2181" s="39">
        <f>ROUND(АТС!$D683*$F$792*$F$793/100,2)</f>
        <v>31.99</v>
      </c>
      <c r="G2181" s="39">
        <f>ROUND(АТС!$D683*$G$792*$G$793/100,2)</f>
        <v>18.73</v>
      </c>
    </row>
    <row r="2182" spans="1:7" x14ac:dyDescent="0.25">
      <c r="A2182" s="263"/>
      <c r="B2182" s="137">
        <f t="shared" si="36"/>
        <v>41939.75</v>
      </c>
      <c r="C2182" s="138">
        <v>18</v>
      </c>
      <c r="D2182" s="39">
        <f>ROUND(АТС!D684*$D$792*$D$793/100,2)</f>
        <v>25.27</v>
      </c>
      <c r="E2182" s="39">
        <f>ROUND(АТС!$D684*$E$792*$E$793/100,2)</f>
        <v>23.21</v>
      </c>
      <c r="F2182" s="39">
        <f>ROUND(АТС!$D684*$F$792*$F$793/100,2)</f>
        <v>15.81</v>
      </c>
      <c r="G2182" s="39">
        <f>ROUND(АТС!$D684*$G$792*$G$793/100,2)</f>
        <v>9.25</v>
      </c>
    </row>
    <row r="2183" spans="1:7" x14ac:dyDescent="0.25">
      <c r="A2183" s="263"/>
      <c r="B2183" s="137">
        <f t="shared" si="36"/>
        <v>41939.791669999999</v>
      </c>
      <c r="C2183" s="138">
        <v>19</v>
      </c>
      <c r="D2183" s="39">
        <f>ROUND(АТС!D685*$D$792*$D$793/100,2)</f>
        <v>6.87</v>
      </c>
      <c r="E2183" s="39">
        <f>ROUND(АТС!$D685*$E$792*$E$793/100,2)</f>
        <v>6.32</v>
      </c>
      <c r="F2183" s="39">
        <f>ROUND(АТС!$D685*$F$792*$F$793/100,2)</f>
        <v>4.3</v>
      </c>
      <c r="G2183" s="39">
        <f>ROUND(АТС!$D685*$G$792*$G$793/100,2)</f>
        <v>2.52</v>
      </c>
    </row>
    <row r="2184" spans="1:7" x14ac:dyDescent="0.25">
      <c r="A2184" s="263"/>
      <c r="B2184" s="137">
        <f t="shared" si="36"/>
        <v>41939.833330000001</v>
      </c>
      <c r="C2184" s="138">
        <v>20</v>
      </c>
      <c r="D2184" s="39">
        <f>ROUND(АТС!D686*$D$792*$D$793/100,2)</f>
        <v>8.18</v>
      </c>
      <c r="E2184" s="39">
        <f>ROUND(АТС!$D686*$E$792*$E$793/100,2)</f>
        <v>7.51</v>
      </c>
      <c r="F2184" s="39">
        <f>ROUND(АТС!$D686*$F$792*$F$793/100,2)</f>
        <v>5.12</v>
      </c>
      <c r="G2184" s="39">
        <f>ROUND(АТС!$D686*$G$792*$G$793/100,2)</f>
        <v>2.99</v>
      </c>
    </row>
    <row r="2185" spans="1:7" x14ac:dyDescent="0.25">
      <c r="A2185" s="263"/>
      <c r="B2185" s="137">
        <f t="shared" si="36"/>
        <v>41939.875</v>
      </c>
      <c r="C2185" s="138">
        <v>21</v>
      </c>
      <c r="D2185" s="39">
        <f>ROUND(АТС!D687*$D$792*$D$793/100,2)</f>
        <v>0</v>
      </c>
      <c r="E2185" s="39">
        <f>ROUND(АТС!$D687*$E$792*$E$793/100,2)</f>
        <v>0</v>
      </c>
      <c r="F2185" s="39">
        <f>ROUND(АТС!$D687*$F$792*$F$793/100,2)</f>
        <v>0</v>
      </c>
      <c r="G2185" s="39">
        <f>ROUND(АТС!$D687*$G$792*$G$793/100,2)</f>
        <v>0</v>
      </c>
    </row>
    <row r="2186" spans="1:7" x14ac:dyDescent="0.25">
      <c r="A2186" s="263"/>
      <c r="B2186" s="137">
        <f t="shared" si="36"/>
        <v>41939.916669999999</v>
      </c>
      <c r="C2186" s="138">
        <v>22</v>
      </c>
      <c r="D2186" s="39">
        <f>ROUND(АТС!D688*$D$792*$D$793/100,2)</f>
        <v>0</v>
      </c>
      <c r="E2186" s="39">
        <f>ROUND(АТС!$D688*$E$792*$E$793/100,2)</f>
        <v>0</v>
      </c>
      <c r="F2186" s="39">
        <f>ROUND(АТС!$D688*$F$792*$F$793/100,2)</f>
        <v>0</v>
      </c>
      <c r="G2186" s="39">
        <f>ROUND(АТС!$D688*$G$792*$G$793/100,2)</f>
        <v>0</v>
      </c>
    </row>
    <row r="2187" spans="1:7" x14ac:dyDescent="0.25">
      <c r="A2187" s="263"/>
      <c r="B2187" s="137">
        <f t="shared" si="36"/>
        <v>41939.958330000001</v>
      </c>
      <c r="C2187" s="138">
        <v>23</v>
      </c>
      <c r="D2187" s="39">
        <f>ROUND(АТС!D689*$D$792*$D$793/100,2)</f>
        <v>37.86</v>
      </c>
      <c r="E2187" s="39">
        <f>ROUND(АТС!$D689*$E$792*$E$793/100,2)</f>
        <v>34.79</v>
      </c>
      <c r="F2187" s="39">
        <f>ROUND(АТС!$D689*$F$792*$F$793/100,2)</f>
        <v>23.69</v>
      </c>
      <c r="G2187" s="39">
        <f>ROUND(АТС!$D689*$G$792*$G$793/100,2)</f>
        <v>13.87</v>
      </c>
    </row>
    <row r="2188" spans="1:7" x14ac:dyDescent="0.25">
      <c r="A2188" s="263"/>
      <c r="B2188" s="137">
        <f t="shared" si="35"/>
        <v>41940</v>
      </c>
      <c r="C2188" s="138">
        <v>0</v>
      </c>
      <c r="D2188" s="39">
        <f>ROUND(АТС!D690*$D$792*$D$793/100,2)</f>
        <v>0</v>
      </c>
      <c r="E2188" s="39">
        <f>ROUND(АТС!$D690*$E$792*$E$793/100,2)</f>
        <v>0</v>
      </c>
      <c r="F2188" s="39">
        <f>ROUND(АТС!$D690*$F$792*$F$793/100,2)</f>
        <v>0</v>
      </c>
      <c r="G2188" s="39">
        <f>ROUND(АТС!$D690*$G$792*$G$793/100,2)</f>
        <v>0</v>
      </c>
    </row>
    <row r="2189" spans="1:7" x14ac:dyDescent="0.25">
      <c r="A2189" s="263"/>
      <c r="B2189" s="137">
        <f t="shared" si="35"/>
        <v>41940.041669999999</v>
      </c>
      <c r="C2189" s="138">
        <v>1</v>
      </c>
      <c r="D2189" s="39">
        <f>ROUND(АТС!D691*$D$792*$D$793/100,2)</f>
        <v>7.0000000000000007E-2</v>
      </c>
      <c r="E2189" s="39">
        <f>ROUND(АТС!$D691*$E$792*$E$793/100,2)</f>
        <v>0.06</v>
      </c>
      <c r="F2189" s="39">
        <f>ROUND(АТС!$D691*$F$792*$F$793/100,2)</f>
        <v>0.04</v>
      </c>
      <c r="G2189" s="39">
        <f>ROUND(АТС!$D691*$G$792*$G$793/100,2)</f>
        <v>0.03</v>
      </c>
    </row>
    <row r="2190" spans="1:7" x14ac:dyDescent="0.25">
      <c r="A2190" s="263"/>
      <c r="B2190" s="137">
        <f t="shared" si="35"/>
        <v>41940.083330000001</v>
      </c>
      <c r="C2190" s="138">
        <v>2</v>
      </c>
      <c r="D2190" s="39">
        <f>ROUND(АТС!D692*$D$792*$D$793/100,2)</f>
        <v>2.44</v>
      </c>
      <c r="E2190" s="39">
        <f>ROUND(АТС!$D692*$E$792*$E$793/100,2)</f>
        <v>2.25</v>
      </c>
      <c r="F2190" s="39">
        <f>ROUND(АТС!$D692*$F$792*$F$793/100,2)</f>
        <v>1.53</v>
      </c>
      <c r="G2190" s="39">
        <f>ROUND(АТС!$D692*$G$792*$G$793/100,2)</f>
        <v>0.9</v>
      </c>
    </row>
    <row r="2191" spans="1:7" x14ac:dyDescent="0.25">
      <c r="A2191" s="263"/>
      <c r="B2191" s="137">
        <f t="shared" si="35"/>
        <v>41940.125</v>
      </c>
      <c r="C2191" s="138">
        <v>3</v>
      </c>
      <c r="D2191" s="39">
        <f>ROUND(АТС!D693*$D$792*$D$793/100,2)</f>
        <v>0</v>
      </c>
      <c r="E2191" s="39">
        <f>ROUND(АТС!$D693*$E$792*$E$793/100,2)</f>
        <v>0</v>
      </c>
      <c r="F2191" s="39">
        <f>ROUND(АТС!$D693*$F$792*$F$793/100,2)</f>
        <v>0</v>
      </c>
      <c r="G2191" s="39">
        <f>ROUND(АТС!$D693*$G$792*$G$793/100,2)</f>
        <v>0</v>
      </c>
    </row>
    <row r="2192" spans="1:7" x14ac:dyDescent="0.25">
      <c r="A2192" s="263"/>
      <c r="B2192" s="137">
        <f t="shared" si="35"/>
        <v>41940.166669999999</v>
      </c>
      <c r="C2192" s="138">
        <v>4</v>
      </c>
      <c r="D2192" s="39">
        <f>ROUND(АТС!D694*$D$792*$D$793/100,2)</f>
        <v>12.44</v>
      </c>
      <c r="E2192" s="39">
        <f>ROUND(АТС!$D694*$E$792*$E$793/100,2)</f>
        <v>11.43</v>
      </c>
      <c r="F2192" s="39">
        <f>ROUND(АТС!$D694*$F$792*$F$793/100,2)</f>
        <v>7.78</v>
      </c>
      <c r="G2192" s="39">
        <f>ROUND(АТС!$D694*$G$792*$G$793/100,2)</f>
        <v>4.5599999999999996</v>
      </c>
    </row>
    <row r="2193" spans="1:7" x14ac:dyDescent="0.25">
      <c r="A2193" s="263"/>
      <c r="B2193" s="137">
        <f t="shared" si="35"/>
        <v>41940.208330000001</v>
      </c>
      <c r="C2193" s="138">
        <v>5</v>
      </c>
      <c r="D2193" s="39">
        <f>ROUND(АТС!D695*$D$792*$D$793/100,2)</f>
        <v>103.88</v>
      </c>
      <c r="E2193" s="39">
        <f>ROUND(АТС!$D695*$E$792*$E$793/100,2)</f>
        <v>95.44</v>
      </c>
      <c r="F2193" s="39">
        <f>ROUND(АТС!$D695*$F$792*$F$793/100,2)</f>
        <v>65</v>
      </c>
      <c r="G2193" s="39">
        <f>ROUND(АТС!$D695*$G$792*$G$793/100,2)</f>
        <v>38.049999999999997</v>
      </c>
    </row>
    <row r="2194" spans="1:7" x14ac:dyDescent="0.25">
      <c r="A2194" s="263"/>
      <c r="B2194" s="137">
        <f t="shared" si="35"/>
        <v>41940.25</v>
      </c>
      <c r="C2194" s="138">
        <v>6</v>
      </c>
      <c r="D2194" s="39">
        <f>ROUND(АТС!D696*$D$792*$D$793/100,2)</f>
        <v>74.25</v>
      </c>
      <c r="E2194" s="39">
        <f>ROUND(АТС!$D696*$E$792*$E$793/100,2)</f>
        <v>68.22</v>
      </c>
      <c r="F2194" s="39">
        <f>ROUND(АТС!$D696*$F$792*$F$793/100,2)</f>
        <v>46.46</v>
      </c>
      <c r="G2194" s="39">
        <f>ROUND(АТС!$D696*$G$792*$G$793/100,2)</f>
        <v>27.19</v>
      </c>
    </row>
    <row r="2195" spans="1:7" x14ac:dyDescent="0.25">
      <c r="A2195" s="263"/>
      <c r="B2195" s="137">
        <f t="shared" si="35"/>
        <v>41940.291669999999</v>
      </c>
      <c r="C2195" s="138">
        <v>7</v>
      </c>
      <c r="D2195" s="39">
        <f>ROUND(АТС!D697*$D$792*$D$793/100,2)</f>
        <v>0.1</v>
      </c>
      <c r="E2195" s="39">
        <f>ROUND(АТС!$D697*$E$792*$E$793/100,2)</f>
        <v>0.09</v>
      </c>
      <c r="F2195" s="39">
        <f>ROUND(АТС!$D697*$F$792*$F$793/100,2)</f>
        <v>0.06</v>
      </c>
      <c r="G2195" s="39">
        <f>ROUND(АТС!$D697*$G$792*$G$793/100,2)</f>
        <v>0.04</v>
      </c>
    </row>
    <row r="2196" spans="1:7" x14ac:dyDescent="0.25">
      <c r="A2196" s="263"/>
      <c r="B2196" s="137">
        <f t="shared" si="35"/>
        <v>41940.333330000001</v>
      </c>
      <c r="C2196" s="138">
        <v>8</v>
      </c>
      <c r="D2196" s="39">
        <f>ROUND(АТС!D698*$D$792*$D$793/100,2)</f>
        <v>0</v>
      </c>
      <c r="E2196" s="39">
        <f>ROUND(АТС!$D698*$E$792*$E$793/100,2)</f>
        <v>0</v>
      </c>
      <c r="F2196" s="39">
        <f>ROUND(АТС!$D698*$F$792*$F$793/100,2)</f>
        <v>0</v>
      </c>
      <c r="G2196" s="39">
        <f>ROUND(АТС!$D698*$G$792*$G$793/100,2)</f>
        <v>0</v>
      </c>
    </row>
    <row r="2197" spans="1:7" x14ac:dyDescent="0.25">
      <c r="A2197" s="263"/>
      <c r="B2197" s="137">
        <f t="shared" si="35"/>
        <v>41940.375</v>
      </c>
      <c r="C2197" s="138">
        <v>9</v>
      </c>
      <c r="D2197" s="39">
        <f>ROUND(АТС!D699*$D$792*$D$793/100,2)</f>
        <v>0</v>
      </c>
      <c r="E2197" s="39">
        <f>ROUND(АТС!$D699*$E$792*$E$793/100,2)</f>
        <v>0</v>
      </c>
      <c r="F2197" s="39">
        <f>ROUND(АТС!$D699*$F$792*$F$793/100,2)</f>
        <v>0</v>
      </c>
      <c r="G2197" s="39">
        <f>ROUND(АТС!$D699*$G$792*$G$793/100,2)</f>
        <v>0</v>
      </c>
    </row>
    <row r="2198" spans="1:7" x14ac:dyDescent="0.25">
      <c r="A2198" s="263"/>
      <c r="B2198" s="137">
        <f t="shared" si="35"/>
        <v>41940.416669999999</v>
      </c>
      <c r="C2198" s="138">
        <v>10</v>
      </c>
      <c r="D2198" s="39">
        <f>ROUND(АТС!D700*$D$792*$D$793/100,2)</f>
        <v>0</v>
      </c>
      <c r="E2198" s="39">
        <f>ROUND(АТС!$D700*$E$792*$E$793/100,2)</f>
        <v>0</v>
      </c>
      <c r="F2198" s="39">
        <f>ROUND(АТС!$D700*$F$792*$F$793/100,2)</f>
        <v>0</v>
      </c>
      <c r="G2198" s="39">
        <f>ROUND(АТС!$D700*$G$792*$G$793/100,2)</f>
        <v>0</v>
      </c>
    </row>
    <row r="2199" spans="1:7" x14ac:dyDescent="0.25">
      <c r="A2199" s="263"/>
      <c r="B2199" s="137">
        <f t="shared" si="35"/>
        <v>41940.458330000001</v>
      </c>
      <c r="C2199" s="138">
        <v>11</v>
      </c>
      <c r="D2199" s="39">
        <f>ROUND(АТС!D701*$D$792*$D$793/100,2)</f>
        <v>0</v>
      </c>
      <c r="E2199" s="39">
        <f>ROUND(АТС!$D701*$E$792*$E$793/100,2)</f>
        <v>0</v>
      </c>
      <c r="F2199" s="39">
        <f>ROUND(АТС!$D701*$F$792*$F$793/100,2)</f>
        <v>0</v>
      </c>
      <c r="G2199" s="39">
        <f>ROUND(АТС!$D701*$G$792*$G$793/100,2)</f>
        <v>0</v>
      </c>
    </row>
    <row r="2200" spans="1:7" x14ac:dyDescent="0.25">
      <c r="A2200" s="263"/>
      <c r="B2200" s="137">
        <f t="shared" si="35"/>
        <v>41940.5</v>
      </c>
      <c r="C2200" s="138">
        <v>12</v>
      </c>
      <c r="D2200" s="39">
        <f>ROUND(АТС!D702*$D$792*$D$793/100,2)</f>
        <v>0</v>
      </c>
      <c r="E2200" s="39">
        <f>ROUND(АТС!$D702*$E$792*$E$793/100,2)</f>
        <v>0</v>
      </c>
      <c r="F2200" s="39">
        <f>ROUND(АТС!$D702*$F$792*$F$793/100,2)</f>
        <v>0</v>
      </c>
      <c r="G2200" s="39">
        <f>ROUND(АТС!$D702*$G$792*$G$793/100,2)</f>
        <v>0</v>
      </c>
    </row>
    <row r="2201" spans="1:7" x14ac:dyDescent="0.25">
      <c r="A2201" s="263"/>
      <c r="B2201" s="137">
        <f t="shared" si="35"/>
        <v>41940.541669999999</v>
      </c>
      <c r="C2201" s="138">
        <v>13</v>
      </c>
      <c r="D2201" s="39">
        <f>ROUND(АТС!D703*$D$792*$D$793/100,2)</f>
        <v>0</v>
      </c>
      <c r="E2201" s="39">
        <f>ROUND(АТС!$D703*$E$792*$E$793/100,2)</f>
        <v>0</v>
      </c>
      <c r="F2201" s="39">
        <f>ROUND(АТС!$D703*$F$792*$F$793/100,2)</f>
        <v>0</v>
      </c>
      <c r="G2201" s="39">
        <f>ROUND(АТС!$D703*$G$792*$G$793/100,2)</f>
        <v>0</v>
      </c>
    </row>
    <row r="2202" spans="1:7" x14ac:dyDescent="0.25">
      <c r="A2202" s="263"/>
      <c r="B2202" s="137">
        <f t="shared" si="35"/>
        <v>41940.583330000001</v>
      </c>
      <c r="C2202" s="138">
        <v>14</v>
      </c>
      <c r="D2202" s="39">
        <f>ROUND(АТС!D704*$D$792*$D$793/100,2)</f>
        <v>0</v>
      </c>
      <c r="E2202" s="39">
        <f>ROUND(АТС!$D704*$E$792*$E$793/100,2)</f>
        <v>0</v>
      </c>
      <c r="F2202" s="39">
        <f>ROUND(АТС!$D704*$F$792*$F$793/100,2)</f>
        <v>0</v>
      </c>
      <c r="G2202" s="39">
        <f>ROUND(АТС!$D704*$G$792*$G$793/100,2)</f>
        <v>0</v>
      </c>
    </row>
    <row r="2203" spans="1:7" x14ac:dyDescent="0.25">
      <c r="A2203" s="263"/>
      <c r="B2203" s="137">
        <f t="shared" si="35"/>
        <v>41940.625</v>
      </c>
      <c r="C2203" s="138">
        <v>15</v>
      </c>
      <c r="D2203" s="39">
        <f>ROUND(АТС!D705*$D$792*$D$793/100,2)</f>
        <v>0.57999999999999996</v>
      </c>
      <c r="E2203" s="39">
        <f>ROUND(АТС!$D705*$E$792*$E$793/100,2)</f>
        <v>0.53</v>
      </c>
      <c r="F2203" s="39">
        <f>ROUND(АТС!$D705*$F$792*$F$793/100,2)</f>
        <v>0.36</v>
      </c>
      <c r="G2203" s="39">
        <f>ROUND(АТС!$D705*$G$792*$G$793/100,2)</f>
        <v>0.21</v>
      </c>
    </row>
    <row r="2204" spans="1:7" x14ac:dyDescent="0.25">
      <c r="A2204" s="263"/>
      <c r="B2204" s="137">
        <f t="shared" si="35"/>
        <v>41940.666669999999</v>
      </c>
      <c r="C2204" s="138">
        <v>16</v>
      </c>
      <c r="D2204" s="39">
        <f>ROUND(АТС!D706*$D$792*$D$793/100,2)</f>
        <v>4.24</v>
      </c>
      <c r="E2204" s="39">
        <f>ROUND(АТС!$D706*$E$792*$E$793/100,2)</f>
        <v>3.9</v>
      </c>
      <c r="F2204" s="39">
        <f>ROUND(АТС!$D706*$F$792*$F$793/100,2)</f>
        <v>2.66</v>
      </c>
      <c r="G2204" s="39">
        <f>ROUND(АТС!$D706*$G$792*$G$793/100,2)</f>
        <v>1.55</v>
      </c>
    </row>
    <row r="2205" spans="1:7" x14ac:dyDescent="0.25">
      <c r="A2205" s="263"/>
      <c r="B2205" s="137">
        <f t="shared" ref="B2205:B2268" si="37">B2181+1</f>
        <v>41940.708330000001</v>
      </c>
      <c r="C2205" s="138">
        <v>17</v>
      </c>
      <c r="D2205" s="39">
        <f>ROUND(АТС!D707*$D$792*$D$793/100,2)</f>
        <v>38.270000000000003</v>
      </c>
      <c r="E2205" s="39">
        <f>ROUND(АТС!$D707*$E$792*$E$793/100,2)</f>
        <v>35.159999999999997</v>
      </c>
      <c r="F2205" s="39">
        <f>ROUND(АТС!$D707*$F$792*$F$793/100,2)</f>
        <v>23.95</v>
      </c>
      <c r="G2205" s="39">
        <f>ROUND(АТС!$D707*$G$792*$G$793/100,2)</f>
        <v>14.02</v>
      </c>
    </row>
    <row r="2206" spans="1:7" x14ac:dyDescent="0.25">
      <c r="A2206" s="263"/>
      <c r="B2206" s="137">
        <f t="shared" si="37"/>
        <v>41940.75</v>
      </c>
      <c r="C2206" s="138">
        <v>18</v>
      </c>
      <c r="D2206" s="39">
        <f>ROUND(АТС!D708*$D$792*$D$793/100,2)</f>
        <v>14.8</v>
      </c>
      <c r="E2206" s="39">
        <f>ROUND(АТС!$D708*$E$792*$E$793/100,2)</f>
        <v>13.6</v>
      </c>
      <c r="F2206" s="39">
        <f>ROUND(АТС!$D708*$F$792*$F$793/100,2)</f>
        <v>9.26</v>
      </c>
      <c r="G2206" s="39">
        <f>ROUND(АТС!$D708*$G$792*$G$793/100,2)</f>
        <v>5.42</v>
      </c>
    </row>
    <row r="2207" spans="1:7" x14ac:dyDescent="0.25">
      <c r="A2207" s="263"/>
      <c r="B2207" s="137">
        <f t="shared" si="37"/>
        <v>41940.791669999999</v>
      </c>
      <c r="C2207" s="138">
        <v>19</v>
      </c>
      <c r="D2207" s="39">
        <f>ROUND(АТС!D709*$D$792*$D$793/100,2)</f>
        <v>7.07</v>
      </c>
      <c r="E2207" s="39">
        <f>ROUND(АТС!$D709*$E$792*$E$793/100,2)</f>
        <v>6.5</v>
      </c>
      <c r="F2207" s="39">
        <f>ROUND(АТС!$D709*$F$792*$F$793/100,2)</f>
        <v>4.42</v>
      </c>
      <c r="G2207" s="39">
        <f>ROUND(АТС!$D709*$G$792*$G$793/100,2)</f>
        <v>2.59</v>
      </c>
    </row>
    <row r="2208" spans="1:7" x14ac:dyDescent="0.25">
      <c r="A2208" s="263"/>
      <c r="B2208" s="137">
        <f t="shared" si="37"/>
        <v>41940.833330000001</v>
      </c>
      <c r="C2208" s="138">
        <v>20</v>
      </c>
      <c r="D2208" s="39">
        <f>ROUND(АТС!D710*$D$792*$D$793/100,2)</f>
        <v>0</v>
      </c>
      <c r="E2208" s="39">
        <f>ROUND(АТС!$D710*$E$792*$E$793/100,2)</f>
        <v>0</v>
      </c>
      <c r="F2208" s="39">
        <f>ROUND(АТС!$D710*$F$792*$F$793/100,2)</f>
        <v>0</v>
      </c>
      <c r="G2208" s="39">
        <f>ROUND(АТС!$D710*$G$792*$G$793/100,2)</f>
        <v>0</v>
      </c>
    </row>
    <row r="2209" spans="1:7" x14ac:dyDescent="0.25">
      <c r="A2209" s="263"/>
      <c r="B2209" s="137">
        <f t="shared" si="37"/>
        <v>41940.875</v>
      </c>
      <c r="C2209" s="138">
        <v>21</v>
      </c>
      <c r="D2209" s="39">
        <f>ROUND(АТС!D711*$D$792*$D$793/100,2)</f>
        <v>0</v>
      </c>
      <c r="E2209" s="39">
        <f>ROUND(АТС!$D711*$E$792*$E$793/100,2)</f>
        <v>0</v>
      </c>
      <c r="F2209" s="39">
        <f>ROUND(АТС!$D711*$F$792*$F$793/100,2)</f>
        <v>0</v>
      </c>
      <c r="G2209" s="39">
        <f>ROUND(АТС!$D711*$G$792*$G$793/100,2)</f>
        <v>0</v>
      </c>
    </row>
    <row r="2210" spans="1:7" x14ac:dyDescent="0.25">
      <c r="A2210" s="263"/>
      <c r="B2210" s="137">
        <f t="shared" si="37"/>
        <v>41940.916669999999</v>
      </c>
      <c r="C2210" s="138">
        <v>22</v>
      </c>
      <c r="D2210" s="39">
        <f>ROUND(АТС!D712*$D$792*$D$793/100,2)</f>
        <v>0</v>
      </c>
      <c r="E2210" s="39">
        <f>ROUND(АТС!$D712*$E$792*$E$793/100,2)</f>
        <v>0</v>
      </c>
      <c r="F2210" s="39">
        <f>ROUND(АТС!$D712*$F$792*$F$793/100,2)</f>
        <v>0</v>
      </c>
      <c r="G2210" s="39">
        <f>ROUND(АТС!$D712*$G$792*$G$793/100,2)</f>
        <v>0</v>
      </c>
    </row>
    <row r="2211" spans="1:7" x14ac:dyDescent="0.25">
      <c r="A2211" s="263"/>
      <c r="B2211" s="137">
        <f t="shared" si="37"/>
        <v>41940.958330000001</v>
      </c>
      <c r="C2211" s="138">
        <v>23</v>
      </c>
      <c r="D2211" s="39">
        <f>ROUND(АТС!D713*$D$792*$D$793/100,2)</f>
        <v>0</v>
      </c>
      <c r="E2211" s="39">
        <f>ROUND(АТС!$D713*$E$792*$E$793/100,2)</f>
        <v>0</v>
      </c>
      <c r="F2211" s="39">
        <f>ROUND(АТС!$D713*$F$792*$F$793/100,2)</f>
        <v>0</v>
      </c>
      <c r="G2211" s="39">
        <f>ROUND(АТС!$D713*$G$792*$G$793/100,2)</f>
        <v>0</v>
      </c>
    </row>
    <row r="2212" spans="1:7" x14ac:dyDescent="0.25">
      <c r="A2212" s="263"/>
      <c r="B2212" s="137">
        <f t="shared" si="37"/>
        <v>41941</v>
      </c>
      <c r="C2212" s="138">
        <v>0</v>
      </c>
      <c r="D2212" s="39">
        <f>ROUND(АТС!D714*$D$792*$D$793/100,2)</f>
        <v>0</v>
      </c>
      <c r="E2212" s="39">
        <f>ROUND(АТС!$D714*$E$792*$E$793/100,2)</f>
        <v>0</v>
      </c>
      <c r="F2212" s="39">
        <f>ROUND(АТС!$D714*$F$792*$F$793/100,2)</f>
        <v>0</v>
      </c>
      <c r="G2212" s="39">
        <f>ROUND(АТС!$D714*$G$792*$G$793/100,2)</f>
        <v>0</v>
      </c>
    </row>
    <row r="2213" spans="1:7" x14ac:dyDescent="0.25">
      <c r="A2213" s="263"/>
      <c r="B2213" s="137">
        <f t="shared" si="37"/>
        <v>41941.041669999999</v>
      </c>
      <c r="C2213" s="138">
        <v>1</v>
      </c>
      <c r="D2213" s="39">
        <f>ROUND(АТС!D715*$D$792*$D$793/100,2)</f>
        <v>0</v>
      </c>
      <c r="E2213" s="39">
        <f>ROUND(АТС!$D715*$E$792*$E$793/100,2)</f>
        <v>0</v>
      </c>
      <c r="F2213" s="39">
        <f>ROUND(АТС!$D715*$F$792*$F$793/100,2)</f>
        <v>0</v>
      </c>
      <c r="G2213" s="39">
        <f>ROUND(АТС!$D715*$G$792*$G$793/100,2)</f>
        <v>0</v>
      </c>
    </row>
    <row r="2214" spans="1:7" x14ac:dyDescent="0.25">
      <c r="A2214" s="263"/>
      <c r="B2214" s="137">
        <f t="shared" si="37"/>
        <v>41941.083330000001</v>
      </c>
      <c r="C2214" s="138">
        <v>2</v>
      </c>
      <c r="D2214" s="39">
        <f>ROUND(АТС!D716*$D$792*$D$793/100,2)</f>
        <v>0</v>
      </c>
      <c r="E2214" s="39">
        <f>ROUND(АТС!$D716*$E$792*$E$793/100,2)</f>
        <v>0</v>
      </c>
      <c r="F2214" s="39">
        <f>ROUND(АТС!$D716*$F$792*$F$793/100,2)</f>
        <v>0</v>
      </c>
      <c r="G2214" s="39">
        <f>ROUND(АТС!$D716*$G$792*$G$793/100,2)</f>
        <v>0</v>
      </c>
    </row>
    <row r="2215" spans="1:7" x14ac:dyDescent="0.25">
      <c r="A2215" s="263"/>
      <c r="B2215" s="137">
        <f t="shared" si="37"/>
        <v>41941.125</v>
      </c>
      <c r="C2215" s="138">
        <v>3</v>
      </c>
      <c r="D2215" s="39">
        <f>ROUND(АТС!D717*$D$792*$D$793/100,2)</f>
        <v>0.19</v>
      </c>
      <c r="E2215" s="39">
        <f>ROUND(АТС!$D717*$E$792*$E$793/100,2)</f>
        <v>0.18</v>
      </c>
      <c r="F2215" s="39">
        <f>ROUND(АТС!$D717*$F$792*$F$793/100,2)</f>
        <v>0.12</v>
      </c>
      <c r="G2215" s="39">
        <f>ROUND(АТС!$D717*$G$792*$G$793/100,2)</f>
        <v>7.0000000000000007E-2</v>
      </c>
    </row>
    <row r="2216" spans="1:7" x14ac:dyDescent="0.25">
      <c r="A2216" s="263"/>
      <c r="B2216" s="137">
        <f t="shared" si="37"/>
        <v>41941.166669999999</v>
      </c>
      <c r="C2216" s="138">
        <v>4</v>
      </c>
      <c r="D2216" s="39">
        <f>ROUND(АТС!D718*$D$792*$D$793/100,2)</f>
        <v>107.76</v>
      </c>
      <c r="E2216" s="39">
        <f>ROUND(АТС!$D718*$E$792*$E$793/100,2)</f>
        <v>99</v>
      </c>
      <c r="F2216" s="39">
        <f>ROUND(АТС!$D718*$F$792*$F$793/100,2)</f>
        <v>67.42</v>
      </c>
      <c r="G2216" s="39">
        <f>ROUND(АТС!$D718*$G$792*$G$793/100,2)</f>
        <v>39.47</v>
      </c>
    </row>
    <row r="2217" spans="1:7" x14ac:dyDescent="0.25">
      <c r="A2217" s="263"/>
      <c r="B2217" s="137">
        <f t="shared" si="37"/>
        <v>41941.208330000001</v>
      </c>
      <c r="C2217" s="138">
        <v>5</v>
      </c>
      <c r="D2217" s="39">
        <f>ROUND(АТС!D719*$D$792*$D$793/100,2)</f>
        <v>17.13</v>
      </c>
      <c r="E2217" s="39">
        <f>ROUND(АТС!$D719*$E$792*$E$793/100,2)</f>
        <v>15.74</v>
      </c>
      <c r="F2217" s="39">
        <f>ROUND(АТС!$D719*$F$792*$F$793/100,2)</f>
        <v>10.72</v>
      </c>
      <c r="G2217" s="39">
        <f>ROUND(АТС!$D719*$G$792*$G$793/100,2)</f>
        <v>6.27</v>
      </c>
    </row>
    <row r="2218" spans="1:7" x14ac:dyDescent="0.25">
      <c r="A2218" s="263"/>
      <c r="B2218" s="137">
        <f t="shared" si="37"/>
        <v>41941.25</v>
      </c>
      <c r="C2218" s="138">
        <v>6</v>
      </c>
      <c r="D2218" s="39">
        <f>ROUND(АТС!D720*$D$792*$D$793/100,2)</f>
        <v>30.01</v>
      </c>
      <c r="E2218" s="39">
        <f>ROUND(АТС!$D720*$E$792*$E$793/100,2)</f>
        <v>27.57</v>
      </c>
      <c r="F2218" s="39">
        <f>ROUND(АТС!$D720*$F$792*$F$793/100,2)</f>
        <v>18.77</v>
      </c>
      <c r="G2218" s="39">
        <f>ROUND(АТС!$D720*$G$792*$G$793/100,2)</f>
        <v>10.99</v>
      </c>
    </row>
    <row r="2219" spans="1:7" x14ac:dyDescent="0.25">
      <c r="A2219" s="263"/>
      <c r="B2219" s="137">
        <f t="shared" si="37"/>
        <v>41941.291669999999</v>
      </c>
      <c r="C2219" s="138">
        <v>7</v>
      </c>
      <c r="D2219" s="39">
        <f>ROUND(АТС!D721*$D$792*$D$793/100,2)</f>
        <v>21</v>
      </c>
      <c r="E2219" s="39">
        <f>ROUND(АТС!$D721*$E$792*$E$793/100,2)</f>
        <v>19.29</v>
      </c>
      <c r="F2219" s="39">
        <f>ROUND(АТС!$D721*$F$792*$F$793/100,2)</f>
        <v>13.14</v>
      </c>
      <c r="G2219" s="39">
        <f>ROUND(АТС!$D721*$G$792*$G$793/100,2)</f>
        <v>7.69</v>
      </c>
    </row>
    <row r="2220" spans="1:7" x14ac:dyDescent="0.25">
      <c r="A2220" s="263"/>
      <c r="B2220" s="137">
        <f t="shared" si="37"/>
        <v>41941.333330000001</v>
      </c>
      <c r="C2220" s="138">
        <v>8</v>
      </c>
      <c r="D2220" s="39">
        <f>ROUND(АТС!D722*$D$792*$D$793/100,2)</f>
        <v>8.08</v>
      </c>
      <c r="E2220" s="39">
        <f>ROUND(АТС!$D722*$E$792*$E$793/100,2)</f>
        <v>7.42</v>
      </c>
      <c r="F2220" s="39">
        <f>ROUND(АТС!$D722*$F$792*$F$793/100,2)</f>
        <v>5.05</v>
      </c>
      <c r="G2220" s="39">
        <f>ROUND(АТС!$D722*$G$792*$G$793/100,2)</f>
        <v>2.96</v>
      </c>
    </row>
    <row r="2221" spans="1:7" x14ac:dyDescent="0.25">
      <c r="A2221" s="263"/>
      <c r="B2221" s="137">
        <f t="shared" si="37"/>
        <v>41941.375</v>
      </c>
      <c r="C2221" s="138">
        <v>9</v>
      </c>
      <c r="D2221" s="39">
        <f>ROUND(АТС!D723*$D$792*$D$793/100,2)</f>
        <v>6.63</v>
      </c>
      <c r="E2221" s="39">
        <f>ROUND(АТС!$D723*$E$792*$E$793/100,2)</f>
        <v>6.09</v>
      </c>
      <c r="F2221" s="39">
        <f>ROUND(АТС!$D723*$F$792*$F$793/100,2)</f>
        <v>4.1500000000000004</v>
      </c>
      <c r="G2221" s="39">
        <f>ROUND(АТС!$D723*$G$792*$G$793/100,2)</f>
        <v>2.4300000000000002</v>
      </c>
    </row>
    <row r="2222" spans="1:7" x14ac:dyDescent="0.25">
      <c r="A2222" s="263"/>
      <c r="B2222" s="137">
        <f t="shared" si="37"/>
        <v>41941.416669999999</v>
      </c>
      <c r="C2222" s="138">
        <v>10</v>
      </c>
      <c r="D2222" s="39">
        <f>ROUND(АТС!D724*$D$792*$D$793/100,2)</f>
        <v>0</v>
      </c>
      <c r="E2222" s="39">
        <f>ROUND(АТС!$D724*$E$792*$E$793/100,2)</f>
        <v>0</v>
      </c>
      <c r="F2222" s="39">
        <f>ROUND(АТС!$D724*$F$792*$F$793/100,2)</f>
        <v>0</v>
      </c>
      <c r="G2222" s="39">
        <f>ROUND(АТС!$D724*$G$792*$G$793/100,2)</f>
        <v>0</v>
      </c>
    </row>
    <row r="2223" spans="1:7" x14ac:dyDescent="0.25">
      <c r="A2223" s="263"/>
      <c r="B2223" s="137">
        <f t="shared" si="37"/>
        <v>41941.458330000001</v>
      </c>
      <c r="C2223" s="138">
        <v>11</v>
      </c>
      <c r="D2223" s="39">
        <f>ROUND(АТС!D725*$D$792*$D$793/100,2)</f>
        <v>0</v>
      </c>
      <c r="E2223" s="39">
        <f>ROUND(АТС!$D725*$E$792*$E$793/100,2)</f>
        <v>0</v>
      </c>
      <c r="F2223" s="39">
        <f>ROUND(АТС!$D725*$F$792*$F$793/100,2)</f>
        <v>0</v>
      </c>
      <c r="G2223" s="39">
        <f>ROUND(АТС!$D725*$G$792*$G$793/100,2)</f>
        <v>0</v>
      </c>
    </row>
    <row r="2224" spans="1:7" x14ac:dyDescent="0.25">
      <c r="A2224" s="263"/>
      <c r="B2224" s="137">
        <f t="shared" si="37"/>
        <v>41941.5</v>
      </c>
      <c r="C2224" s="138">
        <v>12</v>
      </c>
      <c r="D2224" s="39">
        <f>ROUND(АТС!D726*$D$792*$D$793/100,2)</f>
        <v>0</v>
      </c>
      <c r="E2224" s="39">
        <f>ROUND(АТС!$D726*$E$792*$E$793/100,2)</f>
        <v>0</v>
      </c>
      <c r="F2224" s="39">
        <f>ROUND(АТС!$D726*$F$792*$F$793/100,2)</f>
        <v>0</v>
      </c>
      <c r="G2224" s="39">
        <f>ROUND(АТС!$D726*$G$792*$G$793/100,2)</f>
        <v>0</v>
      </c>
    </row>
    <row r="2225" spans="1:7" x14ac:dyDescent="0.25">
      <c r="A2225" s="263"/>
      <c r="B2225" s="137">
        <f t="shared" si="37"/>
        <v>41941.541669999999</v>
      </c>
      <c r="C2225" s="138">
        <v>13</v>
      </c>
      <c r="D2225" s="39">
        <f>ROUND(АТС!D727*$D$792*$D$793/100,2)</f>
        <v>0</v>
      </c>
      <c r="E2225" s="39">
        <f>ROUND(АТС!$D727*$E$792*$E$793/100,2)</f>
        <v>0</v>
      </c>
      <c r="F2225" s="39">
        <f>ROUND(АТС!$D727*$F$792*$F$793/100,2)</f>
        <v>0</v>
      </c>
      <c r="G2225" s="39">
        <f>ROUND(АТС!$D727*$G$792*$G$793/100,2)</f>
        <v>0</v>
      </c>
    </row>
    <row r="2226" spans="1:7" x14ac:dyDescent="0.25">
      <c r="A2226" s="263"/>
      <c r="B2226" s="137">
        <f t="shared" si="37"/>
        <v>41941.583330000001</v>
      </c>
      <c r="C2226" s="138">
        <v>14</v>
      </c>
      <c r="D2226" s="39">
        <f>ROUND(АТС!D728*$D$792*$D$793/100,2)</f>
        <v>18.55</v>
      </c>
      <c r="E2226" s="39">
        <f>ROUND(АТС!$D728*$E$792*$E$793/100,2)</f>
        <v>17.05</v>
      </c>
      <c r="F2226" s="39">
        <f>ROUND(АТС!$D728*$F$792*$F$793/100,2)</f>
        <v>11.61</v>
      </c>
      <c r="G2226" s="39">
        <f>ROUND(АТС!$D728*$G$792*$G$793/100,2)</f>
        <v>6.79</v>
      </c>
    </row>
    <row r="2227" spans="1:7" x14ac:dyDescent="0.25">
      <c r="A2227" s="263"/>
      <c r="B2227" s="137">
        <f t="shared" si="37"/>
        <v>41941.625</v>
      </c>
      <c r="C2227" s="138">
        <v>15</v>
      </c>
      <c r="D2227" s="39">
        <f>ROUND(АТС!D729*$D$792*$D$793/100,2)</f>
        <v>21.46</v>
      </c>
      <c r="E2227" s="39">
        <f>ROUND(АТС!$D729*$E$792*$E$793/100,2)</f>
        <v>19.72</v>
      </c>
      <c r="F2227" s="39">
        <f>ROUND(АТС!$D729*$F$792*$F$793/100,2)</f>
        <v>13.43</v>
      </c>
      <c r="G2227" s="39">
        <f>ROUND(АТС!$D729*$G$792*$G$793/100,2)</f>
        <v>7.86</v>
      </c>
    </row>
    <row r="2228" spans="1:7" x14ac:dyDescent="0.25">
      <c r="A2228" s="263"/>
      <c r="B2228" s="137">
        <f t="shared" si="37"/>
        <v>41941.666669999999</v>
      </c>
      <c r="C2228" s="138">
        <v>16</v>
      </c>
      <c r="D2228" s="39">
        <f>ROUND(АТС!D730*$D$792*$D$793/100,2)</f>
        <v>42.36</v>
      </c>
      <c r="E2228" s="39">
        <f>ROUND(АТС!$D730*$E$792*$E$793/100,2)</f>
        <v>38.92</v>
      </c>
      <c r="F2228" s="39">
        <f>ROUND(АТС!$D730*$F$792*$F$793/100,2)</f>
        <v>26.5</v>
      </c>
      <c r="G2228" s="39">
        <f>ROUND(АТС!$D730*$G$792*$G$793/100,2)</f>
        <v>15.51</v>
      </c>
    </row>
    <row r="2229" spans="1:7" x14ac:dyDescent="0.25">
      <c r="A2229" s="263"/>
      <c r="B2229" s="137">
        <f t="shared" si="37"/>
        <v>41941.708330000001</v>
      </c>
      <c r="C2229" s="138">
        <v>17</v>
      </c>
      <c r="D2229" s="39">
        <f>ROUND(АТС!D731*$D$792*$D$793/100,2)</f>
        <v>41.5</v>
      </c>
      <c r="E2229" s="39">
        <f>ROUND(АТС!$D731*$E$792*$E$793/100,2)</f>
        <v>38.130000000000003</v>
      </c>
      <c r="F2229" s="39">
        <f>ROUND(АТС!$D731*$F$792*$F$793/100,2)</f>
        <v>25.96</v>
      </c>
      <c r="G2229" s="39">
        <f>ROUND(АТС!$D731*$G$792*$G$793/100,2)</f>
        <v>15.2</v>
      </c>
    </row>
    <row r="2230" spans="1:7" x14ac:dyDescent="0.25">
      <c r="A2230" s="263"/>
      <c r="B2230" s="137">
        <f t="shared" si="37"/>
        <v>41941.75</v>
      </c>
      <c r="C2230" s="138">
        <v>18</v>
      </c>
      <c r="D2230" s="39">
        <f>ROUND(АТС!D732*$D$792*$D$793/100,2)</f>
        <v>7.94</v>
      </c>
      <c r="E2230" s="39">
        <f>ROUND(АТС!$D732*$E$792*$E$793/100,2)</f>
        <v>7.29</v>
      </c>
      <c r="F2230" s="39">
        <f>ROUND(АТС!$D732*$F$792*$F$793/100,2)</f>
        <v>4.97</v>
      </c>
      <c r="G2230" s="39">
        <f>ROUND(АТС!$D732*$G$792*$G$793/100,2)</f>
        <v>2.91</v>
      </c>
    </row>
    <row r="2231" spans="1:7" x14ac:dyDescent="0.25">
      <c r="A2231" s="263"/>
      <c r="B2231" s="137">
        <f t="shared" si="37"/>
        <v>41941.791669999999</v>
      </c>
      <c r="C2231" s="138">
        <v>19</v>
      </c>
      <c r="D2231" s="39">
        <f>ROUND(АТС!D733*$D$792*$D$793/100,2)</f>
        <v>0</v>
      </c>
      <c r="E2231" s="39">
        <f>ROUND(АТС!$D733*$E$792*$E$793/100,2)</f>
        <v>0</v>
      </c>
      <c r="F2231" s="39">
        <f>ROUND(АТС!$D733*$F$792*$F$793/100,2)</f>
        <v>0</v>
      </c>
      <c r="G2231" s="39">
        <f>ROUND(АТС!$D733*$G$792*$G$793/100,2)</f>
        <v>0</v>
      </c>
    </row>
    <row r="2232" spans="1:7" x14ac:dyDescent="0.25">
      <c r="A2232" s="263"/>
      <c r="B2232" s="137">
        <f t="shared" si="37"/>
        <v>41941.833330000001</v>
      </c>
      <c r="C2232" s="138">
        <v>20</v>
      </c>
      <c r="D2232" s="39">
        <f>ROUND(АТС!D734*$D$792*$D$793/100,2)</f>
        <v>0</v>
      </c>
      <c r="E2232" s="39">
        <f>ROUND(АТС!$D734*$E$792*$E$793/100,2)</f>
        <v>0</v>
      </c>
      <c r="F2232" s="39">
        <f>ROUND(АТС!$D734*$F$792*$F$793/100,2)</f>
        <v>0</v>
      </c>
      <c r="G2232" s="39">
        <f>ROUND(АТС!$D734*$G$792*$G$793/100,2)</f>
        <v>0</v>
      </c>
    </row>
    <row r="2233" spans="1:7" x14ac:dyDescent="0.25">
      <c r="A2233" s="263"/>
      <c r="B2233" s="137">
        <f t="shared" si="37"/>
        <v>41941.875</v>
      </c>
      <c r="C2233" s="138">
        <v>21</v>
      </c>
      <c r="D2233" s="39">
        <f>ROUND(АТС!D735*$D$792*$D$793/100,2)</f>
        <v>0</v>
      </c>
      <c r="E2233" s="39">
        <f>ROUND(АТС!$D735*$E$792*$E$793/100,2)</f>
        <v>0</v>
      </c>
      <c r="F2233" s="39">
        <f>ROUND(АТС!$D735*$F$792*$F$793/100,2)</f>
        <v>0</v>
      </c>
      <c r="G2233" s="39">
        <f>ROUND(АТС!$D735*$G$792*$G$793/100,2)</f>
        <v>0</v>
      </c>
    </row>
    <row r="2234" spans="1:7" x14ac:dyDescent="0.25">
      <c r="A2234" s="263"/>
      <c r="B2234" s="137">
        <f t="shared" si="37"/>
        <v>41941.916669999999</v>
      </c>
      <c r="C2234" s="138">
        <v>22</v>
      </c>
      <c r="D2234" s="39">
        <f>ROUND(АТС!D736*$D$792*$D$793/100,2)</f>
        <v>0</v>
      </c>
      <c r="E2234" s="39">
        <f>ROUND(АТС!$D736*$E$792*$E$793/100,2)</f>
        <v>0</v>
      </c>
      <c r="F2234" s="39">
        <f>ROUND(АТС!$D736*$F$792*$F$793/100,2)</f>
        <v>0</v>
      </c>
      <c r="G2234" s="39">
        <f>ROUND(АТС!$D736*$G$792*$G$793/100,2)</f>
        <v>0</v>
      </c>
    </row>
    <row r="2235" spans="1:7" x14ac:dyDescent="0.25">
      <c r="A2235" s="263"/>
      <c r="B2235" s="137">
        <f t="shared" si="37"/>
        <v>41941.958330000001</v>
      </c>
      <c r="C2235" s="138">
        <v>23</v>
      </c>
      <c r="D2235" s="39">
        <f>ROUND(АТС!D737*$D$792*$D$793/100,2)</f>
        <v>0</v>
      </c>
      <c r="E2235" s="39">
        <f>ROUND(АТС!$D737*$E$792*$E$793/100,2)</f>
        <v>0</v>
      </c>
      <c r="F2235" s="39">
        <f>ROUND(АТС!$D737*$F$792*$F$793/100,2)</f>
        <v>0</v>
      </c>
      <c r="G2235" s="39">
        <f>ROUND(АТС!$D737*$G$792*$G$793/100,2)</f>
        <v>0</v>
      </c>
    </row>
    <row r="2236" spans="1:7" x14ac:dyDescent="0.25">
      <c r="A2236" s="263"/>
      <c r="B2236" s="137">
        <f t="shared" si="37"/>
        <v>41942</v>
      </c>
      <c r="C2236" s="138">
        <v>0</v>
      </c>
      <c r="D2236" s="39">
        <f>ROUND(АТС!D738*$D$792*$D$793/100,2)</f>
        <v>0</v>
      </c>
      <c r="E2236" s="39">
        <f>ROUND(АТС!$D738*$E$792*$E$793/100,2)</f>
        <v>0</v>
      </c>
      <c r="F2236" s="39">
        <f>ROUND(АТС!$D738*$F$792*$F$793/100,2)</f>
        <v>0</v>
      </c>
      <c r="G2236" s="39">
        <f>ROUND(АТС!$D738*$G$792*$G$793/100,2)</f>
        <v>0</v>
      </c>
    </row>
    <row r="2237" spans="1:7" x14ac:dyDescent="0.25">
      <c r="A2237" s="263"/>
      <c r="B2237" s="137">
        <f t="shared" si="37"/>
        <v>41942.041669999999</v>
      </c>
      <c r="C2237" s="138">
        <v>1</v>
      </c>
      <c r="D2237" s="39">
        <f>ROUND(АТС!D739*$D$792*$D$793/100,2)</f>
        <v>0</v>
      </c>
      <c r="E2237" s="39">
        <f>ROUND(АТС!$D739*$E$792*$E$793/100,2)</f>
        <v>0</v>
      </c>
      <c r="F2237" s="39">
        <f>ROUND(АТС!$D739*$F$792*$F$793/100,2)</f>
        <v>0</v>
      </c>
      <c r="G2237" s="39">
        <f>ROUND(АТС!$D739*$G$792*$G$793/100,2)</f>
        <v>0</v>
      </c>
    </row>
    <row r="2238" spans="1:7" x14ac:dyDescent="0.25">
      <c r="A2238" s="263"/>
      <c r="B2238" s="137">
        <f t="shared" si="37"/>
        <v>41942.083330000001</v>
      </c>
      <c r="C2238" s="138">
        <v>2</v>
      </c>
      <c r="D2238" s="39">
        <f>ROUND(АТС!D740*$D$792*$D$793/100,2)</f>
        <v>0</v>
      </c>
      <c r="E2238" s="39">
        <f>ROUND(АТС!$D740*$E$792*$E$793/100,2)</f>
        <v>0</v>
      </c>
      <c r="F2238" s="39">
        <f>ROUND(АТС!$D740*$F$792*$F$793/100,2)</f>
        <v>0</v>
      </c>
      <c r="G2238" s="39">
        <f>ROUND(АТС!$D740*$G$792*$G$793/100,2)</f>
        <v>0</v>
      </c>
    </row>
    <row r="2239" spans="1:7" x14ac:dyDescent="0.25">
      <c r="A2239" s="263"/>
      <c r="B2239" s="137">
        <f t="shared" si="37"/>
        <v>41942.125</v>
      </c>
      <c r="C2239" s="138">
        <v>3</v>
      </c>
      <c r="D2239" s="39">
        <f>ROUND(АТС!D741*$D$792*$D$793/100,2)</f>
        <v>0</v>
      </c>
      <c r="E2239" s="39">
        <f>ROUND(АТС!$D741*$E$792*$E$793/100,2)</f>
        <v>0</v>
      </c>
      <c r="F2239" s="39">
        <f>ROUND(АТС!$D741*$F$792*$F$793/100,2)</f>
        <v>0</v>
      </c>
      <c r="G2239" s="39">
        <f>ROUND(АТС!$D741*$G$792*$G$793/100,2)</f>
        <v>0</v>
      </c>
    </row>
    <row r="2240" spans="1:7" x14ac:dyDescent="0.25">
      <c r="A2240" s="263"/>
      <c r="B2240" s="137">
        <f t="shared" si="37"/>
        <v>41942.166669999999</v>
      </c>
      <c r="C2240" s="138">
        <v>4</v>
      </c>
      <c r="D2240" s="39">
        <f>ROUND(АТС!D742*$D$792*$D$793/100,2)</f>
        <v>0</v>
      </c>
      <c r="E2240" s="39">
        <f>ROUND(АТС!$D742*$E$792*$E$793/100,2)</f>
        <v>0</v>
      </c>
      <c r="F2240" s="39">
        <f>ROUND(АТС!$D742*$F$792*$F$793/100,2)</f>
        <v>0</v>
      </c>
      <c r="G2240" s="39">
        <f>ROUND(АТС!$D742*$G$792*$G$793/100,2)</f>
        <v>0</v>
      </c>
    </row>
    <row r="2241" spans="1:7" x14ac:dyDescent="0.25">
      <c r="A2241" s="263"/>
      <c r="B2241" s="137">
        <f t="shared" si="37"/>
        <v>41942.208330000001</v>
      </c>
      <c r="C2241" s="138">
        <v>5</v>
      </c>
      <c r="D2241" s="39">
        <f>ROUND(АТС!D743*$D$792*$D$793/100,2)</f>
        <v>1.1499999999999999</v>
      </c>
      <c r="E2241" s="39">
        <f>ROUND(АТС!$D743*$E$792*$E$793/100,2)</f>
        <v>1.06</v>
      </c>
      <c r="F2241" s="39">
        <f>ROUND(АТС!$D743*$F$792*$F$793/100,2)</f>
        <v>0.72</v>
      </c>
      <c r="G2241" s="39">
        <f>ROUND(АТС!$D743*$G$792*$G$793/100,2)</f>
        <v>0.42</v>
      </c>
    </row>
    <row r="2242" spans="1:7" x14ac:dyDescent="0.25">
      <c r="A2242" s="263"/>
      <c r="B2242" s="137">
        <f t="shared" si="37"/>
        <v>41942.25</v>
      </c>
      <c r="C2242" s="138">
        <v>6</v>
      </c>
      <c r="D2242" s="39">
        <f>ROUND(АТС!D744*$D$792*$D$793/100,2)</f>
        <v>0</v>
      </c>
      <c r="E2242" s="39">
        <f>ROUND(АТС!$D744*$E$792*$E$793/100,2)</f>
        <v>0</v>
      </c>
      <c r="F2242" s="39">
        <f>ROUND(АТС!$D744*$F$792*$F$793/100,2)</f>
        <v>0</v>
      </c>
      <c r="G2242" s="39">
        <f>ROUND(АТС!$D744*$G$792*$G$793/100,2)</f>
        <v>0</v>
      </c>
    </row>
    <row r="2243" spans="1:7" x14ac:dyDescent="0.25">
      <c r="A2243" s="263"/>
      <c r="B2243" s="137">
        <f t="shared" si="37"/>
        <v>41942.291669999999</v>
      </c>
      <c r="C2243" s="138">
        <v>7</v>
      </c>
      <c r="D2243" s="39">
        <f>ROUND(АТС!D745*$D$792*$D$793/100,2)</f>
        <v>0</v>
      </c>
      <c r="E2243" s="39">
        <f>ROUND(АТС!$D745*$E$792*$E$793/100,2)</f>
        <v>0</v>
      </c>
      <c r="F2243" s="39">
        <f>ROUND(АТС!$D745*$F$792*$F$793/100,2)</f>
        <v>0</v>
      </c>
      <c r="G2243" s="39">
        <f>ROUND(АТС!$D745*$G$792*$G$793/100,2)</f>
        <v>0</v>
      </c>
    </row>
    <row r="2244" spans="1:7" x14ac:dyDescent="0.25">
      <c r="A2244" s="263"/>
      <c r="B2244" s="137">
        <f t="shared" si="37"/>
        <v>41942.333330000001</v>
      </c>
      <c r="C2244" s="138">
        <v>8</v>
      </c>
      <c r="D2244" s="39">
        <f>ROUND(АТС!D746*$D$792*$D$793/100,2)</f>
        <v>0.02</v>
      </c>
      <c r="E2244" s="39">
        <f>ROUND(АТС!$D746*$E$792*$E$793/100,2)</f>
        <v>0.02</v>
      </c>
      <c r="F2244" s="39">
        <f>ROUND(АТС!$D746*$F$792*$F$793/100,2)</f>
        <v>0.01</v>
      </c>
      <c r="G2244" s="39">
        <f>ROUND(АТС!$D746*$G$792*$G$793/100,2)</f>
        <v>0.01</v>
      </c>
    </row>
    <row r="2245" spans="1:7" x14ac:dyDescent="0.25">
      <c r="A2245" s="263"/>
      <c r="B2245" s="137">
        <f t="shared" si="37"/>
        <v>41942.375</v>
      </c>
      <c r="C2245" s="138">
        <v>9</v>
      </c>
      <c r="D2245" s="39">
        <f>ROUND(АТС!D747*$D$792*$D$793/100,2)</f>
        <v>0</v>
      </c>
      <c r="E2245" s="39">
        <f>ROUND(АТС!$D747*$E$792*$E$793/100,2)</f>
        <v>0</v>
      </c>
      <c r="F2245" s="39">
        <f>ROUND(АТС!$D747*$F$792*$F$793/100,2)</f>
        <v>0</v>
      </c>
      <c r="G2245" s="39">
        <f>ROUND(АТС!$D747*$G$792*$G$793/100,2)</f>
        <v>0</v>
      </c>
    </row>
    <row r="2246" spans="1:7" x14ac:dyDescent="0.25">
      <c r="A2246" s="263"/>
      <c r="B2246" s="137">
        <f t="shared" si="37"/>
        <v>41942.416669999999</v>
      </c>
      <c r="C2246" s="138">
        <v>10</v>
      </c>
      <c r="D2246" s="39">
        <f>ROUND(АТС!D748*$D$792*$D$793/100,2)</f>
        <v>0</v>
      </c>
      <c r="E2246" s="39">
        <f>ROUND(АТС!$D748*$E$792*$E$793/100,2)</f>
        <v>0</v>
      </c>
      <c r="F2246" s="39">
        <f>ROUND(АТС!$D748*$F$792*$F$793/100,2)</f>
        <v>0</v>
      </c>
      <c r="G2246" s="39">
        <f>ROUND(АТС!$D748*$G$792*$G$793/100,2)</f>
        <v>0</v>
      </c>
    </row>
    <row r="2247" spans="1:7" x14ac:dyDescent="0.25">
      <c r="A2247" s="263"/>
      <c r="B2247" s="137">
        <f t="shared" si="37"/>
        <v>41942.458330000001</v>
      </c>
      <c r="C2247" s="138">
        <v>11</v>
      </c>
      <c r="D2247" s="39">
        <f>ROUND(АТС!D749*$D$792*$D$793/100,2)</f>
        <v>0</v>
      </c>
      <c r="E2247" s="39">
        <f>ROUND(АТС!$D749*$E$792*$E$793/100,2)</f>
        <v>0</v>
      </c>
      <c r="F2247" s="39">
        <f>ROUND(АТС!$D749*$F$792*$F$793/100,2)</f>
        <v>0</v>
      </c>
      <c r="G2247" s="39">
        <f>ROUND(АТС!$D749*$G$792*$G$793/100,2)</f>
        <v>0</v>
      </c>
    </row>
    <row r="2248" spans="1:7" x14ac:dyDescent="0.25">
      <c r="A2248" s="263"/>
      <c r="B2248" s="137">
        <f t="shared" si="37"/>
        <v>41942.5</v>
      </c>
      <c r="C2248" s="138">
        <v>12</v>
      </c>
      <c r="D2248" s="39">
        <f>ROUND(АТС!D750*$D$792*$D$793/100,2)</f>
        <v>0</v>
      </c>
      <c r="E2248" s="39">
        <f>ROUND(АТС!$D750*$E$792*$E$793/100,2)</f>
        <v>0</v>
      </c>
      <c r="F2248" s="39">
        <f>ROUND(АТС!$D750*$F$792*$F$793/100,2)</f>
        <v>0</v>
      </c>
      <c r="G2248" s="39">
        <f>ROUND(АТС!$D750*$G$792*$G$793/100,2)</f>
        <v>0</v>
      </c>
    </row>
    <row r="2249" spans="1:7" x14ac:dyDescent="0.25">
      <c r="A2249" s="263"/>
      <c r="B2249" s="137">
        <f t="shared" si="37"/>
        <v>41942.541669999999</v>
      </c>
      <c r="C2249" s="138">
        <v>13</v>
      </c>
      <c r="D2249" s="39">
        <f>ROUND(АТС!D751*$D$792*$D$793/100,2)</f>
        <v>0</v>
      </c>
      <c r="E2249" s="39">
        <f>ROUND(АТС!$D751*$E$792*$E$793/100,2)</f>
        <v>0</v>
      </c>
      <c r="F2249" s="39">
        <f>ROUND(АТС!$D751*$F$792*$F$793/100,2)</f>
        <v>0</v>
      </c>
      <c r="G2249" s="39">
        <f>ROUND(АТС!$D751*$G$792*$G$793/100,2)</f>
        <v>0</v>
      </c>
    </row>
    <row r="2250" spans="1:7" x14ac:dyDescent="0.25">
      <c r="A2250" s="263"/>
      <c r="B2250" s="137">
        <f t="shared" si="37"/>
        <v>41942.583330000001</v>
      </c>
      <c r="C2250" s="138">
        <v>14</v>
      </c>
      <c r="D2250" s="39">
        <f>ROUND(АТС!D752*$D$792*$D$793/100,2)</f>
        <v>0</v>
      </c>
      <c r="E2250" s="39">
        <f>ROUND(АТС!$D752*$E$792*$E$793/100,2)</f>
        <v>0</v>
      </c>
      <c r="F2250" s="39">
        <f>ROUND(АТС!$D752*$F$792*$F$793/100,2)</f>
        <v>0</v>
      </c>
      <c r="G2250" s="39">
        <f>ROUND(АТС!$D752*$G$792*$G$793/100,2)</f>
        <v>0</v>
      </c>
    </row>
    <row r="2251" spans="1:7" x14ac:dyDescent="0.25">
      <c r="A2251" s="263"/>
      <c r="B2251" s="137">
        <f t="shared" si="37"/>
        <v>41942.625</v>
      </c>
      <c r="C2251" s="138">
        <v>15</v>
      </c>
      <c r="D2251" s="39">
        <f>ROUND(АТС!D753*$D$792*$D$793/100,2)</f>
        <v>0</v>
      </c>
      <c r="E2251" s="39">
        <f>ROUND(АТС!$D753*$E$792*$E$793/100,2)</f>
        <v>0</v>
      </c>
      <c r="F2251" s="39">
        <f>ROUND(АТС!$D753*$F$792*$F$793/100,2)</f>
        <v>0</v>
      </c>
      <c r="G2251" s="39">
        <f>ROUND(АТС!$D753*$G$792*$G$793/100,2)</f>
        <v>0</v>
      </c>
    </row>
    <row r="2252" spans="1:7" x14ac:dyDescent="0.25">
      <c r="A2252" s="263"/>
      <c r="B2252" s="137">
        <f t="shared" si="37"/>
        <v>41942.666669999999</v>
      </c>
      <c r="C2252" s="138">
        <v>16</v>
      </c>
      <c r="D2252" s="39">
        <f>ROUND(АТС!D754*$D$792*$D$793/100,2)</f>
        <v>2.2200000000000002</v>
      </c>
      <c r="E2252" s="39">
        <f>ROUND(АТС!$D754*$E$792*$E$793/100,2)</f>
        <v>2.04</v>
      </c>
      <c r="F2252" s="39">
        <f>ROUND(АТС!$D754*$F$792*$F$793/100,2)</f>
        <v>1.39</v>
      </c>
      <c r="G2252" s="39">
        <f>ROUND(АТС!$D754*$G$792*$G$793/100,2)</f>
        <v>0.81</v>
      </c>
    </row>
    <row r="2253" spans="1:7" x14ac:dyDescent="0.25">
      <c r="A2253" s="263"/>
      <c r="B2253" s="137">
        <f t="shared" si="37"/>
        <v>41942.708330000001</v>
      </c>
      <c r="C2253" s="138">
        <v>17</v>
      </c>
      <c r="D2253" s="39">
        <f>ROUND(АТС!D755*$D$792*$D$793/100,2)</f>
        <v>8.23</v>
      </c>
      <c r="E2253" s="39">
        <f>ROUND(АТС!$D755*$E$792*$E$793/100,2)</f>
        <v>7.56</v>
      </c>
      <c r="F2253" s="39">
        <f>ROUND(АТС!$D755*$F$792*$F$793/100,2)</f>
        <v>5.15</v>
      </c>
      <c r="G2253" s="39">
        <f>ROUND(АТС!$D755*$G$792*$G$793/100,2)</f>
        <v>3.01</v>
      </c>
    </row>
    <row r="2254" spans="1:7" x14ac:dyDescent="0.25">
      <c r="A2254" s="263"/>
      <c r="B2254" s="137">
        <f t="shared" si="37"/>
        <v>41942.75</v>
      </c>
      <c r="C2254" s="138">
        <v>18</v>
      </c>
      <c r="D2254" s="39">
        <f>ROUND(АТС!D756*$D$792*$D$793/100,2)</f>
        <v>0</v>
      </c>
      <c r="E2254" s="39">
        <f>ROUND(АТС!$D756*$E$792*$E$793/100,2)</f>
        <v>0</v>
      </c>
      <c r="F2254" s="39">
        <f>ROUND(АТС!$D756*$F$792*$F$793/100,2)</f>
        <v>0</v>
      </c>
      <c r="G2254" s="39">
        <f>ROUND(АТС!$D756*$G$792*$G$793/100,2)</f>
        <v>0</v>
      </c>
    </row>
    <row r="2255" spans="1:7" x14ac:dyDescent="0.25">
      <c r="A2255" s="263"/>
      <c r="B2255" s="137">
        <f t="shared" si="37"/>
        <v>41942.791669999999</v>
      </c>
      <c r="C2255" s="138">
        <v>19</v>
      </c>
      <c r="D2255" s="39">
        <f>ROUND(АТС!D757*$D$792*$D$793/100,2)</f>
        <v>0</v>
      </c>
      <c r="E2255" s="39">
        <f>ROUND(АТС!$D757*$E$792*$E$793/100,2)</f>
        <v>0</v>
      </c>
      <c r="F2255" s="39">
        <f>ROUND(АТС!$D757*$F$792*$F$793/100,2)</f>
        <v>0</v>
      </c>
      <c r="G2255" s="39">
        <f>ROUND(АТС!$D757*$G$792*$G$793/100,2)</f>
        <v>0</v>
      </c>
    </row>
    <row r="2256" spans="1:7" x14ac:dyDescent="0.25">
      <c r="A2256" s="263"/>
      <c r="B2256" s="137">
        <f t="shared" si="37"/>
        <v>41942.833330000001</v>
      </c>
      <c r="C2256" s="138">
        <v>20</v>
      </c>
      <c r="D2256" s="39">
        <f>ROUND(АТС!D758*$D$792*$D$793/100,2)</f>
        <v>0</v>
      </c>
      <c r="E2256" s="39">
        <f>ROUND(АТС!$D758*$E$792*$E$793/100,2)</f>
        <v>0</v>
      </c>
      <c r="F2256" s="39">
        <f>ROUND(АТС!$D758*$F$792*$F$793/100,2)</f>
        <v>0</v>
      </c>
      <c r="G2256" s="39">
        <f>ROUND(АТС!$D758*$G$792*$G$793/100,2)</f>
        <v>0</v>
      </c>
    </row>
    <row r="2257" spans="1:7" x14ac:dyDescent="0.25">
      <c r="A2257" s="263"/>
      <c r="B2257" s="137">
        <f t="shared" si="37"/>
        <v>41942.875</v>
      </c>
      <c r="C2257" s="138">
        <v>21</v>
      </c>
      <c r="D2257" s="39">
        <f>ROUND(АТС!D759*$D$792*$D$793/100,2)</f>
        <v>0</v>
      </c>
      <c r="E2257" s="39">
        <f>ROUND(АТС!$D759*$E$792*$E$793/100,2)</f>
        <v>0</v>
      </c>
      <c r="F2257" s="39">
        <f>ROUND(АТС!$D759*$F$792*$F$793/100,2)</f>
        <v>0</v>
      </c>
      <c r="G2257" s="39">
        <f>ROUND(АТС!$D759*$G$792*$G$793/100,2)</f>
        <v>0</v>
      </c>
    </row>
    <row r="2258" spans="1:7" x14ac:dyDescent="0.25">
      <c r="A2258" s="263"/>
      <c r="B2258" s="137">
        <f t="shared" si="37"/>
        <v>41942.916669999999</v>
      </c>
      <c r="C2258" s="138">
        <v>22</v>
      </c>
      <c r="D2258" s="39">
        <f>ROUND(АТС!D760*$D$792*$D$793/100,2)</f>
        <v>0</v>
      </c>
      <c r="E2258" s="39">
        <f>ROUND(АТС!$D760*$E$792*$E$793/100,2)</f>
        <v>0</v>
      </c>
      <c r="F2258" s="39">
        <f>ROUND(АТС!$D760*$F$792*$F$793/100,2)</f>
        <v>0</v>
      </c>
      <c r="G2258" s="39">
        <f>ROUND(АТС!$D760*$G$792*$G$793/100,2)</f>
        <v>0</v>
      </c>
    </row>
    <row r="2259" spans="1:7" x14ac:dyDescent="0.25">
      <c r="A2259" s="263"/>
      <c r="B2259" s="137">
        <f t="shared" si="37"/>
        <v>41942.958330000001</v>
      </c>
      <c r="C2259" s="138">
        <v>23</v>
      </c>
      <c r="D2259" s="39">
        <f>ROUND(АТС!D761*$D$792*$D$793/100,2)</f>
        <v>0</v>
      </c>
      <c r="E2259" s="39">
        <f>ROUND(АТС!$D761*$E$792*$E$793/100,2)</f>
        <v>0</v>
      </c>
      <c r="F2259" s="39">
        <f>ROUND(АТС!$D761*$F$792*$F$793/100,2)</f>
        <v>0</v>
      </c>
      <c r="G2259" s="39">
        <f>ROUND(АТС!$D761*$G$792*$G$793/100,2)</f>
        <v>0</v>
      </c>
    </row>
    <row r="2260" spans="1:7" x14ac:dyDescent="0.25">
      <c r="A2260" s="263"/>
      <c r="B2260" s="137">
        <f t="shared" si="37"/>
        <v>41943</v>
      </c>
      <c r="C2260" s="138">
        <v>0</v>
      </c>
      <c r="D2260" s="39">
        <f>ROUND(АТС!D762*$D$792*$D$793/100,2)</f>
        <v>0</v>
      </c>
      <c r="E2260" s="39">
        <f>ROUND(АТС!$D762*$E$792*$E$793/100,2)</f>
        <v>0</v>
      </c>
      <c r="F2260" s="39">
        <f>ROUND(АТС!$D762*$F$792*$F$793/100,2)</f>
        <v>0</v>
      </c>
      <c r="G2260" s="39">
        <f>ROUND(АТС!$D762*$G$792*$G$793/100,2)</f>
        <v>0</v>
      </c>
    </row>
    <row r="2261" spans="1:7" x14ac:dyDescent="0.25">
      <c r="A2261" s="263"/>
      <c r="B2261" s="137">
        <f t="shared" si="37"/>
        <v>41943.041669999999</v>
      </c>
      <c r="C2261" s="138">
        <v>1</v>
      </c>
      <c r="D2261" s="39">
        <f>ROUND(АТС!D763*$D$792*$D$793/100,2)</f>
        <v>0</v>
      </c>
      <c r="E2261" s="39">
        <f>ROUND(АТС!$D763*$E$792*$E$793/100,2)</f>
        <v>0</v>
      </c>
      <c r="F2261" s="39">
        <f>ROUND(АТС!$D763*$F$792*$F$793/100,2)</f>
        <v>0</v>
      </c>
      <c r="G2261" s="39">
        <f>ROUND(АТС!$D763*$G$792*$G$793/100,2)</f>
        <v>0</v>
      </c>
    </row>
    <row r="2262" spans="1:7" x14ac:dyDescent="0.25">
      <c r="A2262" s="263"/>
      <c r="B2262" s="137">
        <f t="shared" si="37"/>
        <v>41943.083330000001</v>
      </c>
      <c r="C2262" s="138">
        <v>2</v>
      </c>
      <c r="D2262" s="39">
        <f>ROUND(АТС!D764*$D$792*$D$793/100,2)</f>
        <v>0</v>
      </c>
      <c r="E2262" s="39">
        <f>ROUND(АТС!$D764*$E$792*$E$793/100,2)</f>
        <v>0</v>
      </c>
      <c r="F2262" s="39">
        <f>ROUND(АТС!$D764*$F$792*$F$793/100,2)</f>
        <v>0</v>
      </c>
      <c r="G2262" s="39">
        <f>ROUND(АТС!$D764*$G$792*$G$793/100,2)</f>
        <v>0</v>
      </c>
    </row>
    <row r="2263" spans="1:7" x14ac:dyDescent="0.25">
      <c r="A2263" s="263"/>
      <c r="B2263" s="137">
        <f t="shared" si="37"/>
        <v>41943.125</v>
      </c>
      <c r="C2263" s="138">
        <v>3</v>
      </c>
      <c r="D2263" s="39">
        <f>ROUND(АТС!D765*$D$792*$D$793/100,2)</f>
        <v>0</v>
      </c>
      <c r="E2263" s="39">
        <f>ROUND(АТС!$D765*$E$792*$E$793/100,2)</f>
        <v>0</v>
      </c>
      <c r="F2263" s="39">
        <f>ROUND(АТС!$D765*$F$792*$F$793/100,2)</f>
        <v>0</v>
      </c>
      <c r="G2263" s="39">
        <f>ROUND(АТС!$D765*$G$792*$G$793/100,2)</f>
        <v>0</v>
      </c>
    </row>
    <row r="2264" spans="1:7" x14ac:dyDescent="0.25">
      <c r="A2264" s="263"/>
      <c r="B2264" s="137">
        <f t="shared" si="37"/>
        <v>41943.166669999999</v>
      </c>
      <c r="C2264" s="138">
        <v>4</v>
      </c>
      <c r="D2264" s="39">
        <f>ROUND(АТС!D766*$D$792*$D$793/100,2)</f>
        <v>0</v>
      </c>
      <c r="E2264" s="39">
        <f>ROUND(АТС!$D766*$E$792*$E$793/100,2)</f>
        <v>0</v>
      </c>
      <c r="F2264" s="39">
        <f>ROUND(АТС!$D766*$F$792*$F$793/100,2)</f>
        <v>0</v>
      </c>
      <c r="G2264" s="39">
        <f>ROUND(АТС!$D766*$G$792*$G$793/100,2)</f>
        <v>0</v>
      </c>
    </row>
    <row r="2265" spans="1:7" x14ac:dyDescent="0.25">
      <c r="A2265" s="263"/>
      <c r="B2265" s="137">
        <f t="shared" si="37"/>
        <v>41943.208330000001</v>
      </c>
      <c r="C2265" s="138">
        <v>5</v>
      </c>
      <c r="D2265" s="39">
        <f>ROUND(АТС!D767*$D$792*$D$793/100,2)</f>
        <v>0</v>
      </c>
      <c r="E2265" s="39">
        <f>ROUND(АТС!$D767*$E$792*$E$793/100,2)</f>
        <v>0</v>
      </c>
      <c r="F2265" s="39">
        <f>ROUND(АТС!$D767*$F$792*$F$793/100,2)</f>
        <v>0</v>
      </c>
      <c r="G2265" s="39">
        <f>ROUND(АТС!$D767*$G$792*$G$793/100,2)</f>
        <v>0</v>
      </c>
    </row>
    <row r="2266" spans="1:7" x14ac:dyDescent="0.25">
      <c r="A2266" s="263"/>
      <c r="B2266" s="137">
        <f t="shared" si="37"/>
        <v>41943.25</v>
      </c>
      <c r="C2266" s="138">
        <v>6</v>
      </c>
      <c r="D2266" s="39">
        <f>ROUND(АТС!D768*$D$792*$D$793/100,2)</f>
        <v>96.4</v>
      </c>
      <c r="E2266" s="39">
        <f>ROUND(АТС!$D768*$E$792*$E$793/100,2)</f>
        <v>88.57</v>
      </c>
      <c r="F2266" s="39">
        <f>ROUND(АТС!$D768*$F$792*$F$793/100,2)</f>
        <v>60.32</v>
      </c>
      <c r="G2266" s="39">
        <f>ROUND(АТС!$D768*$G$792*$G$793/100,2)</f>
        <v>35.31</v>
      </c>
    </row>
    <row r="2267" spans="1:7" x14ac:dyDescent="0.25">
      <c r="A2267" s="263"/>
      <c r="B2267" s="137">
        <f t="shared" si="37"/>
        <v>41943.291669999999</v>
      </c>
      <c r="C2267" s="138">
        <v>7</v>
      </c>
      <c r="D2267" s="39">
        <f>ROUND(АТС!D769*$D$792*$D$793/100,2)</f>
        <v>0</v>
      </c>
      <c r="E2267" s="39">
        <f>ROUND(АТС!$D769*$E$792*$E$793/100,2)</f>
        <v>0</v>
      </c>
      <c r="F2267" s="39">
        <f>ROUND(АТС!$D769*$F$792*$F$793/100,2)</f>
        <v>0</v>
      </c>
      <c r="G2267" s="39">
        <f>ROUND(АТС!$D769*$G$792*$G$793/100,2)</f>
        <v>0</v>
      </c>
    </row>
    <row r="2268" spans="1:7" x14ac:dyDescent="0.25">
      <c r="A2268" s="263"/>
      <c r="B2268" s="137">
        <f t="shared" si="37"/>
        <v>41943.333330000001</v>
      </c>
      <c r="C2268" s="138">
        <v>8</v>
      </c>
      <c r="D2268" s="39">
        <f>ROUND(АТС!D770*$D$792*$D$793/100,2)</f>
        <v>0</v>
      </c>
      <c r="E2268" s="39">
        <f>ROUND(АТС!$D770*$E$792*$E$793/100,2)</f>
        <v>0</v>
      </c>
      <c r="F2268" s="39">
        <f>ROUND(АТС!$D770*$F$792*$F$793/100,2)</f>
        <v>0</v>
      </c>
      <c r="G2268" s="39">
        <f>ROUND(АТС!$D770*$G$792*$G$793/100,2)</f>
        <v>0</v>
      </c>
    </row>
    <row r="2269" spans="1:7" x14ac:dyDescent="0.25">
      <c r="A2269" s="263"/>
      <c r="B2269" s="137">
        <f t="shared" ref="B2269:B2283" si="38">B2245+1</f>
        <v>41943.375</v>
      </c>
      <c r="C2269" s="138">
        <v>9</v>
      </c>
      <c r="D2269" s="39">
        <f>ROUND(АТС!D771*$D$792*$D$793/100,2)</f>
        <v>1.78</v>
      </c>
      <c r="E2269" s="39">
        <f>ROUND(АТС!$D771*$E$792*$E$793/100,2)</f>
        <v>1.63</v>
      </c>
      <c r="F2269" s="39">
        <f>ROUND(АТС!$D771*$F$792*$F$793/100,2)</f>
        <v>1.1100000000000001</v>
      </c>
      <c r="G2269" s="39">
        <f>ROUND(АТС!$D771*$G$792*$G$793/100,2)</f>
        <v>0.65</v>
      </c>
    </row>
    <row r="2270" spans="1:7" x14ac:dyDescent="0.25">
      <c r="A2270" s="263"/>
      <c r="B2270" s="137">
        <f t="shared" si="38"/>
        <v>41943.416669999999</v>
      </c>
      <c r="C2270" s="138">
        <v>10</v>
      </c>
      <c r="D2270" s="39">
        <f>ROUND(АТС!D772*$D$792*$D$793/100,2)</f>
        <v>0</v>
      </c>
      <c r="E2270" s="39">
        <f>ROUND(АТС!$D772*$E$792*$E$793/100,2)</f>
        <v>0</v>
      </c>
      <c r="F2270" s="39">
        <f>ROUND(АТС!$D772*$F$792*$F$793/100,2)</f>
        <v>0</v>
      </c>
      <c r="G2270" s="39">
        <f>ROUND(АТС!$D772*$G$792*$G$793/100,2)</f>
        <v>0</v>
      </c>
    </row>
    <row r="2271" spans="1:7" x14ac:dyDescent="0.25">
      <c r="A2271" s="263"/>
      <c r="B2271" s="137">
        <f t="shared" si="38"/>
        <v>41943.458330000001</v>
      </c>
      <c r="C2271" s="138">
        <v>11</v>
      </c>
      <c r="D2271" s="39">
        <f>ROUND(АТС!D773*$D$792*$D$793/100,2)</f>
        <v>0</v>
      </c>
      <c r="E2271" s="39">
        <f>ROUND(АТС!$D773*$E$792*$E$793/100,2)</f>
        <v>0</v>
      </c>
      <c r="F2271" s="39">
        <f>ROUND(АТС!$D773*$F$792*$F$793/100,2)</f>
        <v>0</v>
      </c>
      <c r="G2271" s="39">
        <f>ROUND(АТС!$D773*$G$792*$G$793/100,2)</f>
        <v>0</v>
      </c>
    </row>
    <row r="2272" spans="1:7" x14ac:dyDescent="0.25">
      <c r="A2272" s="263"/>
      <c r="B2272" s="137">
        <f t="shared" si="38"/>
        <v>41943.5</v>
      </c>
      <c r="C2272" s="138">
        <v>12</v>
      </c>
      <c r="D2272" s="39">
        <f>ROUND(АТС!D774*$D$792*$D$793/100,2)</f>
        <v>0</v>
      </c>
      <c r="E2272" s="39">
        <f>ROUND(АТС!$D774*$E$792*$E$793/100,2)</f>
        <v>0</v>
      </c>
      <c r="F2272" s="39">
        <f>ROUND(АТС!$D774*$F$792*$F$793/100,2)</f>
        <v>0</v>
      </c>
      <c r="G2272" s="39">
        <f>ROUND(АТС!$D774*$G$792*$G$793/100,2)</f>
        <v>0</v>
      </c>
    </row>
    <row r="2273" spans="1:7" x14ac:dyDescent="0.25">
      <c r="A2273" s="263"/>
      <c r="B2273" s="137">
        <f t="shared" si="38"/>
        <v>41943.541669999999</v>
      </c>
      <c r="C2273" s="138">
        <v>13</v>
      </c>
      <c r="D2273" s="39">
        <f>ROUND(АТС!D775*$D$792*$D$793/100,2)</f>
        <v>0</v>
      </c>
      <c r="E2273" s="39">
        <f>ROUND(АТС!$D775*$E$792*$E$793/100,2)</f>
        <v>0</v>
      </c>
      <c r="F2273" s="39">
        <f>ROUND(АТС!$D775*$F$792*$F$793/100,2)</f>
        <v>0</v>
      </c>
      <c r="G2273" s="39">
        <f>ROUND(АТС!$D775*$G$792*$G$793/100,2)</f>
        <v>0</v>
      </c>
    </row>
    <row r="2274" spans="1:7" x14ac:dyDescent="0.25">
      <c r="A2274" s="263"/>
      <c r="B2274" s="137">
        <f t="shared" si="38"/>
        <v>41943.583330000001</v>
      </c>
      <c r="C2274" s="138">
        <v>14</v>
      </c>
      <c r="D2274" s="39">
        <f>ROUND(АТС!D776*$D$792*$D$793/100,2)</f>
        <v>0</v>
      </c>
      <c r="E2274" s="39">
        <f>ROUND(АТС!$D776*$E$792*$E$793/100,2)</f>
        <v>0</v>
      </c>
      <c r="F2274" s="39">
        <f>ROUND(АТС!$D776*$F$792*$F$793/100,2)</f>
        <v>0</v>
      </c>
      <c r="G2274" s="39">
        <f>ROUND(АТС!$D776*$G$792*$G$793/100,2)</f>
        <v>0</v>
      </c>
    </row>
    <row r="2275" spans="1:7" x14ac:dyDescent="0.25">
      <c r="A2275" s="263"/>
      <c r="B2275" s="137">
        <f t="shared" si="38"/>
        <v>41943.625</v>
      </c>
      <c r="C2275" s="138">
        <v>15</v>
      </c>
      <c r="D2275" s="39">
        <f>ROUND(АТС!D777*$D$792*$D$793/100,2)</f>
        <v>0</v>
      </c>
      <c r="E2275" s="39">
        <f>ROUND(АТС!$D777*$E$792*$E$793/100,2)</f>
        <v>0</v>
      </c>
      <c r="F2275" s="39">
        <f>ROUND(АТС!$D777*$F$792*$F$793/100,2)</f>
        <v>0</v>
      </c>
      <c r="G2275" s="39">
        <f>ROUND(АТС!$D777*$G$792*$G$793/100,2)</f>
        <v>0</v>
      </c>
    </row>
    <row r="2276" spans="1:7" x14ac:dyDescent="0.25">
      <c r="A2276" s="263"/>
      <c r="B2276" s="137">
        <f t="shared" si="38"/>
        <v>41943.666669999999</v>
      </c>
      <c r="C2276" s="138">
        <v>16</v>
      </c>
      <c r="D2276" s="39">
        <f>ROUND(АТС!D778*$D$792*$D$793/100,2)</f>
        <v>0</v>
      </c>
      <c r="E2276" s="39">
        <f>ROUND(АТС!$D778*$E$792*$E$793/100,2)</f>
        <v>0</v>
      </c>
      <c r="F2276" s="39">
        <f>ROUND(АТС!$D778*$F$792*$F$793/100,2)</f>
        <v>0</v>
      </c>
      <c r="G2276" s="39">
        <f>ROUND(АТС!$D778*$G$792*$G$793/100,2)</f>
        <v>0</v>
      </c>
    </row>
    <row r="2277" spans="1:7" x14ac:dyDescent="0.25">
      <c r="A2277" s="263"/>
      <c r="B2277" s="137">
        <f t="shared" si="38"/>
        <v>41943.708330000001</v>
      </c>
      <c r="C2277" s="138">
        <v>17</v>
      </c>
      <c r="D2277" s="39">
        <f>ROUND(АТС!D779*$D$792*$D$793/100,2)</f>
        <v>11.69</v>
      </c>
      <c r="E2277" s="39">
        <f>ROUND(АТС!$D779*$E$792*$E$793/100,2)</f>
        <v>10.74</v>
      </c>
      <c r="F2277" s="39">
        <f>ROUND(АТС!$D779*$F$792*$F$793/100,2)</f>
        <v>7.31</v>
      </c>
      <c r="G2277" s="39">
        <f>ROUND(АТС!$D779*$G$792*$G$793/100,2)</f>
        <v>4.28</v>
      </c>
    </row>
    <row r="2278" spans="1:7" x14ac:dyDescent="0.25">
      <c r="A2278" s="263"/>
      <c r="B2278" s="137">
        <f t="shared" si="38"/>
        <v>41943.75</v>
      </c>
      <c r="C2278" s="138">
        <v>18</v>
      </c>
      <c r="D2278" s="39">
        <f>ROUND(АТС!D780*$D$792*$D$793/100,2)</f>
        <v>0</v>
      </c>
      <c r="E2278" s="39">
        <f>ROUND(АТС!$D780*$E$792*$E$793/100,2)</f>
        <v>0</v>
      </c>
      <c r="F2278" s="39">
        <f>ROUND(АТС!$D780*$F$792*$F$793/100,2)</f>
        <v>0</v>
      </c>
      <c r="G2278" s="39">
        <f>ROUND(АТС!$D780*$G$792*$G$793/100,2)</f>
        <v>0</v>
      </c>
    </row>
    <row r="2279" spans="1:7" x14ac:dyDescent="0.25">
      <c r="A2279" s="263"/>
      <c r="B2279" s="137">
        <f t="shared" si="38"/>
        <v>41943.791669999999</v>
      </c>
      <c r="C2279" s="138">
        <v>19</v>
      </c>
      <c r="D2279" s="39">
        <f>ROUND(АТС!D781*$D$792*$D$793/100,2)</f>
        <v>0</v>
      </c>
      <c r="E2279" s="39">
        <f>ROUND(АТС!$D781*$E$792*$E$793/100,2)</f>
        <v>0</v>
      </c>
      <c r="F2279" s="39">
        <f>ROUND(АТС!$D781*$F$792*$F$793/100,2)</f>
        <v>0</v>
      </c>
      <c r="G2279" s="39">
        <f>ROUND(АТС!$D781*$G$792*$G$793/100,2)</f>
        <v>0</v>
      </c>
    </row>
    <row r="2280" spans="1:7" x14ac:dyDescent="0.25">
      <c r="A2280" s="263"/>
      <c r="B2280" s="137">
        <f t="shared" si="38"/>
        <v>41943.833330000001</v>
      </c>
      <c r="C2280" s="138">
        <v>20</v>
      </c>
      <c r="D2280" s="39">
        <f>ROUND(АТС!D782*$D$792*$D$793/100,2)</f>
        <v>0</v>
      </c>
      <c r="E2280" s="39">
        <f>ROUND(АТС!$D782*$E$792*$E$793/100,2)</f>
        <v>0</v>
      </c>
      <c r="F2280" s="39">
        <f>ROUND(АТС!$D782*$F$792*$F$793/100,2)</f>
        <v>0</v>
      </c>
      <c r="G2280" s="39">
        <f>ROUND(АТС!$D782*$G$792*$G$793/100,2)</f>
        <v>0</v>
      </c>
    </row>
    <row r="2281" spans="1:7" x14ac:dyDescent="0.25">
      <c r="A2281" s="263"/>
      <c r="B2281" s="137">
        <f t="shared" si="38"/>
        <v>41943.875</v>
      </c>
      <c r="C2281" s="138">
        <v>21</v>
      </c>
      <c r="D2281" s="39">
        <f>ROUND(АТС!D783*$D$792*$D$793/100,2)</f>
        <v>0</v>
      </c>
      <c r="E2281" s="39">
        <f>ROUND(АТС!$D783*$E$792*$E$793/100,2)</f>
        <v>0</v>
      </c>
      <c r="F2281" s="39">
        <f>ROUND(АТС!$D783*$F$792*$F$793/100,2)</f>
        <v>0</v>
      </c>
      <c r="G2281" s="39">
        <f>ROUND(АТС!$D783*$G$792*$G$793/100,2)</f>
        <v>0</v>
      </c>
    </row>
    <row r="2282" spans="1:7" x14ac:dyDescent="0.25">
      <c r="A2282" s="263"/>
      <c r="B2282" s="137">
        <f t="shared" si="38"/>
        <v>41943.916669999999</v>
      </c>
      <c r="C2282" s="138">
        <v>22</v>
      </c>
      <c r="D2282" s="39">
        <f>ROUND(АТС!D784*$D$792*$D$793/100,2)</f>
        <v>0</v>
      </c>
      <c r="E2282" s="39">
        <f>ROUND(АТС!$D784*$E$792*$E$793/100,2)</f>
        <v>0</v>
      </c>
      <c r="F2282" s="39">
        <f>ROUND(АТС!$D784*$F$792*$F$793/100,2)</f>
        <v>0</v>
      </c>
      <c r="G2282" s="39">
        <f>ROUND(АТС!$D784*$G$792*$G$793/100,2)</f>
        <v>0</v>
      </c>
    </row>
    <row r="2283" spans="1:7" x14ac:dyDescent="0.25">
      <c r="A2283" s="263"/>
      <c r="B2283" s="137">
        <f t="shared" si="38"/>
        <v>41943.958330000001</v>
      </c>
      <c r="C2283" s="138">
        <v>23</v>
      </c>
      <c r="D2283" s="39">
        <f>ROUND(АТС!D785*$D$792*$D$793/100,2)</f>
        <v>0</v>
      </c>
      <c r="E2283" s="39">
        <f>ROUND(АТС!$D785*$E$792*$E$793/100,2)</f>
        <v>0</v>
      </c>
      <c r="F2283" s="39">
        <f>ROUND(АТС!$D785*$F$792*$F$793/100,2)</f>
        <v>0</v>
      </c>
      <c r="G2283" s="39">
        <f>ROUND(АТС!$D785*$G$792*$G$793/100,2)</f>
        <v>0</v>
      </c>
    </row>
    <row r="2284" spans="1:7" x14ac:dyDescent="0.25">
      <c r="A2284" s="263" t="s">
        <v>184</v>
      </c>
      <c r="B2284" s="135">
        <f>B1539</f>
        <v>41913</v>
      </c>
      <c r="C2284" s="138">
        <v>0</v>
      </c>
      <c r="D2284" s="11">
        <f>ROUND(АТС!E41*$D$792*$D$793/100,2)</f>
        <v>109.93</v>
      </c>
      <c r="E2284" s="11">
        <f>ROUND(АТС!E41*$E$792*$E$793/100,2)</f>
        <v>101</v>
      </c>
      <c r="F2284" s="11">
        <f>ROUND(АТС!E41*$F$792*$F$793/100,2)</f>
        <v>68.78</v>
      </c>
      <c r="G2284" s="11">
        <f>ROUND(АТС!E41*$G$792*$G$793/100,2)</f>
        <v>40.26</v>
      </c>
    </row>
    <row r="2285" spans="1:7" x14ac:dyDescent="0.25">
      <c r="A2285" s="263"/>
      <c r="B2285" s="137">
        <f>B$43+ROUND(C2285/24,5)</f>
        <v>41913.041669999999</v>
      </c>
      <c r="C2285" s="138">
        <v>1</v>
      </c>
      <c r="D2285" s="11">
        <f>ROUND(АТС!E42*$D$792*$D$793/100,2)</f>
        <v>60.74</v>
      </c>
      <c r="E2285" s="11">
        <f>ROUND(АТС!E42*$E$792*$E$793/100,2)</f>
        <v>55.8</v>
      </c>
      <c r="F2285" s="11">
        <f>ROUND(АТС!E42*$F$792*$F$793/100,2)</f>
        <v>38</v>
      </c>
      <c r="G2285" s="11">
        <f>ROUND(АТС!E42*$G$792*$G$793/100,2)</f>
        <v>22.25</v>
      </c>
    </row>
    <row r="2286" spans="1:7" x14ac:dyDescent="0.25">
      <c r="A2286" s="263"/>
      <c r="B2286" s="135">
        <f>B$43+ROUND(C2286/24,5)</f>
        <v>41913.083330000001</v>
      </c>
      <c r="C2286" s="138">
        <v>2</v>
      </c>
      <c r="D2286" s="11">
        <f>ROUND(АТС!E43*$D$792*$D$793/100,2)</f>
        <v>26.29</v>
      </c>
      <c r="E2286" s="11">
        <f>ROUND(АТС!E43*$E$792*$E$793/100,2)</f>
        <v>24.16</v>
      </c>
      <c r="F2286" s="11">
        <f>ROUND(АТС!E43*$F$792*$F$793/100,2)</f>
        <v>16.45</v>
      </c>
      <c r="G2286" s="11">
        <f>ROUND(АТС!E43*$G$792*$G$793/100,2)</f>
        <v>9.6300000000000008</v>
      </c>
    </row>
    <row r="2287" spans="1:7" x14ac:dyDescent="0.25">
      <c r="A2287" s="263"/>
      <c r="B2287" s="137">
        <f t="shared" ref="B2287:B2307" si="39">B$43+ROUND(C2287/24,5)</f>
        <v>41913.125</v>
      </c>
      <c r="C2287" s="138">
        <v>3</v>
      </c>
      <c r="D2287" s="11">
        <f>ROUND(АТС!E44*$D$792*$D$793/100,2)</f>
        <v>19.47</v>
      </c>
      <c r="E2287" s="11">
        <f>ROUND(АТС!E44*$E$792*$E$793/100,2)</f>
        <v>17.89</v>
      </c>
      <c r="F2287" s="11">
        <f>ROUND(АТС!E44*$F$792*$F$793/100,2)</f>
        <v>12.18</v>
      </c>
      <c r="G2287" s="11">
        <f>ROUND(АТС!E44*$G$792*$G$793/100,2)</f>
        <v>7.13</v>
      </c>
    </row>
    <row r="2288" spans="1:7" x14ac:dyDescent="0.25">
      <c r="A2288" s="263"/>
      <c r="B2288" s="135">
        <f t="shared" si="39"/>
        <v>41913.166669999999</v>
      </c>
      <c r="C2288" s="138">
        <v>4</v>
      </c>
      <c r="D2288" s="11">
        <f>ROUND(АТС!E45*$D$792*$D$793/100,2)</f>
        <v>0</v>
      </c>
      <c r="E2288" s="11">
        <f>ROUND(АТС!E45*$E$792*$E$793/100,2)</f>
        <v>0</v>
      </c>
      <c r="F2288" s="11">
        <f>ROUND(АТС!E45*$F$792*$F$793/100,2)</f>
        <v>0</v>
      </c>
      <c r="G2288" s="11">
        <f>ROUND(АТС!E45*$G$792*$G$793/100,2)</f>
        <v>0</v>
      </c>
    </row>
    <row r="2289" spans="1:7" x14ac:dyDescent="0.25">
      <c r="A2289" s="263"/>
      <c r="B2289" s="137">
        <f t="shared" si="39"/>
        <v>41913.208330000001</v>
      </c>
      <c r="C2289" s="138">
        <v>5</v>
      </c>
      <c r="D2289" s="11">
        <f>ROUND(АТС!E46*$D$792*$D$793/100,2)</f>
        <v>0</v>
      </c>
      <c r="E2289" s="11">
        <f>ROUND(АТС!E46*$E$792*$E$793/100,2)</f>
        <v>0</v>
      </c>
      <c r="F2289" s="11">
        <f>ROUND(АТС!E46*$F$792*$F$793/100,2)</f>
        <v>0</v>
      </c>
      <c r="G2289" s="11">
        <f>ROUND(АТС!E46*$G$792*$G$793/100,2)</f>
        <v>0</v>
      </c>
    </row>
    <row r="2290" spans="1:7" x14ac:dyDescent="0.25">
      <c r="A2290" s="263"/>
      <c r="B2290" s="135">
        <f t="shared" si="39"/>
        <v>41913.25</v>
      </c>
      <c r="C2290" s="138">
        <v>6</v>
      </c>
      <c r="D2290" s="11">
        <f>ROUND(АТС!E47*$D$792*$D$793/100,2)</f>
        <v>0</v>
      </c>
      <c r="E2290" s="11">
        <f>ROUND(АТС!E47*$E$792*$E$793/100,2)</f>
        <v>0</v>
      </c>
      <c r="F2290" s="11">
        <f>ROUND(АТС!E47*$F$792*$F$793/100,2)</f>
        <v>0</v>
      </c>
      <c r="G2290" s="11">
        <f>ROUND(АТС!E47*$G$792*$G$793/100,2)</f>
        <v>0</v>
      </c>
    </row>
    <row r="2291" spans="1:7" x14ac:dyDescent="0.25">
      <c r="A2291" s="263"/>
      <c r="B2291" s="137">
        <f t="shared" si="39"/>
        <v>41913.291669999999</v>
      </c>
      <c r="C2291" s="138">
        <v>7</v>
      </c>
      <c r="D2291" s="11">
        <f>ROUND(АТС!E48*$D$792*$D$793/100,2)</f>
        <v>0</v>
      </c>
      <c r="E2291" s="11">
        <f>ROUND(АТС!E48*$E$792*$E$793/100,2)</f>
        <v>0</v>
      </c>
      <c r="F2291" s="11">
        <f>ROUND(АТС!E48*$F$792*$F$793/100,2)</f>
        <v>0</v>
      </c>
      <c r="G2291" s="11">
        <f>ROUND(АТС!E48*$G$792*$G$793/100,2)</f>
        <v>0</v>
      </c>
    </row>
    <row r="2292" spans="1:7" x14ac:dyDescent="0.25">
      <c r="A2292" s="263"/>
      <c r="B2292" s="135">
        <f t="shared" si="39"/>
        <v>41913.333330000001</v>
      </c>
      <c r="C2292" s="138">
        <v>8</v>
      </c>
      <c r="D2292" s="11">
        <f>ROUND(АТС!E49*$D$792*$D$793/100,2)</f>
        <v>0</v>
      </c>
      <c r="E2292" s="11">
        <f>ROUND(АТС!E49*$E$792*$E$793/100,2)</f>
        <v>0</v>
      </c>
      <c r="F2292" s="11">
        <f>ROUND(АТС!E49*$F$792*$F$793/100,2)</f>
        <v>0</v>
      </c>
      <c r="G2292" s="11">
        <f>ROUND(АТС!E49*$G$792*$G$793/100,2)</f>
        <v>0</v>
      </c>
    </row>
    <row r="2293" spans="1:7" x14ac:dyDescent="0.25">
      <c r="A2293" s="263"/>
      <c r="B2293" s="137">
        <f t="shared" si="39"/>
        <v>41913.375</v>
      </c>
      <c r="C2293" s="138">
        <v>9</v>
      </c>
      <c r="D2293" s="11">
        <f>ROUND(АТС!E50*$D$792*$D$793/100,2)</f>
        <v>14.23</v>
      </c>
      <c r="E2293" s="11">
        <f>ROUND(АТС!E50*$E$792*$E$793/100,2)</f>
        <v>13.07</v>
      </c>
      <c r="F2293" s="11">
        <f>ROUND(АТС!E50*$F$792*$F$793/100,2)</f>
        <v>8.9</v>
      </c>
      <c r="G2293" s="11">
        <f>ROUND(АТС!E50*$G$792*$G$793/100,2)</f>
        <v>5.21</v>
      </c>
    </row>
    <row r="2294" spans="1:7" x14ac:dyDescent="0.25">
      <c r="A2294" s="263"/>
      <c r="B2294" s="135">
        <f t="shared" si="39"/>
        <v>41913.416669999999</v>
      </c>
      <c r="C2294" s="138">
        <v>10</v>
      </c>
      <c r="D2294" s="11">
        <f>ROUND(АТС!E51*$D$792*$D$793/100,2)</f>
        <v>24.23</v>
      </c>
      <c r="E2294" s="11">
        <f>ROUND(АТС!E51*$E$792*$E$793/100,2)</f>
        <v>22.26</v>
      </c>
      <c r="F2294" s="11">
        <f>ROUND(АТС!E51*$F$792*$F$793/100,2)</f>
        <v>15.16</v>
      </c>
      <c r="G2294" s="11">
        <f>ROUND(АТС!E51*$G$792*$G$793/100,2)</f>
        <v>8.8699999999999992</v>
      </c>
    </row>
    <row r="2295" spans="1:7" x14ac:dyDescent="0.25">
      <c r="A2295" s="263"/>
      <c r="B2295" s="137">
        <f t="shared" si="39"/>
        <v>41913.458330000001</v>
      </c>
      <c r="C2295" s="138">
        <v>11</v>
      </c>
      <c r="D2295" s="11">
        <f>ROUND(АТС!E52*$D$792*$D$793/100,2)</f>
        <v>22.11</v>
      </c>
      <c r="E2295" s="11">
        <f>ROUND(АТС!E52*$E$792*$E$793/100,2)</f>
        <v>20.309999999999999</v>
      </c>
      <c r="F2295" s="11">
        <f>ROUND(АТС!E52*$F$792*$F$793/100,2)</f>
        <v>13.83</v>
      </c>
      <c r="G2295" s="11">
        <f>ROUND(АТС!E52*$G$792*$G$793/100,2)</f>
        <v>8.1</v>
      </c>
    </row>
    <row r="2296" spans="1:7" x14ac:dyDescent="0.25">
      <c r="A2296" s="263"/>
      <c r="B2296" s="135">
        <f t="shared" si="39"/>
        <v>41913.5</v>
      </c>
      <c r="C2296" s="138">
        <v>12</v>
      </c>
      <c r="D2296" s="11">
        <f>ROUND(АТС!E53*$D$792*$D$793/100,2)</f>
        <v>0</v>
      </c>
      <c r="E2296" s="11">
        <f>ROUND(АТС!E53*$E$792*$E$793/100,2)</f>
        <v>0</v>
      </c>
      <c r="F2296" s="11">
        <f>ROUND(АТС!E53*$F$792*$F$793/100,2)</f>
        <v>0</v>
      </c>
      <c r="G2296" s="11">
        <f>ROUND(АТС!E53*$G$792*$G$793/100,2)</f>
        <v>0</v>
      </c>
    </row>
    <row r="2297" spans="1:7" x14ac:dyDescent="0.25">
      <c r="A2297" s="263"/>
      <c r="B2297" s="137">
        <f t="shared" si="39"/>
        <v>41913.541669999999</v>
      </c>
      <c r="C2297" s="138">
        <v>13</v>
      </c>
      <c r="D2297" s="11">
        <f>ROUND(АТС!E54*$D$792*$D$793/100,2)</f>
        <v>0</v>
      </c>
      <c r="E2297" s="11">
        <f>ROUND(АТС!E54*$E$792*$E$793/100,2)</f>
        <v>0</v>
      </c>
      <c r="F2297" s="11">
        <f>ROUND(АТС!E54*$F$792*$F$793/100,2)</f>
        <v>0</v>
      </c>
      <c r="G2297" s="11">
        <f>ROUND(АТС!E54*$G$792*$G$793/100,2)</f>
        <v>0</v>
      </c>
    </row>
    <row r="2298" spans="1:7" x14ac:dyDescent="0.25">
      <c r="A2298" s="263"/>
      <c r="B2298" s="135">
        <f t="shared" si="39"/>
        <v>41913.583330000001</v>
      </c>
      <c r="C2298" s="138">
        <v>14</v>
      </c>
      <c r="D2298" s="11">
        <f>ROUND(АТС!E55*$D$792*$D$793/100,2)</f>
        <v>1.68</v>
      </c>
      <c r="E2298" s="11">
        <f>ROUND(АТС!E55*$E$792*$E$793/100,2)</f>
        <v>1.55</v>
      </c>
      <c r="F2298" s="11">
        <f>ROUND(АТС!E55*$F$792*$F$793/100,2)</f>
        <v>1.05</v>
      </c>
      <c r="G2298" s="11">
        <f>ROUND(АТС!E55*$G$792*$G$793/100,2)</f>
        <v>0.62</v>
      </c>
    </row>
    <row r="2299" spans="1:7" x14ac:dyDescent="0.25">
      <c r="A2299" s="263"/>
      <c r="B2299" s="137">
        <f t="shared" si="39"/>
        <v>41913.625</v>
      </c>
      <c r="C2299" s="138">
        <v>15</v>
      </c>
      <c r="D2299" s="11">
        <f>ROUND(АТС!E56*$D$792*$D$793/100,2)</f>
        <v>0</v>
      </c>
      <c r="E2299" s="11">
        <f>ROUND(АТС!E56*$E$792*$E$793/100,2)</f>
        <v>0</v>
      </c>
      <c r="F2299" s="11">
        <f>ROUND(АТС!E56*$F$792*$F$793/100,2)</f>
        <v>0</v>
      </c>
      <c r="G2299" s="11">
        <f>ROUND(АТС!E56*$G$792*$G$793/100,2)</f>
        <v>0</v>
      </c>
    </row>
    <row r="2300" spans="1:7" x14ac:dyDescent="0.25">
      <c r="A2300" s="263"/>
      <c r="B2300" s="135">
        <f t="shared" si="39"/>
        <v>41913.666669999999</v>
      </c>
      <c r="C2300" s="138">
        <v>16</v>
      </c>
      <c r="D2300" s="11">
        <f>ROUND(АТС!E57*$D$792*$D$793/100,2)</f>
        <v>47.24</v>
      </c>
      <c r="E2300" s="11">
        <f>ROUND(АТС!E57*$E$792*$E$793/100,2)</f>
        <v>43.4</v>
      </c>
      <c r="F2300" s="11">
        <f>ROUND(АТС!E57*$F$792*$F$793/100,2)</f>
        <v>29.56</v>
      </c>
      <c r="G2300" s="11">
        <f>ROUND(АТС!E57*$G$792*$G$793/100,2)</f>
        <v>17.3</v>
      </c>
    </row>
    <row r="2301" spans="1:7" x14ac:dyDescent="0.25">
      <c r="A2301" s="263"/>
      <c r="B2301" s="137">
        <f t="shared" si="39"/>
        <v>41913.708330000001</v>
      </c>
      <c r="C2301" s="138">
        <v>17</v>
      </c>
      <c r="D2301" s="11">
        <f>ROUND(АТС!E58*$D$792*$D$793/100,2)</f>
        <v>0.2</v>
      </c>
      <c r="E2301" s="11">
        <f>ROUND(АТС!E58*$E$792*$E$793/100,2)</f>
        <v>0.19</v>
      </c>
      <c r="F2301" s="11">
        <f>ROUND(АТС!E58*$F$792*$F$793/100,2)</f>
        <v>0.13</v>
      </c>
      <c r="G2301" s="11">
        <f>ROUND(АТС!E58*$G$792*$G$793/100,2)</f>
        <v>7.0000000000000007E-2</v>
      </c>
    </row>
    <row r="2302" spans="1:7" x14ac:dyDescent="0.25">
      <c r="A2302" s="263"/>
      <c r="B2302" s="135">
        <f t="shared" si="39"/>
        <v>41913.75</v>
      </c>
      <c r="C2302" s="138">
        <v>18</v>
      </c>
      <c r="D2302" s="11">
        <f>ROUND(АТС!E59*$D$792*$D$793/100,2)</f>
        <v>0</v>
      </c>
      <c r="E2302" s="11">
        <f>ROUND(АТС!E59*$E$792*$E$793/100,2)</f>
        <v>0</v>
      </c>
      <c r="F2302" s="11">
        <f>ROUND(АТС!E59*$F$792*$F$793/100,2)</f>
        <v>0</v>
      </c>
      <c r="G2302" s="11">
        <f>ROUND(АТС!E59*$G$792*$G$793/100,2)</f>
        <v>0</v>
      </c>
    </row>
    <row r="2303" spans="1:7" x14ac:dyDescent="0.25">
      <c r="A2303" s="263"/>
      <c r="B2303" s="137">
        <f t="shared" si="39"/>
        <v>41913.791669999999</v>
      </c>
      <c r="C2303" s="138">
        <v>19</v>
      </c>
      <c r="D2303" s="11">
        <f>ROUND(АТС!E60*$D$792*$D$793/100,2)</f>
        <v>0.09</v>
      </c>
      <c r="E2303" s="11">
        <f>ROUND(АТС!E60*$E$792*$E$793/100,2)</f>
        <v>0.08</v>
      </c>
      <c r="F2303" s="11">
        <f>ROUND(АТС!E60*$F$792*$F$793/100,2)</f>
        <v>0.06</v>
      </c>
      <c r="G2303" s="11">
        <f>ROUND(АТС!E60*$G$792*$G$793/100,2)</f>
        <v>0.03</v>
      </c>
    </row>
    <row r="2304" spans="1:7" x14ac:dyDescent="0.25">
      <c r="A2304" s="263"/>
      <c r="B2304" s="135">
        <f t="shared" si="39"/>
        <v>41913.833330000001</v>
      </c>
      <c r="C2304" s="138">
        <v>20</v>
      </c>
      <c r="D2304" s="11">
        <f>ROUND(АТС!E61*$D$792*$D$793/100,2)</f>
        <v>29.07</v>
      </c>
      <c r="E2304" s="11">
        <f>ROUND(АТС!E61*$E$792*$E$793/100,2)</f>
        <v>26.71</v>
      </c>
      <c r="F2304" s="11">
        <f>ROUND(АТС!E61*$F$792*$F$793/100,2)</f>
        <v>18.190000000000001</v>
      </c>
      <c r="G2304" s="11">
        <f>ROUND(АТС!E61*$G$792*$G$793/100,2)</f>
        <v>10.65</v>
      </c>
    </row>
    <row r="2305" spans="1:7" x14ac:dyDescent="0.25">
      <c r="A2305" s="263"/>
      <c r="B2305" s="137">
        <f t="shared" si="39"/>
        <v>41913.875</v>
      </c>
      <c r="C2305" s="138">
        <v>21</v>
      </c>
      <c r="D2305" s="11">
        <f>ROUND(АТС!E62*$D$792*$D$793/100,2)</f>
        <v>47.06</v>
      </c>
      <c r="E2305" s="11">
        <f>ROUND(АТС!E62*$E$792*$E$793/100,2)</f>
        <v>43.24</v>
      </c>
      <c r="F2305" s="11">
        <f>ROUND(АТС!E62*$F$792*$F$793/100,2)</f>
        <v>29.44</v>
      </c>
      <c r="G2305" s="11">
        <f>ROUND(АТС!E62*$G$792*$G$793/100,2)</f>
        <v>17.239999999999998</v>
      </c>
    </row>
    <row r="2306" spans="1:7" x14ac:dyDescent="0.25">
      <c r="A2306" s="263"/>
      <c r="B2306" s="135">
        <f t="shared" si="39"/>
        <v>41913.916669999999</v>
      </c>
      <c r="C2306" s="138">
        <v>22</v>
      </c>
      <c r="D2306" s="11">
        <f>ROUND(АТС!E63*$D$792*$D$793/100,2)</f>
        <v>52.36</v>
      </c>
      <c r="E2306" s="11">
        <f>ROUND(АТС!E63*$E$792*$E$793/100,2)</f>
        <v>48.1</v>
      </c>
      <c r="F2306" s="11">
        <f>ROUND(АТС!E63*$F$792*$F$793/100,2)</f>
        <v>32.76</v>
      </c>
      <c r="G2306" s="11">
        <f>ROUND(АТС!E63*$G$792*$G$793/100,2)</f>
        <v>19.18</v>
      </c>
    </row>
    <row r="2307" spans="1:7" x14ac:dyDescent="0.25">
      <c r="A2307" s="263"/>
      <c r="B2307" s="137">
        <f t="shared" si="39"/>
        <v>41913.958330000001</v>
      </c>
      <c r="C2307" s="138">
        <v>23</v>
      </c>
      <c r="D2307" s="11">
        <f>ROUND(АТС!E64*$D$792*$D$793/100,2)</f>
        <v>98.22</v>
      </c>
      <c r="E2307" s="11">
        <f>ROUND(АТС!E64*$E$792*$E$793/100,2)</f>
        <v>90.24</v>
      </c>
      <c r="F2307" s="11">
        <f>ROUND(АТС!E64*$F$792*$F$793/100,2)</f>
        <v>61.46</v>
      </c>
      <c r="G2307" s="11">
        <f>ROUND(АТС!E64*$G$792*$G$793/100,2)</f>
        <v>35.97</v>
      </c>
    </row>
    <row r="2308" spans="1:7" x14ac:dyDescent="0.25">
      <c r="A2308" s="263"/>
      <c r="B2308" s="135">
        <f>B2284+1</f>
        <v>41914</v>
      </c>
      <c r="C2308" s="138">
        <v>0</v>
      </c>
      <c r="D2308" s="11">
        <f>ROUND(АТС!E65*$D$792*$D$793/100,2)</f>
        <v>107.65</v>
      </c>
      <c r="E2308" s="11">
        <f>ROUND(АТС!E65*$E$792*$E$793/100,2)</f>
        <v>98.91</v>
      </c>
      <c r="F2308" s="11">
        <f>ROUND(АТС!E65*$F$792*$F$793/100,2)</f>
        <v>67.36</v>
      </c>
      <c r="G2308" s="11">
        <f>ROUND(АТС!E65*$G$792*$G$793/100,2)</f>
        <v>39.43</v>
      </c>
    </row>
    <row r="2309" spans="1:7" x14ac:dyDescent="0.25">
      <c r="A2309" s="263"/>
      <c r="B2309" s="137">
        <f t="shared" ref="B2309:B2372" si="40">B2285+1</f>
        <v>41914.041669999999</v>
      </c>
      <c r="C2309" s="138">
        <v>1</v>
      </c>
      <c r="D2309" s="11">
        <f>ROUND(АТС!E66*$D$792*$D$793/100,2)</f>
        <v>130.16</v>
      </c>
      <c r="E2309" s="11">
        <f>ROUND(АТС!E66*$E$792*$E$793/100,2)</f>
        <v>119.59</v>
      </c>
      <c r="F2309" s="11">
        <f>ROUND(АТС!E66*$F$792*$F$793/100,2)</f>
        <v>81.44</v>
      </c>
      <c r="G2309" s="11">
        <f>ROUND(АТС!E66*$G$792*$G$793/100,2)</f>
        <v>47.67</v>
      </c>
    </row>
    <row r="2310" spans="1:7" x14ac:dyDescent="0.25">
      <c r="A2310" s="263"/>
      <c r="B2310" s="135">
        <f t="shared" si="40"/>
        <v>41914.083330000001</v>
      </c>
      <c r="C2310" s="138">
        <v>2</v>
      </c>
      <c r="D2310" s="11">
        <f>ROUND(АТС!E67*$D$792*$D$793/100,2)</f>
        <v>107.78</v>
      </c>
      <c r="E2310" s="11">
        <f>ROUND(АТС!E67*$E$792*$E$793/100,2)</f>
        <v>99.03</v>
      </c>
      <c r="F2310" s="11">
        <f>ROUND(АТС!E67*$F$792*$F$793/100,2)</f>
        <v>67.44</v>
      </c>
      <c r="G2310" s="11">
        <f>ROUND(АТС!E67*$G$792*$G$793/100,2)</f>
        <v>39.479999999999997</v>
      </c>
    </row>
    <row r="2311" spans="1:7" x14ac:dyDescent="0.25">
      <c r="A2311" s="263"/>
      <c r="B2311" s="137">
        <f t="shared" si="40"/>
        <v>41914.125</v>
      </c>
      <c r="C2311" s="138">
        <v>3</v>
      </c>
      <c r="D2311" s="11">
        <f>ROUND(АТС!E68*$D$792*$D$793/100,2)</f>
        <v>68.239999999999995</v>
      </c>
      <c r="E2311" s="11">
        <f>ROUND(АТС!E68*$E$792*$E$793/100,2)</f>
        <v>62.7</v>
      </c>
      <c r="F2311" s="11">
        <f>ROUND(АТС!E68*$F$792*$F$793/100,2)</f>
        <v>42.7</v>
      </c>
      <c r="G2311" s="11">
        <f>ROUND(АТС!E68*$G$792*$G$793/100,2)</f>
        <v>24.99</v>
      </c>
    </row>
    <row r="2312" spans="1:7" x14ac:dyDescent="0.25">
      <c r="A2312" s="263"/>
      <c r="B2312" s="135">
        <f t="shared" si="40"/>
        <v>41914.166669999999</v>
      </c>
      <c r="C2312" s="138">
        <v>4</v>
      </c>
      <c r="D2312" s="11">
        <f>ROUND(АТС!E69*$D$792*$D$793/100,2)</f>
        <v>12.36</v>
      </c>
      <c r="E2312" s="11">
        <f>ROUND(АТС!E69*$E$792*$E$793/100,2)</f>
        <v>11.36</v>
      </c>
      <c r="F2312" s="11">
        <f>ROUND(АТС!E69*$F$792*$F$793/100,2)</f>
        <v>7.74</v>
      </c>
      <c r="G2312" s="11">
        <f>ROUND(АТС!E69*$G$792*$G$793/100,2)</f>
        <v>4.53</v>
      </c>
    </row>
    <row r="2313" spans="1:7" x14ac:dyDescent="0.25">
      <c r="A2313" s="263"/>
      <c r="B2313" s="137">
        <f t="shared" si="40"/>
        <v>41914.208330000001</v>
      </c>
      <c r="C2313" s="138">
        <v>5</v>
      </c>
      <c r="D2313" s="11">
        <f>ROUND(АТС!E70*$D$792*$D$793/100,2)</f>
        <v>92.19</v>
      </c>
      <c r="E2313" s="11">
        <f>ROUND(АТС!E70*$E$792*$E$793/100,2)</f>
        <v>84.7</v>
      </c>
      <c r="F2313" s="11">
        <f>ROUND(АТС!E70*$F$792*$F$793/100,2)</f>
        <v>57.68</v>
      </c>
      <c r="G2313" s="11">
        <f>ROUND(АТС!E70*$G$792*$G$793/100,2)</f>
        <v>33.76</v>
      </c>
    </row>
    <row r="2314" spans="1:7" x14ac:dyDescent="0.25">
      <c r="A2314" s="263"/>
      <c r="B2314" s="135">
        <f t="shared" si="40"/>
        <v>41914.25</v>
      </c>
      <c r="C2314" s="138">
        <v>6</v>
      </c>
      <c r="D2314" s="11">
        <f>ROUND(АТС!E71*$D$792*$D$793/100,2)</f>
        <v>45.03</v>
      </c>
      <c r="E2314" s="11">
        <f>ROUND(АТС!E71*$E$792*$E$793/100,2)</f>
        <v>41.37</v>
      </c>
      <c r="F2314" s="11">
        <f>ROUND(АТС!E71*$F$792*$F$793/100,2)</f>
        <v>28.17</v>
      </c>
      <c r="G2314" s="11">
        <f>ROUND(АТС!E71*$G$792*$G$793/100,2)</f>
        <v>16.489999999999998</v>
      </c>
    </row>
    <row r="2315" spans="1:7" x14ac:dyDescent="0.25">
      <c r="A2315" s="263"/>
      <c r="B2315" s="137">
        <f t="shared" si="40"/>
        <v>41914.291669999999</v>
      </c>
      <c r="C2315" s="138">
        <v>7</v>
      </c>
      <c r="D2315" s="11">
        <f>ROUND(АТС!E72*$D$792*$D$793/100,2)</f>
        <v>27.39</v>
      </c>
      <c r="E2315" s="11">
        <f>ROUND(АТС!E72*$E$792*$E$793/100,2)</f>
        <v>25.16</v>
      </c>
      <c r="F2315" s="11">
        <f>ROUND(АТС!E72*$F$792*$F$793/100,2)</f>
        <v>17.13</v>
      </c>
      <c r="G2315" s="11">
        <f>ROUND(АТС!E72*$G$792*$G$793/100,2)</f>
        <v>10.029999999999999</v>
      </c>
    </row>
    <row r="2316" spans="1:7" x14ac:dyDescent="0.25">
      <c r="A2316" s="263"/>
      <c r="B2316" s="135">
        <f t="shared" si="40"/>
        <v>41914.333330000001</v>
      </c>
      <c r="C2316" s="138">
        <v>8</v>
      </c>
      <c r="D2316" s="11">
        <f>ROUND(АТС!E73*$D$792*$D$793/100,2)</f>
        <v>54.89</v>
      </c>
      <c r="E2316" s="11">
        <f>ROUND(АТС!E73*$E$792*$E$793/100,2)</f>
        <v>50.43</v>
      </c>
      <c r="F2316" s="11">
        <f>ROUND(АТС!E73*$F$792*$F$793/100,2)</f>
        <v>34.340000000000003</v>
      </c>
      <c r="G2316" s="11">
        <f>ROUND(АТС!E73*$G$792*$G$793/100,2)</f>
        <v>20.100000000000001</v>
      </c>
    </row>
    <row r="2317" spans="1:7" x14ac:dyDescent="0.25">
      <c r="A2317" s="263"/>
      <c r="B2317" s="137">
        <f t="shared" si="40"/>
        <v>41914.375</v>
      </c>
      <c r="C2317" s="138">
        <v>9</v>
      </c>
      <c r="D2317" s="11">
        <f>ROUND(АТС!E74*$D$792*$D$793/100,2)</f>
        <v>74.8</v>
      </c>
      <c r="E2317" s="11">
        <f>ROUND(АТС!E74*$E$792*$E$793/100,2)</f>
        <v>68.72</v>
      </c>
      <c r="F2317" s="11">
        <f>ROUND(АТС!E74*$F$792*$F$793/100,2)</f>
        <v>46.8</v>
      </c>
      <c r="G2317" s="11">
        <f>ROUND(АТС!E74*$G$792*$G$793/100,2)</f>
        <v>27.4</v>
      </c>
    </row>
    <row r="2318" spans="1:7" x14ac:dyDescent="0.25">
      <c r="A2318" s="263"/>
      <c r="B2318" s="135">
        <f t="shared" si="40"/>
        <v>41914.416669999999</v>
      </c>
      <c r="C2318" s="138">
        <v>10</v>
      </c>
      <c r="D2318" s="11">
        <f>ROUND(АТС!E75*$D$792*$D$793/100,2)</f>
        <v>90.26</v>
      </c>
      <c r="E2318" s="11">
        <f>ROUND(АТС!E75*$E$792*$E$793/100,2)</f>
        <v>82.93</v>
      </c>
      <c r="F2318" s="11">
        <f>ROUND(АТС!E75*$F$792*$F$793/100,2)</f>
        <v>56.48</v>
      </c>
      <c r="G2318" s="11">
        <f>ROUND(АТС!E75*$G$792*$G$793/100,2)</f>
        <v>33.06</v>
      </c>
    </row>
    <row r="2319" spans="1:7" x14ac:dyDescent="0.25">
      <c r="A2319" s="263"/>
      <c r="B2319" s="137">
        <f t="shared" si="40"/>
        <v>41914.458330000001</v>
      </c>
      <c r="C2319" s="138">
        <v>11</v>
      </c>
      <c r="D2319" s="11">
        <f>ROUND(АТС!E76*$D$792*$D$793/100,2)</f>
        <v>81.48</v>
      </c>
      <c r="E2319" s="11">
        <f>ROUND(АТС!E76*$E$792*$E$793/100,2)</f>
        <v>74.86</v>
      </c>
      <c r="F2319" s="11">
        <f>ROUND(АТС!E76*$F$792*$F$793/100,2)</f>
        <v>50.98</v>
      </c>
      <c r="G2319" s="11">
        <f>ROUND(АТС!E76*$G$792*$G$793/100,2)</f>
        <v>29.84</v>
      </c>
    </row>
    <row r="2320" spans="1:7" x14ac:dyDescent="0.25">
      <c r="A2320" s="263"/>
      <c r="B2320" s="135">
        <f t="shared" si="40"/>
        <v>41914.5</v>
      </c>
      <c r="C2320" s="138">
        <v>12</v>
      </c>
      <c r="D2320" s="11">
        <f>ROUND(АТС!E77*$D$792*$D$793/100,2)</f>
        <v>55.69</v>
      </c>
      <c r="E2320" s="11">
        <f>ROUND(АТС!E77*$E$792*$E$793/100,2)</f>
        <v>51.17</v>
      </c>
      <c r="F2320" s="11">
        <f>ROUND(АТС!E77*$F$792*$F$793/100,2)</f>
        <v>34.85</v>
      </c>
      <c r="G2320" s="11">
        <f>ROUND(АТС!E77*$G$792*$G$793/100,2)</f>
        <v>20.399999999999999</v>
      </c>
    </row>
    <row r="2321" spans="1:7" x14ac:dyDescent="0.25">
      <c r="A2321" s="263"/>
      <c r="B2321" s="137">
        <f t="shared" si="40"/>
        <v>41914.541669999999</v>
      </c>
      <c r="C2321" s="138">
        <v>13</v>
      </c>
      <c r="D2321" s="11">
        <f>ROUND(АТС!E78*$D$792*$D$793/100,2)</f>
        <v>33.54</v>
      </c>
      <c r="E2321" s="11">
        <f>ROUND(АТС!E78*$E$792*$E$793/100,2)</f>
        <v>30.82</v>
      </c>
      <c r="F2321" s="11">
        <f>ROUND(АТС!E78*$F$792*$F$793/100,2)</f>
        <v>20.99</v>
      </c>
      <c r="G2321" s="11">
        <f>ROUND(АТС!E78*$G$792*$G$793/100,2)</f>
        <v>12.29</v>
      </c>
    </row>
    <row r="2322" spans="1:7" x14ac:dyDescent="0.25">
      <c r="A2322" s="263"/>
      <c r="B2322" s="135">
        <f t="shared" si="40"/>
        <v>41914.583330000001</v>
      </c>
      <c r="C2322" s="138">
        <v>14</v>
      </c>
      <c r="D2322" s="11">
        <f>ROUND(АТС!E79*$D$792*$D$793/100,2)</f>
        <v>32.1</v>
      </c>
      <c r="E2322" s="11">
        <f>ROUND(АТС!E79*$E$792*$E$793/100,2)</f>
        <v>29.49</v>
      </c>
      <c r="F2322" s="11">
        <f>ROUND(АТС!E79*$F$792*$F$793/100,2)</f>
        <v>20.079999999999998</v>
      </c>
      <c r="G2322" s="11">
        <f>ROUND(АТС!E79*$G$792*$G$793/100,2)</f>
        <v>11.76</v>
      </c>
    </row>
    <row r="2323" spans="1:7" x14ac:dyDescent="0.25">
      <c r="A2323" s="263"/>
      <c r="B2323" s="137">
        <f t="shared" si="40"/>
        <v>41914.625</v>
      </c>
      <c r="C2323" s="138">
        <v>15</v>
      </c>
      <c r="D2323" s="11">
        <f>ROUND(АТС!E80*$D$792*$D$793/100,2)</f>
        <v>41.58</v>
      </c>
      <c r="E2323" s="11">
        <f>ROUND(АТС!E80*$E$792*$E$793/100,2)</f>
        <v>38.200000000000003</v>
      </c>
      <c r="F2323" s="11">
        <f>ROUND(АТС!E80*$F$792*$F$793/100,2)</f>
        <v>26.01</v>
      </c>
      <c r="G2323" s="11">
        <f>ROUND(АТС!E80*$G$792*$G$793/100,2)</f>
        <v>15.23</v>
      </c>
    </row>
    <row r="2324" spans="1:7" x14ac:dyDescent="0.25">
      <c r="A2324" s="263"/>
      <c r="B2324" s="135">
        <f t="shared" si="40"/>
        <v>41914.666669999999</v>
      </c>
      <c r="C2324" s="138">
        <v>16</v>
      </c>
      <c r="D2324" s="11">
        <f>ROUND(АТС!E81*$D$792*$D$793/100,2)</f>
        <v>49.76</v>
      </c>
      <c r="E2324" s="11">
        <f>ROUND(АТС!E81*$E$792*$E$793/100,2)</f>
        <v>45.72</v>
      </c>
      <c r="F2324" s="11">
        <f>ROUND(АТС!E81*$F$792*$F$793/100,2)</f>
        <v>31.13</v>
      </c>
      <c r="G2324" s="11">
        <f>ROUND(АТС!E81*$G$792*$G$793/100,2)</f>
        <v>18.22</v>
      </c>
    </row>
    <row r="2325" spans="1:7" x14ac:dyDescent="0.25">
      <c r="A2325" s="263"/>
      <c r="B2325" s="137">
        <f t="shared" si="40"/>
        <v>41914.708330000001</v>
      </c>
      <c r="C2325" s="138">
        <v>17</v>
      </c>
      <c r="D2325" s="11">
        <f>ROUND(АТС!E82*$D$792*$D$793/100,2)</f>
        <v>0</v>
      </c>
      <c r="E2325" s="11">
        <f>ROUND(АТС!E82*$E$792*$E$793/100,2)</f>
        <v>0</v>
      </c>
      <c r="F2325" s="11">
        <f>ROUND(АТС!E82*$F$792*$F$793/100,2)</f>
        <v>0</v>
      </c>
      <c r="G2325" s="11">
        <f>ROUND(АТС!E82*$G$792*$G$793/100,2)</f>
        <v>0</v>
      </c>
    </row>
    <row r="2326" spans="1:7" x14ac:dyDescent="0.25">
      <c r="A2326" s="263"/>
      <c r="B2326" s="135">
        <f t="shared" si="40"/>
        <v>41914.75</v>
      </c>
      <c r="C2326" s="138">
        <v>18</v>
      </c>
      <c r="D2326" s="11">
        <f>ROUND(АТС!E83*$D$792*$D$793/100,2)</f>
        <v>0.38</v>
      </c>
      <c r="E2326" s="11">
        <f>ROUND(АТС!E83*$E$792*$E$793/100,2)</f>
        <v>0.34</v>
      </c>
      <c r="F2326" s="11">
        <f>ROUND(АТС!E83*$F$792*$F$793/100,2)</f>
        <v>0.23</v>
      </c>
      <c r="G2326" s="11">
        <f>ROUND(АТС!E83*$G$792*$G$793/100,2)</f>
        <v>0.14000000000000001</v>
      </c>
    </row>
    <row r="2327" spans="1:7" x14ac:dyDescent="0.25">
      <c r="A2327" s="263"/>
      <c r="B2327" s="137">
        <f t="shared" si="40"/>
        <v>41914.791669999999</v>
      </c>
      <c r="C2327" s="138">
        <v>19</v>
      </c>
      <c r="D2327" s="11">
        <f>ROUND(АТС!E84*$D$792*$D$793/100,2)</f>
        <v>0</v>
      </c>
      <c r="E2327" s="11">
        <f>ROUND(АТС!E84*$E$792*$E$793/100,2)</f>
        <v>0</v>
      </c>
      <c r="F2327" s="11">
        <f>ROUND(АТС!E84*$F$792*$F$793/100,2)</f>
        <v>0</v>
      </c>
      <c r="G2327" s="11">
        <f>ROUND(АТС!E84*$G$792*$G$793/100,2)</f>
        <v>0</v>
      </c>
    </row>
    <row r="2328" spans="1:7" x14ac:dyDescent="0.25">
      <c r="A2328" s="263"/>
      <c r="B2328" s="135">
        <f t="shared" si="40"/>
        <v>41914.833330000001</v>
      </c>
      <c r="C2328" s="138">
        <v>20</v>
      </c>
      <c r="D2328" s="11">
        <f>ROUND(АТС!E85*$D$792*$D$793/100,2)</f>
        <v>48</v>
      </c>
      <c r="E2328" s="11">
        <f>ROUND(АТС!E85*$E$792*$E$793/100,2)</f>
        <v>44.1</v>
      </c>
      <c r="F2328" s="11">
        <f>ROUND(АТС!E85*$F$792*$F$793/100,2)</f>
        <v>30.04</v>
      </c>
      <c r="G2328" s="11">
        <f>ROUND(АТС!E85*$G$792*$G$793/100,2)</f>
        <v>17.579999999999998</v>
      </c>
    </row>
    <row r="2329" spans="1:7" x14ac:dyDescent="0.25">
      <c r="A2329" s="263"/>
      <c r="B2329" s="137">
        <f t="shared" si="40"/>
        <v>41914.875</v>
      </c>
      <c r="C2329" s="138">
        <v>21</v>
      </c>
      <c r="D2329" s="11">
        <f>ROUND(АТС!E86*$D$792*$D$793/100,2)</f>
        <v>72.97</v>
      </c>
      <c r="E2329" s="11">
        <f>ROUND(АТС!E86*$E$792*$E$793/100,2)</f>
        <v>67.040000000000006</v>
      </c>
      <c r="F2329" s="11">
        <f>ROUND(АТС!E86*$F$792*$F$793/100,2)</f>
        <v>45.66</v>
      </c>
      <c r="G2329" s="11">
        <f>ROUND(АТС!E86*$G$792*$G$793/100,2)</f>
        <v>26.72</v>
      </c>
    </row>
    <row r="2330" spans="1:7" x14ac:dyDescent="0.25">
      <c r="A2330" s="263"/>
      <c r="B2330" s="135">
        <f t="shared" si="40"/>
        <v>41914.916669999999</v>
      </c>
      <c r="C2330" s="138">
        <v>22</v>
      </c>
      <c r="D2330" s="11">
        <f>ROUND(АТС!E87*$D$792*$D$793/100,2)</f>
        <v>147.47999999999999</v>
      </c>
      <c r="E2330" s="11">
        <f>ROUND(АТС!E87*$E$792*$E$793/100,2)</f>
        <v>135.5</v>
      </c>
      <c r="F2330" s="11">
        <f>ROUND(АТС!E87*$F$792*$F$793/100,2)</f>
        <v>92.28</v>
      </c>
      <c r="G2330" s="11">
        <f>ROUND(АТС!E87*$G$792*$G$793/100,2)</f>
        <v>54.01</v>
      </c>
    </row>
    <row r="2331" spans="1:7" x14ac:dyDescent="0.25">
      <c r="A2331" s="263"/>
      <c r="B2331" s="137">
        <f t="shared" si="40"/>
        <v>41914.958330000001</v>
      </c>
      <c r="C2331" s="138">
        <v>23</v>
      </c>
      <c r="D2331" s="11">
        <f>ROUND(АТС!E88*$D$792*$D$793/100,2)</f>
        <v>186.51</v>
      </c>
      <c r="E2331" s="11">
        <f>ROUND(АТС!E88*$E$792*$E$793/100,2)</f>
        <v>171.36</v>
      </c>
      <c r="F2331" s="11">
        <f>ROUND(АТС!E88*$F$792*$F$793/100,2)</f>
        <v>116.7</v>
      </c>
      <c r="G2331" s="11">
        <f>ROUND(АТС!E88*$G$792*$G$793/100,2)</f>
        <v>68.31</v>
      </c>
    </row>
    <row r="2332" spans="1:7" x14ac:dyDescent="0.25">
      <c r="A2332" s="263"/>
      <c r="B2332" s="135">
        <f t="shared" si="40"/>
        <v>41915</v>
      </c>
      <c r="C2332" s="138">
        <v>0</v>
      </c>
      <c r="D2332" s="11">
        <f>ROUND(АТС!E89*$D$792*$D$793/100,2)</f>
        <v>125.47</v>
      </c>
      <c r="E2332" s="11">
        <f>ROUND(АТС!E89*$E$792*$E$793/100,2)</f>
        <v>115.28</v>
      </c>
      <c r="F2332" s="11">
        <f>ROUND(АТС!E89*$F$792*$F$793/100,2)</f>
        <v>78.510000000000005</v>
      </c>
      <c r="G2332" s="11">
        <f>ROUND(АТС!E89*$G$792*$G$793/100,2)</f>
        <v>45.95</v>
      </c>
    </row>
    <row r="2333" spans="1:7" x14ac:dyDescent="0.25">
      <c r="A2333" s="263"/>
      <c r="B2333" s="137">
        <f t="shared" si="40"/>
        <v>41915.041669999999</v>
      </c>
      <c r="C2333" s="138">
        <v>1</v>
      </c>
      <c r="D2333" s="11">
        <f>ROUND(АТС!E90*$D$792*$D$793/100,2)</f>
        <v>148.31</v>
      </c>
      <c r="E2333" s="11">
        <f>ROUND(АТС!E90*$E$792*$E$793/100,2)</f>
        <v>136.26</v>
      </c>
      <c r="F2333" s="11">
        <f>ROUND(АТС!E90*$F$792*$F$793/100,2)</f>
        <v>92.8</v>
      </c>
      <c r="G2333" s="11">
        <f>ROUND(АТС!E90*$G$792*$G$793/100,2)</f>
        <v>54.32</v>
      </c>
    </row>
    <row r="2334" spans="1:7" x14ac:dyDescent="0.25">
      <c r="A2334" s="263"/>
      <c r="B2334" s="135">
        <f t="shared" si="40"/>
        <v>41915.083330000001</v>
      </c>
      <c r="C2334" s="138">
        <v>2</v>
      </c>
      <c r="D2334" s="11">
        <f>ROUND(АТС!E91*$D$792*$D$793/100,2)</f>
        <v>36.090000000000003</v>
      </c>
      <c r="E2334" s="11">
        <f>ROUND(АТС!E91*$E$792*$E$793/100,2)</f>
        <v>33.159999999999997</v>
      </c>
      <c r="F2334" s="11">
        <f>ROUND(АТС!E91*$F$792*$F$793/100,2)</f>
        <v>22.58</v>
      </c>
      <c r="G2334" s="11">
        <f>ROUND(АТС!E91*$G$792*$G$793/100,2)</f>
        <v>13.22</v>
      </c>
    </row>
    <row r="2335" spans="1:7" x14ac:dyDescent="0.25">
      <c r="A2335" s="263"/>
      <c r="B2335" s="137">
        <f t="shared" si="40"/>
        <v>41915.125</v>
      </c>
      <c r="C2335" s="138">
        <v>3</v>
      </c>
      <c r="D2335" s="11">
        <f>ROUND(АТС!E92*$D$792*$D$793/100,2)</f>
        <v>36.43</v>
      </c>
      <c r="E2335" s="11">
        <f>ROUND(АТС!E92*$E$792*$E$793/100,2)</f>
        <v>33.47</v>
      </c>
      <c r="F2335" s="11">
        <f>ROUND(АТС!E92*$F$792*$F$793/100,2)</f>
        <v>22.79</v>
      </c>
      <c r="G2335" s="11">
        <f>ROUND(АТС!E92*$G$792*$G$793/100,2)</f>
        <v>13.34</v>
      </c>
    </row>
    <row r="2336" spans="1:7" x14ac:dyDescent="0.25">
      <c r="A2336" s="263"/>
      <c r="B2336" s="135">
        <f t="shared" si="40"/>
        <v>41915.166669999999</v>
      </c>
      <c r="C2336" s="138">
        <v>4</v>
      </c>
      <c r="D2336" s="11">
        <f>ROUND(АТС!E93*$D$792*$D$793/100,2)</f>
        <v>23.35</v>
      </c>
      <c r="E2336" s="11">
        <f>ROUND(АТС!E93*$E$792*$E$793/100,2)</f>
        <v>21.45</v>
      </c>
      <c r="F2336" s="11">
        <f>ROUND(АТС!E93*$F$792*$F$793/100,2)</f>
        <v>14.61</v>
      </c>
      <c r="G2336" s="11">
        <f>ROUND(АТС!E93*$G$792*$G$793/100,2)</f>
        <v>8.5500000000000007</v>
      </c>
    </row>
    <row r="2337" spans="1:7" x14ac:dyDescent="0.25">
      <c r="A2337" s="263"/>
      <c r="B2337" s="137">
        <f t="shared" si="40"/>
        <v>41915.208330000001</v>
      </c>
      <c r="C2337" s="138">
        <v>5</v>
      </c>
      <c r="D2337" s="11">
        <f>ROUND(АТС!E94*$D$792*$D$793/100,2)</f>
        <v>0</v>
      </c>
      <c r="E2337" s="11">
        <f>ROUND(АТС!E94*$E$792*$E$793/100,2)</f>
        <v>0</v>
      </c>
      <c r="F2337" s="11">
        <f>ROUND(АТС!E94*$F$792*$F$793/100,2)</f>
        <v>0</v>
      </c>
      <c r="G2337" s="11">
        <f>ROUND(АТС!E94*$G$792*$G$793/100,2)</f>
        <v>0</v>
      </c>
    </row>
    <row r="2338" spans="1:7" x14ac:dyDescent="0.25">
      <c r="A2338" s="263"/>
      <c r="B2338" s="135">
        <f t="shared" si="40"/>
        <v>41915.25</v>
      </c>
      <c r="C2338" s="138">
        <v>6</v>
      </c>
      <c r="D2338" s="11">
        <f>ROUND(АТС!E95*$D$792*$D$793/100,2)</f>
        <v>56.17</v>
      </c>
      <c r="E2338" s="11">
        <f>ROUND(АТС!E95*$E$792*$E$793/100,2)</f>
        <v>51.61</v>
      </c>
      <c r="F2338" s="11">
        <f>ROUND(АТС!E95*$F$792*$F$793/100,2)</f>
        <v>35.15</v>
      </c>
      <c r="G2338" s="11">
        <f>ROUND(АТС!E95*$G$792*$G$793/100,2)</f>
        <v>20.57</v>
      </c>
    </row>
    <row r="2339" spans="1:7" x14ac:dyDescent="0.25">
      <c r="A2339" s="263"/>
      <c r="B2339" s="137">
        <f t="shared" si="40"/>
        <v>41915.291669999999</v>
      </c>
      <c r="C2339" s="138">
        <v>7</v>
      </c>
      <c r="D2339" s="11">
        <f>ROUND(АТС!E96*$D$792*$D$793/100,2)</f>
        <v>0.03</v>
      </c>
      <c r="E2339" s="11">
        <f>ROUND(АТС!E96*$E$792*$E$793/100,2)</f>
        <v>0.03</v>
      </c>
      <c r="F2339" s="11">
        <f>ROUND(АТС!E96*$F$792*$F$793/100,2)</f>
        <v>0.02</v>
      </c>
      <c r="G2339" s="11">
        <f>ROUND(АТС!E96*$G$792*$G$793/100,2)</f>
        <v>0.01</v>
      </c>
    </row>
    <row r="2340" spans="1:7" x14ac:dyDescent="0.25">
      <c r="A2340" s="263"/>
      <c r="B2340" s="135">
        <f t="shared" si="40"/>
        <v>41915.333330000001</v>
      </c>
      <c r="C2340" s="138">
        <v>8</v>
      </c>
      <c r="D2340" s="11">
        <f>ROUND(АТС!E97*$D$792*$D$793/100,2)</f>
        <v>13.03</v>
      </c>
      <c r="E2340" s="11">
        <f>ROUND(АТС!E97*$E$792*$E$793/100,2)</f>
        <v>11.97</v>
      </c>
      <c r="F2340" s="11">
        <f>ROUND(АТС!E97*$F$792*$F$793/100,2)</f>
        <v>8.15</v>
      </c>
      <c r="G2340" s="11">
        <f>ROUND(АТС!E97*$G$792*$G$793/100,2)</f>
        <v>4.7699999999999996</v>
      </c>
    </row>
    <row r="2341" spans="1:7" x14ac:dyDescent="0.25">
      <c r="A2341" s="263"/>
      <c r="B2341" s="137">
        <f t="shared" si="40"/>
        <v>41915.375</v>
      </c>
      <c r="C2341" s="138">
        <v>9</v>
      </c>
      <c r="D2341" s="11">
        <f>ROUND(АТС!E98*$D$792*$D$793/100,2)</f>
        <v>89.37</v>
      </c>
      <c r="E2341" s="11">
        <f>ROUND(АТС!E98*$E$792*$E$793/100,2)</f>
        <v>82.11</v>
      </c>
      <c r="F2341" s="11">
        <f>ROUND(АТС!E98*$F$792*$F$793/100,2)</f>
        <v>55.92</v>
      </c>
      <c r="G2341" s="11">
        <f>ROUND(АТС!E98*$G$792*$G$793/100,2)</f>
        <v>32.729999999999997</v>
      </c>
    </row>
    <row r="2342" spans="1:7" x14ac:dyDescent="0.25">
      <c r="A2342" s="263"/>
      <c r="B2342" s="135">
        <f t="shared" si="40"/>
        <v>41915.416669999999</v>
      </c>
      <c r="C2342" s="138">
        <v>10</v>
      </c>
      <c r="D2342" s="11">
        <f>ROUND(АТС!E99*$D$792*$D$793/100,2)</f>
        <v>118.98</v>
      </c>
      <c r="E2342" s="11">
        <f>ROUND(АТС!E99*$E$792*$E$793/100,2)</f>
        <v>109.32</v>
      </c>
      <c r="F2342" s="11">
        <f>ROUND(АТС!E99*$F$792*$F$793/100,2)</f>
        <v>74.45</v>
      </c>
      <c r="G2342" s="11">
        <f>ROUND(АТС!E99*$G$792*$G$793/100,2)</f>
        <v>43.58</v>
      </c>
    </row>
    <row r="2343" spans="1:7" x14ac:dyDescent="0.25">
      <c r="A2343" s="263"/>
      <c r="B2343" s="137">
        <f t="shared" si="40"/>
        <v>41915.458330000001</v>
      </c>
      <c r="C2343" s="138">
        <v>11</v>
      </c>
      <c r="D2343" s="11">
        <f>ROUND(АТС!E100*$D$792*$D$793/100,2)</f>
        <v>74.39</v>
      </c>
      <c r="E2343" s="11">
        <f>ROUND(АТС!E100*$E$792*$E$793/100,2)</f>
        <v>68.349999999999994</v>
      </c>
      <c r="F2343" s="11">
        <f>ROUND(АТС!E100*$F$792*$F$793/100,2)</f>
        <v>46.55</v>
      </c>
      <c r="G2343" s="11">
        <f>ROUND(АТС!E100*$G$792*$G$793/100,2)</f>
        <v>27.25</v>
      </c>
    </row>
    <row r="2344" spans="1:7" x14ac:dyDescent="0.25">
      <c r="A2344" s="263"/>
      <c r="B2344" s="135">
        <f t="shared" si="40"/>
        <v>41915.5</v>
      </c>
      <c r="C2344" s="138">
        <v>12</v>
      </c>
      <c r="D2344" s="11">
        <f>ROUND(АТС!E101*$D$792*$D$793/100,2)</f>
        <v>72.33</v>
      </c>
      <c r="E2344" s="11">
        <f>ROUND(АТС!E101*$E$792*$E$793/100,2)</f>
        <v>66.45</v>
      </c>
      <c r="F2344" s="11">
        <f>ROUND(АТС!E101*$F$792*$F$793/100,2)</f>
        <v>45.25</v>
      </c>
      <c r="G2344" s="11">
        <f>ROUND(АТС!E101*$G$792*$G$793/100,2)</f>
        <v>26.49</v>
      </c>
    </row>
    <row r="2345" spans="1:7" x14ac:dyDescent="0.25">
      <c r="A2345" s="263"/>
      <c r="B2345" s="137">
        <f t="shared" si="40"/>
        <v>41915.541669999999</v>
      </c>
      <c r="C2345" s="138">
        <v>13</v>
      </c>
      <c r="D2345" s="11">
        <f>ROUND(АТС!E102*$D$792*$D$793/100,2)</f>
        <v>73.47</v>
      </c>
      <c r="E2345" s="11">
        <f>ROUND(АТС!E102*$E$792*$E$793/100,2)</f>
        <v>67.5</v>
      </c>
      <c r="F2345" s="11">
        <f>ROUND(АТС!E102*$F$792*$F$793/100,2)</f>
        <v>45.97</v>
      </c>
      <c r="G2345" s="11">
        <f>ROUND(АТС!E102*$G$792*$G$793/100,2)</f>
        <v>26.91</v>
      </c>
    </row>
    <row r="2346" spans="1:7" x14ac:dyDescent="0.25">
      <c r="A2346" s="263"/>
      <c r="B2346" s="135">
        <f t="shared" si="40"/>
        <v>41915.583330000001</v>
      </c>
      <c r="C2346" s="138">
        <v>14</v>
      </c>
      <c r="D2346" s="11">
        <f>ROUND(АТС!E103*$D$792*$D$793/100,2)</f>
        <v>47.48</v>
      </c>
      <c r="E2346" s="11">
        <f>ROUND(АТС!E103*$E$792*$E$793/100,2)</f>
        <v>43.63</v>
      </c>
      <c r="F2346" s="11">
        <f>ROUND(АТС!E103*$F$792*$F$793/100,2)</f>
        <v>29.71</v>
      </c>
      <c r="G2346" s="11">
        <f>ROUND(АТС!E103*$G$792*$G$793/100,2)</f>
        <v>17.39</v>
      </c>
    </row>
    <row r="2347" spans="1:7" x14ac:dyDescent="0.25">
      <c r="A2347" s="263"/>
      <c r="B2347" s="137">
        <f t="shared" si="40"/>
        <v>41915.625</v>
      </c>
      <c r="C2347" s="138">
        <v>15</v>
      </c>
      <c r="D2347" s="11">
        <f>ROUND(АТС!E104*$D$792*$D$793/100,2)</f>
        <v>52.14</v>
      </c>
      <c r="E2347" s="11">
        <f>ROUND(АТС!E104*$E$792*$E$793/100,2)</f>
        <v>47.91</v>
      </c>
      <c r="F2347" s="11">
        <f>ROUND(АТС!E104*$F$792*$F$793/100,2)</f>
        <v>32.630000000000003</v>
      </c>
      <c r="G2347" s="11">
        <f>ROUND(АТС!E104*$G$792*$G$793/100,2)</f>
        <v>19.100000000000001</v>
      </c>
    </row>
    <row r="2348" spans="1:7" x14ac:dyDescent="0.25">
      <c r="A2348" s="263"/>
      <c r="B2348" s="135">
        <f t="shared" si="40"/>
        <v>41915.666669999999</v>
      </c>
      <c r="C2348" s="138">
        <v>16</v>
      </c>
      <c r="D2348" s="11">
        <f>ROUND(АТС!E105*$D$792*$D$793/100,2)</f>
        <v>53.34</v>
      </c>
      <c r="E2348" s="11">
        <f>ROUND(АТС!E105*$E$792*$E$793/100,2)</f>
        <v>49.01</v>
      </c>
      <c r="F2348" s="11">
        <f>ROUND(АТС!E105*$F$792*$F$793/100,2)</f>
        <v>33.380000000000003</v>
      </c>
      <c r="G2348" s="11">
        <f>ROUND(АТС!E105*$G$792*$G$793/100,2)</f>
        <v>19.54</v>
      </c>
    </row>
    <row r="2349" spans="1:7" x14ac:dyDescent="0.25">
      <c r="A2349" s="263"/>
      <c r="B2349" s="137">
        <f t="shared" si="40"/>
        <v>41915.708330000001</v>
      </c>
      <c r="C2349" s="138">
        <v>17</v>
      </c>
      <c r="D2349" s="11">
        <f>ROUND(АТС!E106*$D$792*$D$793/100,2)</f>
        <v>45.4</v>
      </c>
      <c r="E2349" s="11">
        <f>ROUND(АТС!E106*$E$792*$E$793/100,2)</f>
        <v>41.71</v>
      </c>
      <c r="F2349" s="11">
        <f>ROUND(АТС!E106*$F$792*$F$793/100,2)</f>
        <v>28.41</v>
      </c>
      <c r="G2349" s="11">
        <f>ROUND(АТС!E106*$G$792*$G$793/100,2)</f>
        <v>16.63</v>
      </c>
    </row>
    <row r="2350" spans="1:7" x14ac:dyDescent="0.25">
      <c r="A2350" s="263"/>
      <c r="B2350" s="135">
        <f t="shared" si="40"/>
        <v>41915.75</v>
      </c>
      <c r="C2350" s="138">
        <v>18</v>
      </c>
      <c r="D2350" s="11">
        <f>ROUND(АТС!E107*$D$792*$D$793/100,2)</f>
        <v>0</v>
      </c>
      <c r="E2350" s="11">
        <f>ROUND(АТС!E107*$E$792*$E$793/100,2)</f>
        <v>0</v>
      </c>
      <c r="F2350" s="11">
        <f>ROUND(АТС!E107*$F$792*$F$793/100,2)</f>
        <v>0</v>
      </c>
      <c r="G2350" s="11">
        <f>ROUND(АТС!E107*$G$792*$G$793/100,2)</f>
        <v>0</v>
      </c>
    </row>
    <row r="2351" spans="1:7" x14ac:dyDescent="0.25">
      <c r="A2351" s="263"/>
      <c r="B2351" s="137">
        <f t="shared" si="40"/>
        <v>41915.791669999999</v>
      </c>
      <c r="C2351" s="138">
        <v>19</v>
      </c>
      <c r="D2351" s="11">
        <f>ROUND(АТС!E108*$D$792*$D$793/100,2)</f>
        <v>0</v>
      </c>
      <c r="E2351" s="11">
        <f>ROUND(АТС!E108*$E$792*$E$793/100,2)</f>
        <v>0</v>
      </c>
      <c r="F2351" s="11">
        <f>ROUND(АТС!E108*$F$792*$F$793/100,2)</f>
        <v>0</v>
      </c>
      <c r="G2351" s="11">
        <f>ROUND(АТС!E108*$G$792*$G$793/100,2)</f>
        <v>0</v>
      </c>
    </row>
    <row r="2352" spans="1:7" x14ac:dyDescent="0.25">
      <c r="A2352" s="263"/>
      <c r="B2352" s="135">
        <f t="shared" si="40"/>
        <v>41915.833330000001</v>
      </c>
      <c r="C2352" s="138">
        <v>20</v>
      </c>
      <c r="D2352" s="11">
        <f>ROUND(АТС!E109*$D$792*$D$793/100,2)</f>
        <v>79.22</v>
      </c>
      <c r="E2352" s="11">
        <f>ROUND(АТС!E109*$E$792*$E$793/100,2)</f>
        <v>72.790000000000006</v>
      </c>
      <c r="F2352" s="11">
        <f>ROUND(АТС!E109*$F$792*$F$793/100,2)</f>
        <v>49.57</v>
      </c>
      <c r="G2352" s="11">
        <f>ROUND(АТС!E109*$G$792*$G$793/100,2)</f>
        <v>29.02</v>
      </c>
    </row>
    <row r="2353" spans="1:7" x14ac:dyDescent="0.25">
      <c r="A2353" s="263"/>
      <c r="B2353" s="137">
        <f t="shared" si="40"/>
        <v>41915.875</v>
      </c>
      <c r="C2353" s="138">
        <v>21</v>
      </c>
      <c r="D2353" s="11">
        <f>ROUND(АТС!E110*$D$792*$D$793/100,2)</f>
        <v>88.51</v>
      </c>
      <c r="E2353" s="11">
        <f>ROUND(АТС!E110*$E$792*$E$793/100,2)</f>
        <v>81.319999999999993</v>
      </c>
      <c r="F2353" s="11">
        <f>ROUND(АТС!E110*$F$792*$F$793/100,2)</f>
        <v>55.38</v>
      </c>
      <c r="G2353" s="11">
        <f>ROUND(АТС!E110*$G$792*$G$793/100,2)</f>
        <v>32.42</v>
      </c>
    </row>
    <row r="2354" spans="1:7" x14ac:dyDescent="0.25">
      <c r="A2354" s="263"/>
      <c r="B2354" s="135">
        <f t="shared" si="40"/>
        <v>41915.916669999999</v>
      </c>
      <c r="C2354" s="138">
        <v>22</v>
      </c>
      <c r="D2354" s="11">
        <f>ROUND(АТС!E111*$D$792*$D$793/100,2)</f>
        <v>95.52</v>
      </c>
      <c r="E2354" s="11">
        <f>ROUND(АТС!E111*$E$792*$E$793/100,2)</f>
        <v>87.76</v>
      </c>
      <c r="F2354" s="11">
        <f>ROUND(АТС!E111*$F$792*$F$793/100,2)</f>
        <v>59.76</v>
      </c>
      <c r="G2354" s="11">
        <f>ROUND(АТС!E111*$G$792*$G$793/100,2)</f>
        <v>34.979999999999997</v>
      </c>
    </row>
    <row r="2355" spans="1:7" x14ac:dyDescent="0.25">
      <c r="A2355" s="263"/>
      <c r="B2355" s="137">
        <f t="shared" si="40"/>
        <v>41915.958330000001</v>
      </c>
      <c r="C2355" s="138">
        <v>23</v>
      </c>
      <c r="D2355" s="11">
        <f>ROUND(АТС!E112*$D$792*$D$793/100,2)</f>
        <v>185.56</v>
      </c>
      <c r="E2355" s="11">
        <f>ROUND(АТС!E112*$E$792*$E$793/100,2)</f>
        <v>170.49</v>
      </c>
      <c r="F2355" s="11">
        <f>ROUND(АТС!E112*$F$792*$F$793/100,2)</f>
        <v>116.11</v>
      </c>
      <c r="G2355" s="11">
        <f>ROUND(АТС!E112*$G$792*$G$793/100,2)</f>
        <v>67.959999999999994</v>
      </c>
    </row>
    <row r="2356" spans="1:7" x14ac:dyDescent="0.25">
      <c r="A2356" s="263"/>
      <c r="B2356" s="135">
        <f t="shared" si="40"/>
        <v>41916</v>
      </c>
      <c r="C2356" s="138">
        <v>0</v>
      </c>
      <c r="D2356" s="11">
        <f>ROUND(АТС!E113*$D$792*$D$793/100,2)</f>
        <v>48.06</v>
      </c>
      <c r="E2356" s="11">
        <f>ROUND(АТС!E113*$E$792*$E$793/100,2)</f>
        <v>44.15</v>
      </c>
      <c r="F2356" s="11">
        <f>ROUND(АТС!E113*$F$792*$F$793/100,2)</f>
        <v>30.07</v>
      </c>
      <c r="G2356" s="11">
        <f>ROUND(АТС!E113*$G$792*$G$793/100,2)</f>
        <v>17.600000000000001</v>
      </c>
    </row>
    <row r="2357" spans="1:7" x14ac:dyDescent="0.25">
      <c r="A2357" s="263"/>
      <c r="B2357" s="137">
        <f t="shared" si="40"/>
        <v>41916.041669999999</v>
      </c>
      <c r="C2357" s="138">
        <v>1</v>
      </c>
      <c r="D2357" s="11">
        <f>ROUND(АТС!E114*$D$792*$D$793/100,2)</f>
        <v>240.33</v>
      </c>
      <c r="E2357" s="11">
        <f>ROUND(АТС!E114*$E$792*$E$793/100,2)</f>
        <v>220.81</v>
      </c>
      <c r="F2357" s="11">
        <f>ROUND(АТС!E114*$F$792*$F$793/100,2)</f>
        <v>150.38</v>
      </c>
      <c r="G2357" s="11">
        <f>ROUND(АТС!E114*$G$792*$G$793/100,2)</f>
        <v>88.02</v>
      </c>
    </row>
    <row r="2358" spans="1:7" x14ac:dyDescent="0.25">
      <c r="A2358" s="263"/>
      <c r="B2358" s="135">
        <f t="shared" si="40"/>
        <v>41916.083330000001</v>
      </c>
      <c r="C2358" s="138">
        <v>2</v>
      </c>
      <c r="D2358" s="11">
        <f>ROUND(АТС!E115*$D$792*$D$793/100,2)</f>
        <v>47.81</v>
      </c>
      <c r="E2358" s="11">
        <f>ROUND(АТС!E115*$E$792*$E$793/100,2)</f>
        <v>43.92</v>
      </c>
      <c r="F2358" s="11">
        <f>ROUND(АТС!E115*$F$792*$F$793/100,2)</f>
        <v>29.91</v>
      </c>
      <c r="G2358" s="11">
        <f>ROUND(АТС!E115*$G$792*$G$793/100,2)</f>
        <v>17.510000000000002</v>
      </c>
    </row>
    <row r="2359" spans="1:7" x14ac:dyDescent="0.25">
      <c r="A2359" s="263"/>
      <c r="B2359" s="137">
        <f t="shared" si="40"/>
        <v>41916.125</v>
      </c>
      <c r="C2359" s="138">
        <v>3</v>
      </c>
      <c r="D2359" s="11">
        <f>ROUND(АТС!E116*$D$792*$D$793/100,2)</f>
        <v>31.93</v>
      </c>
      <c r="E2359" s="11">
        <f>ROUND(АТС!E116*$E$792*$E$793/100,2)</f>
        <v>29.34</v>
      </c>
      <c r="F2359" s="11">
        <f>ROUND(АТС!E116*$F$792*$F$793/100,2)</f>
        <v>19.98</v>
      </c>
      <c r="G2359" s="11">
        <f>ROUND(АТС!E116*$G$792*$G$793/100,2)</f>
        <v>11.69</v>
      </c>
    </row>
    <row r="2360" spans="1:7" x14ac:dyDescent="0.25">
      <c r="A2360" s="263"/>
      <c r="B2360" s="135">
        <f t="shared" si="40"/>
        <v>41916.166669999999</v>
      </c>
      <c r="C2360" s="138">
        <v>4</v>
      </c>
      <c r="D2360" s="11">
        <f>ROUND(АТС!E117*$D$792*$D$793/100,2)</f>
        <v>8.26</v>
      </c>
      <c r="E2360" s="11">
        <f>ROUND(АТС!E117*$E$792*$E$793/100,2)</f>
        <v>7.59</v>
      </c>
      <c r="F2360" s="11">
        <f>ROUND(АТС!E117*$F$792*$F$793/100,2)</f>
        <v>5.17</v>
      </c>
      <c r="G2360" s="11">
        <f>ROUND(АТС!E117*$G$792*$G$793/100,2)</f>
        <v>3.03</v>
      </c>
    </row>
    <row r="2361" spans="1:7" x14ac:dyDescent="0.25">
      <c r="A2361" s="263"/>
      <c r="B2361" s="137">
        <f t="shared" si="40"/>
        <v>41916.208330000001</v>
      </c>
      <c r="C2361" s="138">
        <v>5</v>
      </c>
      <c r="D2361" s="11">
        <f>ROUND(АТС!E118*$D$792*$D$793/100,2)</f>
        <v>0</v>
      </c>
      <c r="E2361" s="11">
        <f>ROUND(АТС!E118*$E$792*$E$793/100,2)</f>
        <v>0</v>
      </c>
      <c r="F2361" s="11">
        <f>ROUND(АТС!E118*$F$792*$F$793/100,2)</f>
        <v>0</v>
      </c>
      <c r="G2361" s="11">
        <f>ROUND(АТС!E118*$G$792*$G$793/100,2)</f>
        <v>0</v>
      </c>
    </row>
    <row r="2362" spans="1:7" x14ac:dyDescent="0.25">
      <c r="A2362" s="263"/>
      <c r="B2362" s="135">
        <f t="shared" si="40"/>
        <v>41916.25</v>
      </c>
      <c r="C2362" s="138">
        <v>6</v>
      </c>
      <c r="D2362" s="11">
        <f>ROUND(АТС!E119*$D$792*$D$793/100,2)</f>
        <v>0</v>
      </c>
      <c r="E2362" s="11">
        <f>ROUND(АТС!E119*$E$792*$E$793/100,2)</f>
        <v>0</v>
      </c>
      <c r="F2362" s="11">
        <f>ROUND(АТС!E119*$F$792*$F$793/100,2)</f>
        <v>0</v>
      </c>
      <c r="G2362" s="11">
        <f>ROUND(АТС!E119*$G$792*$G$793/100,2)</f>
        <v>0</v>
      </c>
    </row>
    <row r="2363" spans="1:7" x14ac:dyDescent="0.25">
      <c r="A2363" s="263"/>
      <c r="B2363" s="137">
        <f t="shared" si="40"/>
        <v>41916.291669999999</v>
      </c>
      <c r="C2363" s="138">
        <v>7</v>
      </c>
      <c r="D2363" s="11">
        <f>ROUND(АТС!E120*$D$792*$D$793/100,2)</f>
        <v>0</v>
      </c>
      <c r="E2363" s="11">
        <f>ROUND(АТС!E120*$E$792*$E$793/100,2)</f>
        <v>0</v>
      </c>
      <c r="F2363" s="11">
        <f>ROUND(АТС!E120*$F$792*$F$793/100,2)</f>
        <v>0</v>
      </c>
      <c r="G2363" s="11">
        <f>ROUND(АТС!E120*$G$792*$G$793/100,2)</f>
        <v>0</v>
      </c>
    </row>
    <row r="2364" spans="1:7" x14ac:dyDescent="0.25">
      <c r="A2364" s="263"/>
      <c r="B2364" s="135">
        <f t="shared" si="40"/>
        <v>41916.333330000001</v>
      </c>
      <c r="C2364" s="138">
        <v>8</v>
      </c>
      <c r="D2364" s="11">
        <f>ROUND(АТС!E121*$D$792*$D$793/100,2)</f>
        <v>0</v>
      </c>
      <c r="E2364" s="11">
        <f>ROUND(АТС!E121*$E$792*$E$793/100,2)</f>
        <v>0</v>
      </c>
      <c r="F2364" s="11">
        <f>ROUND(АТС!E121*$F$792*$F$793/100,2)</f>
        <v>0</v>
      </c>
      <c r="G2364" s="11">
        <f>ROUND(АТС!E121*$G$792*$G$793/100,2)</f>
        <v>0</v>
      </c>
    </row>
    <row r="2365" spans="1:7" x14ac:dyDescent="0.25">
      <c r="A2365" s="263"/>
      <c r="B2365" s="137">
        <f t="shared" si="40"/>
        <v>41916.375</v>
      </c>
      <c r="C2365" s="138">
        <v>9</v>
      </c>
      <c r="D2365" s="11">
        <f>ROUND(АТС!E122*$D$792*$D$793/100,2)</f>
        <v>0</v>
      </c>
      <c r="E2365" s="11">
        <f>ROUND(АТС!E122*$E$792*$E$793/100,2)</f>
        <v>0</v>
      </c>
      <c r="F2365" s="11">
        <f>ROUND(АТС!E122*$F$792*$F$793/100,2)</f>
        <v>0</v>
      </c>
      <c r="G2365" s="11">
        <f>ROUND(АТС!E122*$G$792*$G$793/100,2)</f>
        <v>0</v>
      </c>
    </row>
    <row r="2366" spans="1:7" x14ac:dyDescent="0.25">
      <c r="A2366" s="263"/>
      <c r="B2366" s="135">
        <f t="shared" si="40"/>
        <v>41916.416669999999</v>
      </c>
      <c r="C2366" s="138">
        <v>10</v>
      </c>
      <c r="D2366" s="11">
        <f>ROUND(АТС!E123*$D$792*$D$793/100,2)</f>
        <v>15.44</v>
      </c>
      <c r="E2366" s="11">
        <f>ROUND(АТС!E123*$E$792*$E$793/100,2)</f>
        <v>14.18</v>
      </c>
      <c r="F2366" s="11">
        <f>ROUND(АТС!E123*$F$792*$F$793/100,2)</f>
        <v>9.66</v>
      </c>
      <c r="G2366" s="11">
        <f>ROUND(АТС!E123*$G$792*$G$793/100,2)</f>
        <v>5.65</v>
      </c>
    </row>
    <row r="2367" spans="1:7" x14ac:dyDescent="0.25">
      <c r="A2367" s="263"/>
      <c r="B2367" s="137">
        <f t="shared" si="40"/>
        <v>41916.458330000001</v>
      </c>
      <c r="C2367" s="138">
        <v>11</v>
      </c>
      <c r="D2367" s="11">
        <f>ROUND(АТС!E124*$D$792*$D$793/100,2)</f>
        <v>25.82</v>
      </c>
      <c r="E2367" s="11">
        <f>ROUND(АТС!E124*$E$792*$E$793/100,2)</f>
        <v>23.72</v>
      </c>
      <c r="F2367" s="11">
        <f>ROUND(АТС!E124*$F$792*$F$793/100,2)</f>
        <v>16.149999999999999</v>
      </c>
      <c r="G2367" s="11">
        <f>ROUND(АТС!E124*$G$792*$G$793/100,2)</f>
        <v>9.4600000000000009</v>
      </c>
    </row>
    <row r="2368" spans="1:7" x14ac:dyDescent="0.25">
      <c r="A2368" s="263"/>
      <c r="B2368" s="135">
        <f t="shared" si="40"/>
        <v>41916.5</v>
      </c>
      <c r="C2368" s="138">
        <v>12</v>
      </c>
      <c r="D2368" s="11">
        <f>ROUND(АТС!E125*$D$792*$D$793/100,2)</f>
        <v>98.46</v>
      </c>
      <c r="E2368" s="11">
        <f>ROUND(АТС!E125*$E$792*$E$793/100,2)</f>
        <v>90.46</v>
      </c>
      <c r="F2368" s="11">
        <f>ROUND(АТС!E125*$F$792*$F$793/100,2)</f>
        <v>61.6</v>
      </c>
      <c r="G2368" s="11">
        <f>ROUND(АТС!E125*$G$792*$G$793/100,2)</f>
        <v>36.06</v>
      </c>
    </row>
    <row r="2369" spans="1:7" x14ac:dyDescent="0.25">
      <c r="A2369" s="263"/>
      <c r="B2369" s="137">
        <f t="shared" si="40"/>
        <v>41916.541669999999</v>
      </c>
      <c r="C2369" s="138">
        <v>13</v>
      </c>
      <c r="D2369" s="11">
        <f>ROUND(АТС!E126*$D$792*$D$793/100,2)</f>
        <v>110.1</v>
      </c>
      <c r="E2369" s="11">
        <f>ROUND(АТС!E126*$E$792*$E$793/100,2)</f>
        <v>101.15</v>
      </c>
      <c r="F2369" s="11">
        <f>ROUND(АТС!E126*$F$792*$F$793/100,2)</f>
        <v>68.89</v>
      </c>
      <c r="G2369" s="11">
        <f>ROUND(АТС!E126*$G$792*$G$793/100,2)</f>
        <v>40.32</v>
      </c>
    </row>
    <row r="2370" spans="1:7" x14ac:dyDescent="0.25">
      <c r="A2370" s="263"/>
      <c r="B2370" s="135">
        <f t="shared" si="40"/>
        <v>41916.583330000001</v>
      </c>
      <c r="C2370" s="138">
        <v>14</v>
      </c>
      <c r="D2370" s="11">
        <f>ROUND(АТС!E127*$D$792*$D$793/100,2)</f>
        <v>72.97</v>
      </c>
      <c r="E2370" s="11">
        <f>ROUND(АТС!E127*$E$792*$E$793/100,2)</f>
        <v>67.040000000000006</v>
      </c>
      <c r="F2370" s="11">
        <f>ROUND(АТС!E127*$F$792*$F$793/100,2)</f>
        <v>45.66</v>
      </c>
      <c r="G2370" s="11">
        <f>ROUND(АТС!E127*$G$792*$G$793/100,2)</f>
        <v>26.72</v>
      </c>
    </row>
    <row r="2371" spans="1:7" x14ac:dyDescent="0.25">
      <c r="A2371" s="263"/>
      <c r="B2371" s="137">
        <f t="shared" si="40"/>
        <v>41916.625</v>
      </c>
      <c r="C2371" s="138">
        <v>15</v>
      </c>
      <c r="D2371" s="11">
        <f>ROUND(АТС!E128*$D$792*$D$793/100,2)</f>
        <v>101.15</v>
      </c>
      <c r="E2371" s="11">
        <f>ROUND(АТС!E128*$E$792*$E$793/100,2)</f>
        <v>92.93</v>
      </c>
      <c r="F2371" s="11">
        <f>ROUND(АТС!E128*$F$792*$F$793/100,2)</f>
        <v>63.29</v>
      </c>
      <c r="G2371" s="11">
        <f>ROUND(АТС!E128*$G$792*$G$793/100,2)</f>
        <v>37.04</v>
      </c>
    </row>
    <row r="2372" spans="1:7" x14ac:dyDescent="0.25">
      <c r="A2372" s="263"/>
      <c r="B2372" s="135">
        <f t="shared" si="40"/>
        <v>41916.666669999999</v>
      </c>
      <c r="C2372" s="138">
        <v>16</v>
      </c>
      <c r="D2372" s="11">
        <f>ROUND(АТС!E129*$D$792*$D$793/100,2)</f>
        <v>50.06</v>
      </c>
      <c r="E2372" s="11">
        <f>ROUND(АТС!E129*$E$792*$E$793/100,2)</f>
        <v>45.99</v>
      </c>
      <c r="F2372" s="11">
        <f>ROUND(АТС!E129*$F$792*$F$793/100,2)</f>
        <v>31.32</v>
      </c>
      <c r="G2372" s="11">
        <f>ROUND(АТС!E129*$G$792*$G$793/100,2)</f>
        <v>18.329999999999998</v>
      </c>
    </row>
    <row r="2373" spans="1:7" x14ac:dyDescent="0.25">
      <c r="A2373" s="263"/>
      <c r="B2373" s="137">
        <f t="shared" ref="B2373:B2436" si="41">B2349+1</f>
        <v>41916.708330000001</v>
      </c>
      <c r="C2373" s="138">
        <v>17</v>
      </c>
      <c r="D2373" s="11">
        <f>ROUND(АТС!E130*$D$792*$D$793/100,2)</f>
        <v>44.46</v>
      </c>
      <c r="E2373" s="11">
        <f>ROUND(АТС!E130*$E$792*$E$793/100,2)</f>
        <v>40.85</v>
      </c>
      <c r="F2373" s="11">
        <f>ROUND(АТС!E130*$F$792*$F$793/100,2)</f>
        <v>27.82</v>
      </c>
      <c r="G2373" s="11">
        <f>ROUND(АТС!E130*$G$792*$G$793/100,2)</f>
        <v>16.28</v>
      </c>
    </row>
    <row r="2374" spans="1:7" x14ac:dyDescent="0.25">
      <c r="A2374" s="263"/>
      <c r="B2374" s="135">
        <f t="shared" si="41"/>
        <v>41916.75</v>
      </c>
      <c r="C2374" s="138">
        <v>18</v>
      </c>
      <c r="D2374" s="11">
        <f>ROUND(АТС!E131*$D$792*$D$793/100,2)</f>
        <v>10.26</v>
      </c>
      <c r="E2374" s="11">
        <f>ROUND(АТС!E131*$E$792*$E$793/100,2)</f>
        <v>9.43</v>
      </c>
      <c r="F2374" s="11">
        <f>ROUND(АТС!E131*$F$792*$F$793/100,2)</f>
        <v>6.42</v>
      </c>
      <c r="G2374" s="11">
        <f>ROUND(АТС!E131*$G$792*$G$793/100,2)</f>
        <v>3.76</v>
      </c>
    </row>
    <row r="2375" spans="1:7" x14ac:dyDescent="0.25">
      <c r="A2375" s="263"/>
      <c r="B2375" s="137">
        <f t="shared" si="41"/>
        <v>41916.791669999999</v>
      </c>
      <c r="C2375" s="138">
        <v>19</v>
      </c>
      <c r="D2375" s="11">
        <f>ROUND(АТС!E132*$D$792*$D$793/100,2)</f>
        <v>0</v>
      </c>
      <c r="E2375" s="11">
        <f>ROUND(АТС!E132*$E$792*$E$793/100,2)</f>
        <v>0</v>
      </c>
      <c r="F2375" s="11">
        <f>ROUND(АТС!E132*$F$792*$F$793/100,2)</f>
        <v>0</v>
      </c>
      <c r="G2375" s="11">
        <f>ROUND(АТС!E132*$G$792*$G$793/100,2)</f>
        <v>0</v>
      </c>
    </row>
    <row r="2376" spans="1:7" x14ac:dyDescent="0.25">
      <c r="A2376" s="263"/>
      <c r="B2376" s="135">
        <f t="shared" si="41"/>
        <v>41916.833330000001</v>
      </c>
      <c r="C2376" s="138">
        <v>20</v>
      </c>
      <c r="D2376" s="11">
        <f>ROUND(АТС!E133*$D$792*$D$793/100,2)</f>
        <v>0</v>
      </c>
      <c r="E2376" s="11">
        <f>ROUND(АТС!E133*$E$792*$E$793/100,2)</f>
        <v>0</v>
      </c>
      <c r="F2376" s="11">
        <f>ROUND(АТС!E133*$F$792*$F$793/100,2)</f>
        <v>0</v>
      </c>
      <c r="G2376" s="11">
        <f>ROUND(АТС!E133*$G$792*$G$793/100,2)</f>
        <v>0</v>
      </c>
    </row>
    <row r="2377" spans="1:7" x14ac:dyDescent="0.25">
      <c r="A2377" s="263"/>
      <c r="B2377" s="137">
        <f t="shared" si="41"/>
        <v>41916.875</v>
      </c>
      <c r="C2377" s="138">
        <v>21</v>
      </c>
      <c r="D2377" s="11">
        <f>ROUND(АТС!E134*$D$792*$D$793/100,2)</f>
        <v>21.87</v>
      </c>
      <c r="E2377" s="11">
        <f>ROUND(АТС!E134*$E$792*$E$793/100,2)</f>
        <v>20.100000000000001</v>
      </c>
      <c r="F2377" s="11">
        <f>ROUND(АТС!E134*$F$792*$F$793/100,2)</f>
        <v>13.69</v>
      </c>
      <c r="G2377" s="11">
        <f>ROUND(АТС!E134*$G$792*$G$793/100,2)</f>
        <v>8.01</v>
      </c>
    </row>
    <row r="2378" spans="1:7" x14ac:dyDescent="0.25">
      <c r="A2378" s="263"/>
      <c r="B2378" s="135">
        <f t="shared" si="41"/>
        <v>41916.916669999999</v>
      </c>
      <c r="C2378" s="138">
        <v>22</v>
      </c>
      <c r="D2378" s="11">
        <f>ROUND(АТС!E135*$D$792*$D$793/100,2)</f>
        <v>47.52</v>
      </c>
      <c r="E2378" s="11">
        <f>ROUND(АТС!E135*$E$792*$E$793/100,2)</f>
        <v>43.66</v>
      </c>
      <c r="F2378" s="11">
        <f>ROUND(АТС!E135*$F$792*$F$793/100,2)</f>
        <v>29.74</v>
      </c>
      <c r="G2378" s="11">
        <f>ROUND(АТС!E135*$G$792*$G$793/100,2)</f>
        <v>17.41</v>
      </c>
    </row>
    <row r="2379" spans="1:7" x14ac:dyDescent="0.25">
      <c r="A2379" s="263"/>
      <c r="B2379" s="137">
        <f t="shared" si="41"/>
        <v>41916.958330000001</v>
      </c>
      <c r="C2379" s="138">
        <v>23</v>
      </c>
      <c r="D2379" s="11">
        <f>ROUND(АТС!E136*$D$792*$D$793/100,2)</f>
        <v>149.52000000000001</v>
      </c>
      <c r="E2379" s="11">
        <f>ROUND(АТС!E136*$E$792*$E$793/100,2)</f>
        <v>137.37</v>
      </c>
      <c r="F2379" s="11">
        <f>ROUND(АТС!E136*$F$792*$F$793/100,2)</f>
        <v>93.55</v>
      </c>
      <c r="G2379" s="11">
        <f>ROUND(АТС!E136*$G$792*$G$793/100,2)</f>
        <v>54.76</v>
      </c>
    </row>
    <row r="2380" spans="1:7" x14ac:dyDescent="0.25">
      <c r="A2380" s="263"/>
      <c r="B2380" s="135">
        <f t="shared" si="41"/>
        <v>41917</v>
      </c>
      <c r="C2380" s="138">
        <v>0</v>
      </c>
      <c r="D2380" s="11">
        <f>ROUND(АТС!E137*$D$792*$D$793/100,2)</f>
        <v>18.87</v>
      </c>
      <c r="E2380" s="11">
        <f>ROUND(АТС!E137*$E$792*$E$793/100,2)</f>
        <v>17.34</v>
      </c>
      <c r="F2380" s="11">
        <f>ROUND(АТС!E137*$F$792*$F$793/100,2)</f>
        <v>11.81</v>
      </c>
      <c r="G2380" s="11">
        <f>ROUND(АТС!E137*$G$792*$G$793/100,2)</f>
        <v>6.91</v>
      </c>
    </row>
    <row r="2381" spans="1:7" x14ac:dyDescent="0.25">
      <c r="A2381" s="263"/>
      <c r="B2381" s="137">
        <f t="shared" si="41"/>
        <v>41917.041669999999</v>
      </c>
      <c r="C2381" s="138">
        <v>1</v>
      </c>
      <c r="D2381" s="11">
        <f>ROUND(АТС!E138*$D$792*$D$793/100,2)</f>
        <v>29.14</v>
      </c>
      <c r="E2381" s="11">
        <f>ROUND(АТС!E138*$E$792*$E$793/100,2)</f>
        <v>26.78</v>
      </c>
      <c r="F2381" s="11">
        <f>ROUND(АТС!E138*$F$792*$F$793/100,2)</f>
        <v>18.23</v>
      </c>
      <c r="G2381" s="11">
        <f>ROUND(АТС!E138*$G$792*$G$793/100,2)</f>
        <v>10.67</v>
      </c>
    </row>
    <row r="2382" spans="1:7" x14ac:dyDescent="0.25">
      <c r="A2382" s="263"/>
      <c r="B2382" s="135">
        <f t="shared" si="41"/>
        <v>41917.083330000001</v>
      </c>
      <c r="C2382" s="138">
        <v>2</v>
      </c>
      <c r="D2382" s="11">
        <f>ROUND(АТС!E139*$D$792*$D$793/100,2)</f>
        <v>20.69</v>
      </c>
      <c r="E2382" s="11">
        <f>ROUND(АТС!E139*$E$792*$E$793/100,2)</f>
        <v>19.010000000000002</v>
      </c>
      <c r="F2382" s="11">
        <f>ROUND(АТС!E139*$F$792*$F$793/100,2)</f>
        <v>12.94</v>
      </c>
      <c r="G2382" s="11">
        <f>ROUND(АТС!E139*$G$792*$G$793/100,2)</f>
        <v>7.58</v>
      </c>
    </row>
    <row r="2383" spans="1:7" x14ac:dyDescent="0.25">
      <c r="A2383" s="263"/>
      <c r="B2383" s="137">
        <f t="shared" si="41"/>
        <v>41917.125</v>
      </c>
      <c r="C2383" s="138">
        <v>3</v>
      </c>
      <c r="D2383" s="11">
        <f>ROUND(АТС!E140*$D$792*$D$793/100,2)</f>
        <v>42.2</v>
      </c>
      <c r="E2383" s="11">
        <f>ROUND(АТС!E140*$E$792*$E$793/100,2)</f>
        <v>38.770000000000003</v>
      </c>
      <c r="F2383" s="11">
        <f>ROUND(АТС!E140*$F$792*$F$793/100,2)</f>
        <v>26.4</v>
      </c>
      <c r="G2383" s="11">
        <f>ROUND(АТС!E140*$G$792*$G$793/100,2)</f>
        <v>15.46</v>
      </c>
    </row>
    <row r="2384" spans="1:7" x14ac:dyDescent="0.25">
      <c r="A2384" s="263"/>
      <c r="B2384" s="135">
        <f t="shared" si="41"/>
        <v>41917.166669999999</v>
      </c>
      <c r="C2384" s="138">
        <v>4</v>
      </c>
      <c r="D2384" s="11">
        <f>ROUND(АТС!E141*$D$792*$D$793/100,2)</f>
        <v>33.21</v>
      </c>
      <c r="E2384" s="11">
        <f>ROUND(АТС!E141*$E$792*$E$793/100,2)</f>
        <v>30.51</v>
      </c>
      <c r="F2384" s="11">
        <f>ROUND(АТС!E141*$F$792*$F$793/100,2)</f>
        <v>20.78</v>
      </c>
      <c r="G2384" s="11">
        <f>ROUND(АТС!E141*$G$792*$G$793/100,2)</f>
        <v>12.16</v>
      </c>
    </row>
    <row r="2385" spans="1:7" x14ac:dyDescent="0.25">
      <c r="A2385" s="263"/>
      <c r="B2385" s="137">
        <f t="shared" si="41"/>
        <v>41917.208330000001</v>
      </c>
      <c r="C2385" s="138">
        <v>5</v>
      </c>
      <c r="D2385" s="11">
        <f>ROUND(АТС!E142*$D$792*$D$793/100,2)</f>
        <v>12.19</v>
      </c>
      <c r="E2385" s="11">
        <f>ROUND(АТС!E142*$E$792*$E$793/100,2)</f>
        <v>11.2</v>
      </c>
      <c r="F2385" s="11">
        <f>ROUND(АТС!E142*$F$792*$F$793/100,2)</f>
        <v>7.62</v>
      </c>
      <c r="G2385" s="11">
        <f>ROUND(АТС!E142*$G$792*$G$793/100,2)</f>
        <v>4.46</v>
      </c>
    </row>
    <row r="2386" spans="1:7" x14ac:dyDescent="0.25">
      <c r="A2386" s="263"/>
      <c r="B2386" s="135">
        <f t="shared" si="41"/>
        <v>41917.25</v>
      </c>
      <c r="C2386" s="138">
        <v>6</v>
      </c>
      <c r="D2386" s="11">
        <f>ROUND(АТС!E143*$D$792*$D$793/100,2)</f>
        <v>0</v>
      </c>
      <c r="E2386" s="11">
        <f>ROUND(АТС!E143*$E$792*$E$793/100,2)</f>
        <v>0</v>
      </c>
      <c r="F2386" s="11">
        <f>ROUND(АТС!E143*$F$792*$F$793/100,2)</f>
        <v>0</v>
      </c>
      <c r="G2386" s="11">
        <f>ROUND(АТС!E143*$G$792*$G$793/100,2)</f>
        <v>0</v>
      </c>
    </row>
    <row r="2387" spans="1:7" x14ac:dyDescent="0.25">
      <c r="A2387" s="263"/>
      <c r="B2387" s="137">
        <f t="shared" si="41"/>
        <v>41917.291669999999</v>
      </c>
      <c r="C2387" s="138">
        <v>7</v>
      </c>
      <c r="D2387" s="11">
        <f>ROUND(АТС!E144*$D$792*$D$793/100,2)</f>
        <v>0</v>
      </c>
      <c r="E2387" s="11">
        <f>ROUND(АТС!E144*$E$792*$E$793/100,2)</f>
        <v>0</v>
      </c>
      <c r="F2387" s="11">
        <f>ROUND(АТС!E144*$F$792*$F$793/100,2)</f>
        <v>0</v>
      </c>
      <c r="G2387" s="11">
        <f>ROUND(АТС!E144*$G$792*$G$793/100,2)</f>
        <v>0</v>
      </c>
    </row>
    <row r="2388" spans="1:7" x14ac:dyDescent="0.25">
      <c r="A2388" s="263"/>
      <c r="B2388" s="135">
        <f t="shared" si="41"/>
        <v>41917.333330000001</v>
      </c>
      <c r="C2388" s="138">
        <v>8</v>
      </c>
      <c r="D2388" s="11">
        <f>ROUND(АТС!E145*$D$792*$D$793/100,2)</f>
        <v>0</v>
      </c>
      <c r="E2388" s="11">
        <f>ROUND(АТС!E145*$E$792*$E$793/100,2)</f>
        <v>0</v>
      </c>
      <c r="F2388" s="11">
        <f>ROUND(АТС!E145*$F$792*$F$793/100,2)</f>
        <v>0</v>
      </c>
      <c r="G2388" s="11">
        <f>ROUND(АТС!E145*$G$792*$G$793/100,2)</f>
        <v>0</v>
      </c>
    </row>
    <row r="2389" spans="1:7" x14ac:dyDescent="0.25">
      <c r="A2389" s="263"/>
      <c r="B2389" s="137">
        <f t="shared" si="41"/>
        <v>41917.375</v>
      </c>
      <c r="C2389" s="138">
        <v>9</v>
      </c>
      <c r="D2389" s="11">
        <f>ROUND(АТС!E146*$D$792*$D$793/100,2)</f>
        <v>0</v>
      </c>
      <c r="E2389" s="11">
        <f>ROUND(АТС!E146*$E$792*$E$793/100,2)</f>
        <v>0</v>
      </c>
      <c r="F2389" s="11">
        <f>ROUND(АТС!E146*$F$792*$F$793/100,2)</f>
        <v>0</v>
      </c>
      <c r="G2389" s="11">
        <f>ROUND(АТС!E146*$G$792*$G$793/100,2)</f>
        <v>0</v>
      </c>
    </row>
    <row r="2390" spans="1:7" x14ac:dyDescent="0.25">
      <c r="A2390" s="263"/>
      <c r="B2390" s="135">
        <f t="shared" si="41"/>
        <v>41917.416669999999</v>
      </c>
      <c r="C2390" s="138">
        <v>10</v>
      </c>
      <c r="D2390" s="11">
        <f>ROUND(АТС!E147*$D$792*$D$793/100,2)</f>
        <v>31.13</v>
      </c>
      <c r="E2390" s="11">
        <f>ROUND(АТС!E147*$E$792*$E$793/100,2)</f>
        <v>28.6</v>
      </c>
      <c r="F2390" s="11">
        <f>ROUND(АТС!E147*$F$792*$F$793/100,2)</f>
        <v>19.48</v>
      </c>
      <c r="G2390" s="11">
        <f>ROUND(АТС!E147*$G$792*$G$793/100,2)</f>
        <v>11.4</v>
      </c>
    </row>
    <row r="2391" spans="1:7" x14ac:dyDescent="0.25">
      <c r="A2391" s="263"/>
      <c r="B2391" s="137">
        <f t="shared" si="41"/>
        <v>41917.458330000001</v>
      </c>
      <c r="C2391" s="138">
        <v>11</v>
      </c>
      <c r="D2391" s="11">
        <f>ROUND(АТС!E148*$D$792*$D$793/100,2)</f>
        <v>11.22</v>
      </c>
      <c r="E2391" s="11">
        <f>ROUND(АТС!E148*$E$792*$E$793/100,2)</f>
        <v>10.31</v>
      </c>
      <c r="F2391" s="11">
        <f>ROUND(АТС!E148*$F$792*$F$793/100,2)</f>
        <v>7.02</v>
      </c>
      <c r="G2391" s="11">
        <f>ROUND(АТС!E148*$G$792*$G$793/100,2)</f>
        <v>4.1100000000000003</v>
      </c>
    </row>
    <row r="2392" spans="1:7" x14ac:dyDescent="0.25">
      <c r="A2392" s="263"/>
      <c r="B2392" s="135">
        <f t="shared" si="41"/>
        <v>41917.5</v>
      </c>
      <c r="C2392" s="138">
        <v>12</v>
      </c>
      <c r="D2392" s="11">
        <f>ROUND(АТС!E149*$D$792*$D$793/100,2)</f>
        <v>0.04</v>
      </c>
      <c r="E2392" s="11">
        <f>ROUND(АТС!E149*$E$792*$E$793/100,2)</f>
        <v>0.04</v>
      </c>
      <c r="F2392" s="11">
        <f>ROUND(АТС!E149*$F$792*$F$793/100,2)</f>
        <v>0.02</v>
      </c>
      <c r="G2392" s="11">
        <f>ROUND(АТС!E149*$G$792*$G$793/100,2)</f>
        <v>0.01</v>
      </c>
    </row>
    <row r="2393" spans="1:7" x14ac:dyDescent="0.25">
      <c r="A2393" s="263"/>
      <c r="B2393" s="137">
        <f t="shared" si="41"/>
        <v>41917.541669999999</v>
      </c>
      <c r="C2393" s="138">
        <v>13</v>
      </c>
      <c r="D2393" s="11">
        <f>ROUND(АТС!E150*$D$792*$D$793/100,2)</f>
        <v>0</v>
      </c>
      <c r="E2393" s="11">
        <f>ROUND(АТС!E150*$E$792*$E$793/100,2)</f>
        <v>0</v>
      </c>
      <c r="F2393" s="11">
        <f>ROUND(АТС!E150*$F$792*$F$793/100,2)</f>
        <v>0</v>
      </c>
      <c r="G2393" s="11">
        <f>ROUND(АТС!E150*$G$792*$G$793/100,2)</f>
        <v>0</v>
      </c>
    </row>
    <row r="2394" spans="1:7" x14ac:dyDescent="0.25">
      <c r="A2394" s="263"/>
      <c r="B2394" s="135">
        <f t="shared" si="41"/>
        <v>41917.583330000001</v>
      </c>
      <c r="C2394" s="138">
        <v>14</v>
      </c>
      <c r="D2394" s="11">
        <f>ROUND(АТС!E151*$D$792*$D$793/100,2)</f>
        <v>0</v>
      </c>
      <c r="E2394" s="11">
        <f>ROUND(АТС!E151*$E$792*$E$793/100,2)</f>
        <v>0</v>
      </c>
      <c r="F2394" s="11">
        <f>ROUND(АТС!E151*$F$792*$F$793/100,2)</f>
        <v>0</v>
      </c>
      <c r="G2394" s="11">
        <f>ROUND(АТС!E151*$G$792*$G$793/100,2)</f>
        <v>0</v>
      </c>
    </row>
    <row r="2395" spans="1:7" x14ac:dyDescent="0.25">
      <c r="A2395" s="263"/>
      <c r="B2395" s="137">
        <f t="shared" si="41"/>
        <v>41917.625</v>
      </c>
      <c r="C2395" s="138">
        <v>15</v>
      </c>
      <c r="D2395" s="11">
        <f>ROUND(АТС!E152*$D$792*$D$793/100,2)</f>
        <v>0</v>
      </c>
      <c r="E2395" s="11">
        <f>ROUND(АТС!E152*$E$792*$E$793/100,2)</f>
        <v>0</v>
      </c>
      <c r="F2395" s="11">
        <f>ROUND(АТС!E152*$F$792*$F$793/100,2)</f>
        <v>0</v>
      </c>
      <c r="G2395" s="11">
        <f>ROUND(АТС!E152*$G$792*$G$793/100,2)</f>
        <v>0</v>
      </c>
    </row>
    <row r="2396" spans="1:7" x14ac:dyDescent="0.25">
      <c r="A2396" s="263"/>
      <c r="B2396" s="135">
        <f t="shared" si="41"/>
        <v>41917.666669999999</v>
      </c>
      <c r="C2396" s="138">
        <v>16</v>
      </c>
      <c r="D2396" s="11">
        <f>ROUND(АТС!E153*$D$792*$D$793/100,2)</f>
        <v>0.01</v>
      </c>
      <c r="E2396" s="11">
        <f>ROUND(АТС!E153*$E$792*$E$793/100,2)</f>
        <v>0.01</v>
      </c>
      <c r="F2396" s="11">
        <f>ROUND(АТС!E153*$F$792*$F$793/100,2)</f>
        <v>0.01</v>
      </c>
      <c r="G2396" s="11">
        <f>ROUND(АТС!E153*$G$792*$G$793/100,2)</f>
        <v>0</v>
      </c>
    </row>
    <row r="2397" spans="1:7" x14ac:dyDescent="0.25">
      <c r="A2397" s="263"/>
      <c r="B2397" s="137">
        <f t="shared" si="41"/>
        <v>41917.708330000001</v>
      </c>
      <c r="C2397" s="138">
        <v>17</v>
      </c>
      <c r="D2397" s="11">
        <f>ROUND(АТС!E154*$D$792*$D$793/100,2)</f>
        <v>0</v>
      </c>
      <c r="E2397" s="11">
        <f>ROUND(АТС!E154*$E$792*$E$793/100,2)</f>
        <v>0</v>
      </c>
      <c r="F2397" s="11">
        <f>ROUND(АТС!E154*$F$792*$F$793/100,2)</f>
        <v>0</v>
      </c>
      <c r="G2397" s="11">
        <f>ROUND(АТС!E154*$G$792*$G$793/100,2)</f>
        <v>0</v>
      </c>
    </row>
    <row r="2398" spans="1:7" x14ac:dyDescent="0.25">
      <c r="A2398" s="263"/>
      <c r="B2398" s="135">
        <f t="shared" si="41"/>
        <v>41917.75</v>
      </c>
      <c r="C2398" s="138">
        <v>18</v>
      </c>
      <c r="D2398" s="11">
        <f>ROUND(АТС!E155*$D$792*$D$793/100,2)</f>
        <v>0</v>
      </c>
      <c r="E2398" s="11">
        <f>ROUND(АТС!E155*$E$792*$E$793/100,2)</f>
        <v>0</v>
      </c>
      <c r="F2398" s="11">
        <f>ROUND(АТС!E155*$F$792*$F$793/100,2)</f>
        <v>0</v>
      </c>
      <c r="G2398" s="11">
        <f>ROUND(АТС!E155*$G$792*$G$793/100,2)</f>
        <v>0</v>
      </c>
    </row>
    <row r="2399" spans="1:7" x14ac:dyDescent="0.25">
      <c r="A2399" s="263"/>
      <c r="B2399" s="137">
        <f t="shared" si="41"/>
        <v>41917.791669999999</v>
      </c>
      <c r="C2399" s="138">
        <v>19</v>
      </c>
      <c r="D2399" s="11">
        <f>ROUND(АТС!E156*$D$792*$D$793/100,2)</f>
        <v>0</v>
      </c>
      <c r="E2399" s="11">
        <f>ROUND(АТС!E156*$E$792*$E$793/100,2)</f>
        <v>0</v>
      </c>
      <c r="F2399" s="11">
        <f>ROUND(АТС!E156*$F$792*$F$793/100,2)</f>
        <v>0</v>
      </c>
      <c r="G2399" s="11">
        <f>ROUND(АТС!E156*$G$792*$G$793/100,2)</f>
        <v>0</v>
      </c>
    </row>
    <row r="2400" spans="1:7" x14ac:dyDescent="0.25">
      <c r="A2400" s="263"/>
      <c r="B2400" s="135">
        <f t="shared" si="41"/>
        <v>41917.833330000001</v>
      </c>
      <c r="C2400" s="138">
        <v>20</v>
      </c>
      <c r="D2400" s="11">
        <f>ROUND(АТС!E157*$D$792*$D$793/100,2)</f>
        <v>0</v>
      </c>
      <c r="E2400" s="11">
        <f>ROUND(АТС!E157*$E$792*$E$793/100,2)</f>
        <v>0</v>
      </c>
      <c r="F2400" s="11">
        <f>ROUND(АТС!E157*$F$792*$F$793/100,2)</f>
        <v>0</v>
      </c>
      <c r="G2400" s="11">
        <f>ROUND(АТС!E157*$G$792*$G$793/100,2)</f>
        <v>0</v>
      </c>
    </row>
    <row r="2401" spans="1:7" x14ac:dyDescent="0.25">
      <c r="A2401" s="263"/>
      <c r="B2401" s="137">
        <f t="shared" si="41"/>
        <v>41917.875</v>
      </c>
      <c r="C2401" s="138">
        <v>21</v>
      </c>
      <c r="D2401" s="11">
        <f>ROUND(АТС!E158*$D$792*$D$793/100,2)</f>
        <v>0</v>
      </c>
      <c r="E2401" s="11">
        <f>ROUND(АТС!E158*$E$792*$E$793/100,2)</f>
        <v>0</v>
      </c>
      <c r="F2401" s="11">
        <f>ROUND(АТС!E158*$F$792*$F$793/100,2)</f>
        <v>0</v>
      </c>
      <c r="G2401" s="11">
        <f>ROUND(АТС!E158*$G$792*$G$793/100,2)</f>
        <v>0</v>
      </c>
    </row>
    <row r="2402" spans="1:7" x14ac:dyDescent="0.25">
      <c r="A2402" s="263"/>
      <c r="B2402" s="135">
        <f t="shared" si="41"/>
        <v>41917.916669999999</v>
      </c>
      <c r="C2402" s="138">
        <v>22</v>
      </c>
      <c r="D2402" s="11">
        <f>ROUND(АТС!E159*$D$792*$D$793/100,2)</f>
        <v>87.57</v>
      </c>
      <c r="E2402" s="11">
        <f>ROUND(АТС!E159*$E$792*$E$793/100,2)</f>
        <v>80.45</v>
      </c>
      <c r="F2402" s="11">
        <f>ROUND(АТС!E159*$F$792*$F$793/100,2)</f>
        <v>54.79</v>
      </c>
      <c r="G2402" s="11">
        <f>ROUND(АТС!E159*$G$792*$G$793/100,2)</f>
        <v>32.07</v>
      </c>
    </row>
    <row r="2403" spans="1:7" x14ac:dyDescent="0.25">
      <c r="A2403" s="263"/>
      <c r="B2403" s="137">
        <f t="shared" si="41"/>
        <v>41917.958330000001</v>
      </c>
      <c r="C2403" s="138">
        <v>23</v>
      </c>
      <c r="D2403" s="11">
        <f>ROUND(АТС!E160*$D$792*$D$793/100,2)</f>
        <v>90.86</v>
      </c>
      <c r="E2403" s="11">
        <f>ROUND(АТС!E160*$E$792*$E$793/100,2)</f>
        <v>83.48</v>
      </c>
      <c r="F2403" s="11">
        <f>ROUND(АТС!E160*$F$792*$F$793/100,2)</f>
        <v>56.85</v>
      </c>
      <c r="G2403" s="11">
        <f>ROUND(АТС!E160*$G$792*$G$793/100,2)</f>
        <v>33.28</v>
      </c>
    </row>
    <row r="2404" spans="1:7" x14ac:dyDescent="0.25">
      <c r="A2404" s="263"/>
      <c r="B2404" s="135">
        <f t="shared" si="41"/>
        <v>41918</v>
      </c>
      <c r="C2404" s="138">
        <v>0</v>
      </c>
      <c r="D2404" s="11">
        <f>ROUND(АТС!E161*$D$792*$D$793/100,2)</f>
        <v>22.99</v>
      </c>
      <c r="E2404" s="11">
        <f>ROUND(АТС!E161*$E$792*$E$793/100,2)</f>
        <v>21.12</v>
      </c>
      <c r="F2404" s="11">
        <f>ROUND(АТС!E161*$F$792*$F$793/100,2)</f>
        <v>14.39</v>
      </c>
      <c r="G2404" s="11">
        <f>ROUND(АТС!E161*$G$792*$G$793/100,2)</f>
        <v>8.42</v>
      </c>
    </row>
    <row r="2405" spans="1:7" x14ac:dyDescent="0.25">
      <c r="A2405" s="263"/>
      <c r="B2405" s="137">
        <f t="shared" si="41"/>
        <v>41918.041669999999</v>
      </c>
      <c r="C2405" s="138">
        <v>1</v>
      </c>
      <c r="D2405" s="11">
        <f>ROUND(АТС!E162*$D$792*$D$793/100,2)</f>
        <v>36.65</v>
      </c>
      <c r="E2405" s="11">
        <f>ROUND(АТС!E162*$E$792*$E$793/100,2)</f>
        <v>33.67</v>
      </c>
      <c r="F2405" s="11">
        <f>ROUND(АТС!E162*$F$792*$F$793/100,2)</f>
        <v>22.93</v>
      </c>
      <c r="G2405" s="11">
        <f>ROUND(АТС!E162*$G$792*$G$793/100,2)</f>
        <v>13.42</v>
      </c>
    </row>
    <row r="2406" spans="1:7" x14ac:dyDescent="0.25">
      <c r="A2406" s="263"/>
      <c r="B2406" s="135">
        <f t="shared" si="41"/>
        <v>41918.083330000001</v>
      </c>
      <c r="C2406" s="138">
        <v>2</v>
      </c>
      <c r="D2406" s="11">
        <f>ROUND(АТС!E163*$D$792*$D$793/100,2)</f>
        <v>12.08</v>
      </c>
      <c r="E2406" s="11">
        <f>ROUND(АТС!E163*$E$792*$E$793/100,2)</f>
        <v>11.1</v>
      </c>
      <c r="F2406" s="11">
        <f>ROUND(АТС!E163*$F$792*$F$793/100,2)</f>
        <v>7.56</v>
      </c>
      <c r="G2406" s="11">
        <f>ROUND(АТС!E163*$G$792*$G$793/100,2)</f>
        <v>4.42</v>
      </c>
    </row>
    <row r="2407" spans="1:7" x14ac:dyDescent="0.25">
      <c r="A2407" s="263"/>
      <c r="B2407" s="137">
        <f t="shared" si="41"/>
        <v>41918.125</v>
      </c>
      <c r="C2407" s="138">
        <v>3</v>
      </c>
      <c r="D2407" s="11">
        <f>ROUND(АТС!E164*$D$792*$D$793/100,2)</f>
        <v>8.3000000000000007</v>
      </c>
      <c r="E2407" s="11">
        <f>ROUND(АТС!E164*$E$792*$E$793/100,2)</f>
        <v>7.63</v>
      </c>
      <c r="F2407" s="11">
        <f>ROUND(АТС!E164*$F$792*$F$793/100,2)</f>
        <v>5.2</v>
      </c>
      <c r="G2407" s="11">
        <f>ROUND(АТС!E164*$G$792*$G$793/100,2)</f>
        <v>3.04</v>
      </c>
    </row>
    <row r="2408" spans="1:7" x14ac:dyDescent="0.25">
      <c r="A2408" s="263"/>
      <c r="B2408" s="135">
        <f t="shared" si="41"/>
        <v>41918.166669999999</v>
      </c>
      <c r="C2408" s="138">
        <v>4</v>
      </c>
      <c r="D2408" s="11">
        <f>ROUND(АТС!E165*$D$792*$D$793/100,2)</f>
        <v>0.01</v>
      </c>
      <c r="E2408" s="11">
        <f>ROUND(АТС!E165*$E$792*$E$793/100,2)</f>
        <v>0.01</v>
      </c>
      <c r="F2408" s="11">
        <f>ROUND(АТС!E165*$F$792*$F$793/100,2)</f>
        <v>0</v>
      </c>
      <c r="G2408" s="11">
        <f>ROUND(АТС!E165*$G$792*$G$793/100,2)</f>
        <v>0</v>
      </c>
    </row>
    <row r="2409" spans="1:7" x14ac:dyDescent="0.25">
      <c r="A2409" s="263"/>
      <c r="B2409" s="137">
        <f t="shared" si="41"/>
        <v>41918.208330000001</v>
      </c>
      <c r="C2409" s="138">
        <v>5</v>
      </c>
      <c r="D2409" s="11">
        <f>ROUND(АТС!E166*$D$792*$D$793/100,2)</f>
        <v>0</v>
      </c>
      <c r="E2409" s="11">
        <f>ROUND(АТС!E166*$E$792*$E$793/100,2)</f>
        <v>0</v>
      </c>
      <c r="F2409" s="11">
        <f>ROUND(АТС!E166*$F$792*$F$793/100,2)</f>
        <v>0</v>
      </c>
      <c r="G2409" s="11">
        <f>ROUND(АТС!E166*$G$792*$G$793/100,2)</f>
        <v>0</v>
      </c>
    </row>
    <row r="2410" spans="1:7" x14ac:dyDescent="0.25">
      <c r="A2410" s="263"/>
      <c r="B2410" s="135">
        <f t="shared" si="41"/>
        <v>41918.25</v>
      </c>
      <c r="C2410" s="138">
        <v>6</v>
      </c>
      <c r="D2410" s="11">
        <f>ROUND(АТС!E167*$D$792*$D$793/100,2)</f>
        <v>0</v>
      </c>
      <c r="E2410" s="11">
        <f>ROUND(АТС!E167*$E$792*$E$793/100,2)</f>
        <v>0</v>
      </c>
      <c r="F2410" s="11">
        <f>ROUND(АТС!E167*$F$792*$F$793/100,2)</f>
        <v>0</v>
      </c>
      <c r="G2410" s="11">
        <f>ROUND(АТС!E167*$G$792*$G$793/100,2)</f>
        <v>0</v>
      </c>
    </row>
    <row r="2411" spans="1:7" x14ac:dyDescent="0.25">
      <c r="A2411" s="263"/>
      <c r="B2411" s="137">
        <f t="shared" si="41"/>
        <v>41918.291669999999</v>
      </c>
      <c r="C2411" s="138">
        <v>7</v>
      </c>
      <c r="D2411" s="11">
        <f>ROUND(АТС!E168*$D$792*$D$793/100,2)</f>
        <v>0</v>
      </c>
      <c r="E2411" s="11">
        <f>ROUND(АТС!E168*$E$792*$E$793/100,2)</f>
        <v>0</v>
      </c>
      <c r="F2411" s="11">
        <f>ROUND(АТС!E168*$F$792*$F$793/100,2)</f>
        <v>0</v>
      </c>
      <c r="G2411" s="11">
        <f>ROUND(АТС!E168*$G$792*$G$793/100,2)</f>
        <v>0</v>
      </c>
    </row>
    <row r="2412" spans="1:7" x14ac:dyDescent="0.25">
      <c r="A2412" s="263"/>
      <c r="B2412" s="135">
        <f t="shared" si="41"/>
        <v>41918.333330000001</v>
      </c>
      <c r="C2412" s="138">
        <v>8</v>
      </c>
      <c r="D2412" s="11">
        <f>ROUND(АТС!E169*$D$792*$D$793/100,2)</f>
        <v>99.21</v>
      </c>
      <c r="E2412" s="11">
        <f>ROUND(АТС!E169*$E$792*$E$793/100,2)</f>
        <v>91.15</v>
      </c>
      <c r="F2412" s="11">
        <f>ROUND(АТС!E169*$F$792*$F$793/100,2)</f>
        <v>62.07</v>
      </c>
      <c r="G2412" s="11">
        <f>ROUND(АТС!E169*$G$792*$G$793/100,2)</f>
        <v>36.33</v>
      </c>
    </row>
    <row r="2413" spans="1:7" x14ac:dyDescent="0.25">
      <c r="A2413" s="263"/>
      <c r="B2413" s="137">
        <f t="shared" si="41"/>
        <v>41918.375</v>
      </c>
      <c r="C2413" s="138">
        <v>9</v>
      </c>
      <c r="D2413" s="11">
        <f>ROUND(АТС!E170*$D$792*$D$793/100,2)</f>
        <v>295.94</v>
      </c>
      <c r="E2413" s="11">
        <f>ROUND(АТС!E170*$E$792*$E$793/100,2)</f>
        <v>271.89999999999998</v>
      </c>
      <c r="F2413" s="11">
        <f>ROUND(АТС!E170*$F$792*$F$793/100,2)</f>
        <v>185.17</v>
      </c>
      <c r="G2413" s="11">
        <f>ROUND(АТС!E170*$G$792*$G$793/100,2)</f>
        <v>108.39</v>
      </c>
    </row>
    <row r="2414" spans="1:7" x14ac:dyDescent="0.25">
      <c r="A2414" s="263"/>
      <c r="B2414" s="135">
        <f t="shared" si="41"/>
        <v>41918.416669999999</v>
      </c>
      <c r="C2414" s="138">
        <v>10</v>
      </c>
      <c r="D2414" s="11">
        <f>ROUND(АТС!E171*$D$792*$D$793/100,2)</f>
        <v>298.72000000000003</v>
      </c>
      <c r="E2414" s="11">
        <f>ROUND(АТС!E171*$E$792*$E$793/100,2)</f>
        <v>274.45</v>
      </c>
      <c r="F2414" s="11">
        <f>ROUND(АТС!E171*$F$792*$F$793/100,2)</f>
        <v>186.91</v>
      </c>
      <c r="G2414" s="11">
        <f>ROUND(АТС!E171*$G$792*$G$793/100,2)</f>
        <v>109.4</v>
      </c>
    </row>
    <row r="2415" spans="1:7" x14ac:dyDescent="0.25">
      <c r="A2415" s="263"/>
      <c r="B2415" s="137">
        <f t="shared" si="41"/>
        <v>41918.458330000001</v>
      </c>
      <c r="C2415" s="138">
        <v>11</v>
      </c>
      <c r="D2415" s="11">
        <f>ROUND(АТС!E172*$D$792*$D$793/100,2)</f>
        <v>109.95</v>
      </c>
      <c r="E2415" s="11">
        <f>ROUND(АТС!E172*$E$792*$E$793/100,2)</f>
        <v>101.02</v>
      </c>
      <c r="F2415" s="11">
        <f>ROUND(АТС!E172*$F$792*$F$793/100,2)</f>
        <v>68.790000000000006</v>
      </c>
      <c r="G2415" s="11">
        <f>ROUND(АТС!E172*$G$792*$G$793/100,2)</f>
        <v>40.270000000000003</v>
      </c>
    </row>
    <row r="2416" spans="1:7" x14ac:dyDescent="0.25">
      <c r="A2416" s="263"/>
      <c r="B2416" s="135">
        <f t="shared" si="41"/>
        <v>41918.5</v>
      </c>
      <c r="C2416" s="138">
        <v>12</v>
      </c>
      <c r="D2416" s="11">
        <f>ROUND(АТС!E173*$D$792*$D$793/100,2)</f>
        <v>0</v>
      </c>
      <c r="E2416" s="11">
        <f>ROUND(АТС!E173*$E$792*$E$793/100,2)</f>
        <v>0</v>
      </c>
      <c r="F2416" s="11">
        <f>ROUND(АТС!E173*$F$792*$F$793/100,2)</f>
        <v>0</v>
      </c>
      <c r="G2416" s="11">
        <f>ROUND(АТС!E173*$G$792*$G$793/100,2)</f>
        <v>0</v>
      </c>
    </row>
    <row r="2417" spans="1:7" x14ac:dyDescent="0.25">
      <c r="A2417" s="263"/>
      <c r="B2417" s="137">
        <f t="shared" si="41"/>
        <v>41918.541669999999</v>
      </c>
      <c r="C2417" s="138">
        <v>13</v>
      </c>
      <c r="D2417" s="11">
        <f>ROUND(АТС!E174*$D$792*$D$793/100,2)</f>
        <v>0</v>
      </c>
      <c r="E2417" s="11">
        <f>ROUND(АТС!E174*$E$792*$E$793/100,2)</f>
        <v>0</v>
      </c>
      <c r="F2417" s="11">
        <f>ROUND(АТС!E174*$F$792*$F$793/100,2)</f>
        <v>0</v>
      </c>
      <c r="G2417" s="11">
        <f>ROUND(АТС!E174*$G$792*$G$793/100,2)</f>
        <v>0</v>
      </c>
    </row>
    <row r="2418" spans="1:7" x14ac:dyDescent="0.25">
      <c r="A2418" s="263"/>
      <c r="B2418" s="135">
        <f t="shared" si="41"/>
        <v>41918.583330000001</v>
      </c>
      <c r="C2418" s="138">
        <v>14</v>
      </c>
      <c r="D2418" s="11">
        <f>ROUND(АТС!E175*$D$792*$D$793/100,2)</f>
        <v>0</v>
      </c>
      <c r="E2418" s="11">
        <f>ROUND(АТС!E175*$E$792*$E$793/100,2)</f>
        <v>0</v>
      </c>
      <c r="F2418" s="11">
        <f>ROUND(АТС!E175*$F$792*$F$793/100,2)</f>
        <v>0</v>
      </c>
      <c r="G2418" s="11">
        <f>ROUND(АТС!E175*$G$792*$G$793/100,2)</f>
        <v>0</v>
      </c>
    </row>
    <row r="2419" spans="1:7" x14ac:dyDescent="0.25">
      <c r="A2419" s="263"/>
      <c r="B2419" s="137">
        <f t="shared" si="41"/>
        <v>41918.625</v>
      </c>
      <c r="C2419" s="138">
        <v>15</v>
      </c>
      <c r="D2419" s="11">
        <f>ROUND(АТС!E176*$D$792*$D$793/100,2)</f>
        <v>0</v>
      </c>
      <c r="E2419" s="11">
        <f>ROUND(АТС!E176*$E$792*$E$793/100,2)</f>
        <v>0</v>
      </c>
      <c r="F2419" s="11">
        <f>ROUND(АТС!E176*$F$792*$F$793/100,2)</f>
        <v>0</v>
      </c>
      <c r="G2419" s="11">
        <f>ROUND(АТС!E176*$G$792*$G$793/100,2)</f>
        <v>0</v>
      </c>
    </row>
    <row r="2420" spans="1:7" x14ac:dyDescent="0.25">
      <c r="A2420" s="263"/>
      <c r="B2420" s="135">
        <f t="shared" si="41"/>
        <v>41918.666669999999</v>
      </c>
      <c r="C2420" s="138">
        <v>16</v>
      </c>
      <c r="D2420" s="11">
        <f>ROUND(АТС!E177*$D$792*$D$793/100,2)</f>
        <v>0</v>
      </c>
      <c r="E2420" s="11">
        <f>ROUND(АТС!E177*$E$792*$E$793/100,2)</f>
        <v>0</v>
      </c>
      <c r="F2420" s="11">
        <f>ROUND(АТС!E177*$F$792*$F$793/100,2)</f>
        <v>0</v>
      </c>
      <c r="G2420" s="11">
        <f>ROUND(АТС!E177*$G$792*$G$793/100,2)</f>
        <v>0</v>
      </c>
    </row>
    <row r="2421" spans="1:7" x14ac:dyDescent="0.25">
      <c r="A2421" s="263"/>
      <c r="B2421" s="137">
        <f t="shared" si="41"/>
        <v>41918.708330000001</v>
      </c>
      <c r="C2421" s="138">
        <v>17</v>
      </c>
      <c r="D2421" s="11">
        <f>ROUND(АТС!E178*$D$792*$D$793/100,2)</f>
        <v>0</v>
      </c>
      <c r="E2421" s="11">
        <f>ROUND(АТС!E178*$E$792*$E$793/100,2)</f>
        <v>0</v>
      </c>
      <c r="F2421" s="11">
        <f>ROUND(АТС!E178*$F$792*$F$793/100,2)</f>
        <v>0</v>
      </c>
      <c r="G2421" s="11">
        <f>ROUND(АТС!E178*$G$792*$G$793/100,2)</f>
        <v>0</v>
      </c>
    </row>
    <row r="2422" spans="1:7" x14ac:dyDescent="0.25">
      <c r="A2422" s="263"/>
      <c r="B2422" s="135">
        <f t="shared" si="41"/>
        <v>41918.75</v>
      </c>
      <c r="C2422" s="138">
        <v>18</v>
      </c>
      <c r="D2422" s="11">
        <f>ROUND(АТС!E179*$D$792*$D$793/100,2)</f>
        <v>210.2</v>
      </c>
      <c r="E2422" s="11">
        <f>ROUND(АТС!E179*$E$792*$E$793/100,2)</f>
        <v>193.13</v>
      </c>
      <c r="F2422" s="11">
        <f>ROUND(АТС!E179*$F$792*$F$793/100,2)</f>
        <v>131.52000000000001</v>
      </c>
      <c r="G2422" s="11">
        <f>ROUND(АТС!E179*$G$792*$G$793/100,2)</f>
        <v>76.989999999999995</v>
      </c>
    </row>
    <row r="2423" spans="1:7" x14ac:dyDescent="0.25">
      <c r="A2423" s="263"/>
      <c r="B2423" s="137">
        <f t="shared" si="41"/>
        <v>41918.791669999999</v>
      </c>
      <c r="C2423" s="138">
        <v>19</v>
      </c>
      <c r="D2423" s="11">
        <f>ROUND(АТС!E180*$D$792*$D$793/100,2)</f>
        <v>0</v>
      </c>
      <c r="E2423" s="11">
        <f>ROUND(АТС!E180*$E$792*$E$793/100,2)</f>
        <v>0</v>
      </c>
      <c r="F2423" s="11">
        <f>ROUND(АТС!E180*$F$792*$F$793/100,2)</f>
        <v>0</v>
      </c>
      <c r="G2423" s="11">
        <f>ROUND(АТС!E180*$G$792*$G$793/100,2)</f>
        <v>0</v>
      </c>
    </row>
    <row r="2424" spans="1:7" x14ac:dyDescent="0.25">
      <c r="A2424" s="263"/>
      <c r="B2424" s="135">
        <f t="shared" si="41"/>
        <v>41918.833330000001</v>
      </c>
      <c r="C2424" s="138">
        <v>20</v>
      </c>
      <c r="D2424" s="11">
        <f>ROUND(АТС!E181*$D$792*$D$793/100,2)</f>
        <v>0</v>
      </c>
      <c r="E2424" s="11">
        <f>ROUND(АТС!E181*$E$792*$E$793/100,2)</f>
        <v>0</v>
      </c>
      <c r="F2424" s="11">
        <f>ROUND(АТС!E181*$F$792*$F$793/100,2)</f>
        <v>0</v>
      </c>
      <c r="G2424" s="11">
        <f>ROUND(АТС!E181*$G$792*$G$793/100,2)</f>
        <v>0</v>
      </c>
    </row>
    <row r="2425" spans="1:7" x14ac:dyDescent="0.25">
      <c r="A2425" s="263"/>
      <c r="B2425" s="137">
        <f t="shared" si="41"/>
        <v>41918.875</v>
      </c>
      <c r="C2425" s="138">
        <v>21</v>
      </c>
      <c r="D2425" s="11">
        <f>ROUND(АТС!E182*$D$792*$D$793/100,2)</f>
        <v>0.41</v>
      </c>
      <c r="E2425" s="11">
        <f>ROUND(АТС!E182*$E$792*$E$793/100,2)</f>
        <v>0.38</v>
      </c>
      <c r="F2425" s="11">
        <f>ROUND(АТС!E182*$F$792*$F$793/100,2)</f>
        <v>0.26</v>
      </c>
      <c r="G2425" s="11">
        <f>ROUND(АТС!E182*$G$792*$G$793/100,2)</f>
        <v>0.15</v>
      </c>
    </row>
    <row r="2426" spans="1:7" x14ac:dyDescent="0.25">
      <c r="A2426" s="263"/>
      <c r="B2426" s="135">
        <f t="shared" si="41"/>
        <v>41918.916669999999</v>
      </c>
      <c r="C2426" s="138">
        <v>22</v>
      </c>
      <c r="D2426" s="11">
        <f>ROUND(АТС!E183*$D$792*$D$793/100,2)</f>
        <v>90.12</v>
      </c>
      <c r="E2426" s="11">
        <f>ROUND(АТС!E183*$E$792*$E$793/100,2)</f>
        <v>82.8</v>
      </c>
      <c r="F2426" s="11">
        <f>ROUND(АТС!E183*$F$792*$F$793/100,2)</f>
        <v>56.39</v>
      </c>
      <c r="G2426" s="11">
        <f>ROUND(АТС!E183*$G$792*$G$793/100,2)</f>
        <v>33.01</v>
      </c>
    </row>
    <row r="2427" spans="1:7" x14ac:dyDescent="0.25">
      <c r="A2427" s="263"/>
      <c r="B2427" s="137">
        <f t="shared" si="41"/>
        <v>41918.958330000001</v>
      </c>
      <c r="C2427" s="138">
        <v>23</v>
      </c>
      <c r="D2427" s="11">
        <f>ROUND(АТС!E184*$D$792*$D$793/100,2)</f>
        <v>126.95</v>
      </c>
      <c r="E2427" s="11">
        <f>ROUND(АТС!E184*$E$792*$E$793/100,2)</f>
        <v>116.64</v>
      </c>
      <c r="F2427" s="11">
        <f>ROUND(АТС!E184*$F$792*$F$793/100,2)</f>
        <v>79.44</v>
      </c>
      <c r="G2427" s="11">
        <f>ROUND(АТС!E184*$G$792*$G$793/100,2)</f>
        <v>46.5</v>
      </c>
    </row>
    <row r="2428" spans="1:7" x14ac:dyDescent="0.25">
      <c r="A2428" s="263"/>
      <c r="B2428" s="135">
        <f t="shared" si="41"/>
        <v>41919</v>
      </c>
      <c r="C2428" s="138">
        <v>0</v>
      </c>
      <c r="D2428" s="11">
        <f>ROUND(АТС!E185*$D$792*$D$793/100,2)</f>
        <v>31.62</v>
      </c>
      <c r="E2428" s="11">
        <f>ROUND(АТС!E185*$E$792*$E$793/100,2)</f>
        <v>29.05</v>
      </c>
      <c r="F2428" s="11">
        <f>ROUND(АТС!E185*$F$792*$F$793/100,2)</f>
        <v>19.78</v>
      </c>
      <c r="G2428" s="11">
        <f>ROUND(АТС!E185*$G$792*$G$793/100,2)</f>
        <v>11.58</v>
      </c>
    </row>
    <row r="2429" spans="1:7" x14ac:dyDescent="0.25">
      <c r="A2429" s="263"/>
      <c r="B2429" s="137">
        <f t="shared" si="41"/>
        <v>41919.041669999999</v>
      </c>
      <c r="C2429" s="138">
        <v>1</v>
      </c>
      <c r="D2429" s="11">
        <f>ROUND(АТС!E186*$D$792*$D$793/100,2)</f>
        <v>37.409999999999997</v>
      </c>
      <c r="E2429" s="11">
        <f>ROUND(АТС!E186*$E$792*$E$793/100,2)</f>
        <v>34.369999999999997</v>
      </c>
      <c r="F2429" s="11">
        <f>ROUND(АТС!E186*$F$792*$F$793/100,2)</f>
        <v>23.41</v>
      </c>
      <c r="G2429" s="11">
        <f>ROUND(АТС!E186*$G$792*$G$793/100,2)</f>
        <v>13.7</v>
      </c>
    </row>
    <row r="2430" spans="1:7" x14ac:dyDescent="0.25">
      <c r="A2430" s="263"/>
      <c r="B2430" s="135">
        <f t="shared" si="41"/>
        <v>41919.083330000001</v>
      </c>
      <c r="C2430" s="138">
        <v>2</v>
      </c>
      <c r="D2430" s="11">
        <f>ROUND(АТС!E187*$D$792*$D$793/100,2)</f>
        <v>23.49</v>
      </c>
      <c r="E2430" s="11">
        <f>ROUND(АТС!E187*$E$792*$E$793/100,2)</f>
        <v>21.58</v>
      </c>
      <c r="F2430" s="11">
        <f>ROUND(АТС!E187*$F$792*$F$793/100,2)</f>
        <v>14.7</v>
      </c>
      <c r="G2430" s="11">
        <f>ROUND(АТС!E187*$G$792*$G$793/100,2)</f>
        <v>8.6</v>
      </c>
    </row>
    <row r="2431" spans="1:7" x14ac:dyDescent="0.25">
      <c r="A2431" s="263"/>
      <c r="B2431" s="137">
        <f t="shared" si="41"/>
        <v>41919.125</v>
      </c>
      <c r="C2431" s="138">
        <v>3</v>
      </c>
      <c r="D2431" s="11">
        <f>ROUND(АТС!E188*$D$792*$D$793/100,2)</f>
        <v>1.79</v>
      </c>
      <c r="E2431" s="11">
        <f>ROUND(АТС!E188*$E$792*$E$793/100,2)</f>
        <v>1.65</v>
      </c>
      <c r="F2431" s="11">
        <f>ROUND(АТС!E188*$F$792*$F$793/100,2)</f>
        <v>1.1200000000000001</v>
      </c>
      <c r="G2431" s="11">
        <f>ROUND(АТС!E188*$G$792*$G$793/100,2)</f>
        <v>0.66</v>
      </c>
    </row>
    <row r="2432" spans="1:7" x14ac:dyDescent="0.25">
      <c r="A2432" s="263"/>
      <c r="B2432" s="135">
        <f t="shared" si="41"/>
        <v>41919.166669999999</v>
      </c>
      <c r="C2432" s="138">
        <v>4</v>
      </c>
      <c r="D2432" s="11">
        <f>ROUND(АТС!E189*$D$792*$D$793/100,2)</f>
        <v>29.89</v>
      </c>
      <c r="E2432" s="11">
        <f>ROUND(АТС!E189*$E$792*$E$793/100,2)</f>
        <v>27.47</v>
      </c>
      <c r="F2432" s="11">
        <f>ROUND(АТС!E189*$F$792*$F$793/100,2)</f>
        <v>18.71</v>
      </c>
      <c r="G2432" s="11">
        <f>ROUND(АТС!E189*$G$792*$G$793/100,2)</f>
        <v>10.95</v>
      </c>
    </row>
    <row r="2433" spans="1:7" x14ac:dyDescent="0.25">
      <c r="A2433" s="263"/>
      <c r="B2433" s="137">
        <f t="shared" si="41"/>
        <v>41919.208330000001</v>
      </c>
      <c r="C2433" s="138">
        <v>5</v>
      </c>
      <c r="D2433" s="11">
        <f>ROUND(АТС!E190*$D$792*$D$793/100,2)</f>
        <v>0</v>
      </c>
      <c r="E2433" s="11">
        <f>ROUND(АТС!E190*$E$792*$E$793/100,2)</f>
        <v>0</v>
      </c>
      <c r="F2433" s="11">
        <f>ROUND(АТС!E190*$F$792*$F$793/100,2)</f>
        <v>0</v>
      </c>
      <c r="G2433" s="11">
        <f>ROUND(АТС!E190*$G$792*$G$793/100,2)</f>
        <v>0</v>
      </c>
    </row>
    <row r="2434" spans="1:7" x14ac:dyDescent="0.25">
      <c r="A2434" s="263"/>
      <c r="B2434" s="135">
        <f t="shared" si="41"/>
        <v>41919.25</v>
      </c>
      <c r="C2434" s="138">
        <v>6</v>
      </c>
      <c r="D2434" s="11">
        <f>ROUND(АТС!E191*$D$792*$D$793/100,2)</f>
        <v>0</v>
      </c>
      <c r="E2434" s="11">
        <f>ROUND(АТС!E191*$E$792*$E$793/100,2)</f>
        <v>0</v>
      </c>
      <c r="F2434" s="11">
        <f>ROUND(АТС!E191*$F$792*$F$793/100,2)</f>
        <v>0</v>
      </c>
      <c r="G2434" s="11">
        <f>ROUND(АТС!E191*$G$792*$G$793/100,2)</f>
        <v>0</v>
      </c>
    </row>
    <row r="2435" spans="1:7" x14ac:dyDescent="0.25">
      <c r="A2435" s="263"/>
      <c r="B2435" s="137">
        <f t="shared" si="41"/>
        <v>41919.291669999999</v>
      </c>
      <c r="C2435" s="138">
        <v>7</v>
      </c>
      <c r="D2435" s="11">
        <f>ROUND(АТС!E192*$D$792*$D$793/100,2)</f>
        <v>0</v>
      </c>
      <c r="E2435" s="11">
        <f>ROUND(АТС!E192*$E$792*$E$793/100,2)</f>
        <v>0</v>
      </c>
      <c r="F2435" s="11">
        <f>ROUND(АТС!E192*$F$792*$F$793/100,2)</f>
        <v>0</v>
      </c>
      <c r="G2435" s="11">
        <f>ROUND(АТС!E192*$G$792*$G$793/100,2)</f>
        <v>0</v>
      </c>
    </row>
    <row r="2436" spans="1:7" x14ac:dyDescent="0.25">
      <c r="A2436" s="263"/>
      <c r="B2436" s="135">
        <f t="shared" si="41"/>
        <v>41919.333330000001</v>
      </c>
      <c r="C2436" s="138">
        <v>8</v>
      </c>
      <c r="D2436" s="11">
        <f>ROUND(АТС!E193*$D$792*$D$793/100,2)</f>
        <v>0.82</v>
      </c>
      <c r="E2436" s="11">
        <f>ROUND(АТС!E193*$E$792*$E$793/100,2)</f>
        <v>0.75</v>
      </c>
      <c r="F2436" s="11">
        <f>ROUND(АТС!E193*$F$792*$F$793/100,2)</f>
        <v>0.51</v>
      </c>
      <c r="G2436" s="11">
        <f>ROUND(АТС!E193*$G$792*$G$793/100,2)</f>
        <v>0.3</v>
      </c>
    </row>
    <row r="2437" spans="1:7" x14ac:dyDescent="0.25">
      <c r="A2437" s="263"/>
      <c r="B2437" s="137">
        <f t="shared" ref="B2437:B2500" si="42">B2413+1</f>
        <v>41919.375</v>
      </c>
      <c r="C2437" s="138">
        <v>9</v>
      </c>
      <c r="D2437" s="11">
        <f>ROUND(АТС!E194*$D$792*$D$793/100,2)</f>
        <v>0</v>
      </c>
      <c r="E2437" s="11">
        <f>ROUND(АТС!E194*$E$792*$E$793/100,2)</f>
        <v>0</v>
      </c>
      <c r="F2437" s="11">
        <f>ROUND(АТС!E194*$F$792*$F$793/100,2)</f>
        <v>0</v>
      </c>
      <c r="G2437" s="11">
        <f>ROUND(АТС!E194*$G$792*$G$793/100,2)</f>
        <v>0</v>
      </c>
    </row>
    <row r="2438" spans="1:7" x14ac:dyDescent="0.25">
      <c r="A2438" s="263"/>
      <c r="B2438" s="135">
        <f t="shared" si="42"/>
        <v>41919.416669999999</v>
      </c>
      <c r="C2438" s="138">
        <v>10</v>
      </c>
      <c r="D2438" s="11">
        <f>ROUND(АТС!E195*$D$792*$D$793/100,2)</f>
        <v>15.11</v>
      </c>
      <c r="E2438" s="11">
        <f>ROUND(АТС!E195*$E$792*$E$793/100,2)</f>
        <v>13.88</v>
      </c>
      <c r="F2438" s="11">
        <f>ROUND(АТС!E195*$F$792*$F$793/100,2)</f>
        <v>9.4499999999999993</v>
      </c>
      <c r="G2438" s="11">
        <f>ROUND(АТС!E195*$G$792*$G$793/100,2)</f>
        <v>5.53</v>
      </c>
    </row>
    <row r="2439" spans="1:7" x14ac:dyDescent="0.25">
      <c r="A2439" s="263"/>
      <c r="B2439" s="137">
        <f t="shared" si="42"/>
        <v>41919.458330000001</v>
      </c>
      <c r="C2439" s="138">
        <v>11</v>
      </c>
      <c r="D2439" s="11">
        <f>ROUND(АТС!E196*$D$792*$D$793/100,2)</f>
        <v>11.2</v>
      </c>
      <c r="E2439" s="11">
        <f>ROUND(АТС!E196*$E$792*$E$793/100,2)</f>
        <v>10.29</v>
      </c>
      <c r="F2439" s="11">
        <f>ROUND(АТС!E196*$F$792*$F$793/100,2)</f>
        <v>7.01</v>
      </c>
      <c r="G2439" s="11">
        <f>ROUND(АТС!E196*$G$792*$G$793/100,2)</f>
        <v>4.0999999999999996</v>
      </c>
    </row>
    <row r="2440" spans="1:7" x14ac:dyDescent="0.25">
      <c r="A2440" s="263"/>
      <c r="B2440" s="135">
        <f t="shared" si="42"/>
        <v>41919.5</v>
      </c>
      <c r="C2440" s="138">
        <v>12</v>
      </c>
      <c r="D2440" s="11">
        <f>ROUND(АТС!E197*$D$792*$D$793/100,2)</f>
        <v>42.51</v>
      </c>
      <c r="E2440" s="11">
        <f>ROUND(АТС!E197*$E$792*$E$793/100,2)</f>
        <v>39.06</v>
      </c>
      <c r="F2440" s="11">
        <f>ROUND(АТС!E197*$F$792*$F$793/100,2)</f>
        <v>26.6</v>
      </c>
      <c r="G2440" s="11">
        <f>ROUND(АТС!E197*$G$792*$G$793/100,2)</f>
        <v>15.57</v>
      </c>
    </row>
    <row r="2441" spans="1:7" x14ac:dyDescent="0.25">
      <c r="A2441" s="263"/>
      <c r="B2441" s="137">
        <f t="shared" si="42"/>
        <v>41919.541669999999</v>
      </c>
      <c r="C2441" s="138">
        <v>13</v>
      </c>
      <c r="D2441" s="11">
        <f>ROUND(АТС!E198*$D$792*$D$793/100,2)</f>
        <v>5.08</v>
      </c>
      <c r="E2441" s="11">
        <f>ROUND(АТС!E198*$E$792*$E$793/100,2)</f>
        <v>4.66</v>
      </c>
      <c r="F2441" s="11">
        <f>ROUND(АТС!E198*$F$792*$F$793/100,2)</f>
        <v>3.18</v>
      </c>
      <c r="G2441" s="11">
        <f>ROUND(АТС!E198*$G$792*$G$793/100,2)</f>
        <v>1.86</v>
      </c>
    </row>
    <row r="2442" spans="1:7" x14ac:dyDescent="0.25">
      <c r="A2442" s="263"/>
      <c r="B2442" s="135">
        <f t="shared" si="42"/>
        <v>41919.583330000001</v>
      </c>
      <c r="C2442" s="138">
        <v>14</v>
      </c>
      <c r="D2442" s="11">
        <f>ROUND(АТС!E199*$D$792*$D$793/100,2)</f>
        <v>51.48</v>
      </c>
      <c r="E2442" s="11">
        <f>ROUND(АТС!E199*$E$792*$E$793/100,2)</f>
        <v>47.3</v>
      </c>
      <c r="F2442" s="11">
        <f>ROUND(АТС!E199*$F$792*$F$793/100,2)</f>
        <v>32.21</v>
      </c>
      <c r="G2442" s="11">
        <f>ROUND(АТС!E199*$G$792*$G$793/100,2)</f>
        <v>18.86</v>
      </c>
    </row>
    <row r="2443" spans="1:7" x14ac:dyDescent="0.25">
      <c r="A2443" s="263"/>
      <c r="B2443" s="137">
        <f t="shared" si="42"/>
        <v>41919.625</v>
      </c>
      <c r="C2443" s="138">
        <v>15</v>
      </c>
      <c r="D2443" s="11">
        <f>ROUND(АТС!E200*$D$792*$D$793/100,2)</f>
        <v>63.99</v>
      </c>
      <c r="E2443" s="11">
        <f>ROUND(АТС!E200*$E$792*$E$793/100,2)</f>
        <v>58.79</v>
      </c>
      <c r="F2443" s="11">
        <f>ROUND(АТС!E200*$F$792*$F$793/100,2)</f>
        <v>40.04</v>
      </c>
      <c r="G2443" s="11">
        <f>ROUND(АТС!E200*$G$792*$G$793/100,2)</f>
        <v>23.44</v>
      </c>
    </row>
    <row r="2444" spans="1:7" x14ac:dyDescent="0.25">
      <c r="A2444" s="263"/>
      <c r="B2444" s="135">
        <f t="shared" si="42"/>
        <v>41919.666669999999</v>
      </c>
      <c r="C2444" s="138">
        <v>16</v>
      </c>
      <c r="D2444" s="11">
        <f>ROUND(АТС!E201*$D$792*$D$793/100,2)</f>
        <v>69.540000000000006</v>
      </c>
      <c r="E2444" s="11">
        <f>ROUND(АТС!E201*$E$792*$E$793/100,2)</f>
        <v>63.89</v>
      </c>
      <c r="F2444" s="11">
        <f>ROUND(АТС!E201*$F$792*$F$793/100,2)</f>
        <v>43.51</v>
      </c>
      <c r="G2444" s="11">
        <f>ROUND(АТС!E201*$G$792*$G$793/100,2)</f>
        <v>25.47</v>
      </c>
    </row>
    <row r="2445" spans="1:7" x14ac:dyDescent="0.25">
      <c r="A2445" s="263"/>
      <c r="B2445" s="137">
        <f t="shared" si="42"/>
        <v>41919.708330000001</v>
      </c>
      <c r="C2445" s="138">
        <v>17</v>
      </c>
      <c r="D2445" s="11">
        <f>ROUND(АТС!E202*$D$792*$D$793/100,2)</f>
        <v>56.75</v>
      </c>
      <c r="E2445" s="11">
        <f>ROUND(АТС!E202*$E$792*$E$793/100,2)</f>
        <v>52.14</v>
      </c>
      <c r="F2445" s="11">
        <f>ROUND(АТС!E202*$F$792*$F$793/100,2)</f>
        <v>35.51</v>
      </c>
      <c r="G2445" s="11">
        <f>ROUND(АТС!E202*$G$792*$G$793/100,2)</f>
        <v>20.79</v>
      </c>
    </row>
    <row r="2446" spans="1:7" x14ac:dyDescent="0.25">
      <c r="A2446" s="263"/>
      <c r="B2446" s="135">
        <f t="shared" si="42"/>
        <v>41919.75</v>
      </c>
      <c r="C2446" s="138">
        <v>18</v>
      </c>
      <c r="D2446" s="11">
        <f>ROUND(АТС!E203*$D$792*$D$793/100,2)</f>
        <v>0</v>
      </c>
      <c r="E2446" s="11">
        <f>ROUND(АТС!E203*$E$792*$E$793/100,2)</f>
        <v>0</v>
      </c>
      <c r="F2446" s="11">
        <f>ROUND(АТС!E203*$F$792*$F$793/100,2)</f>
        <v>0</v>
      </c>
      <c r="G2446" s="11">
        <f>ROUND(АТС!E203*$G$792*$G$793/100,2)</f>
        <v>0</v>
      </c>
    </row>
    <row r="2447" spans="1:7" x14ac:dyDescent="0.25">
      <c r="A2447" s="263"/>
      <c r="B2447" s="137">
        <f t="shared" si="42"/>
        <v>41919.791669999999</v>
      </c>
      <c r="C2447" s="138">
        <v>19</v>
      </c>
      <c r="D2447" s="11">
        <f>ROUND(АТС!E204*$D$792*$D$793/100,2)</f>
        <v>0</v>
      </c>
      <c r="E2447" s="11">
        <f>ROUND(АТС!E204*$E$792*$E$793/100,2)</f>
        <v>0</v>
      </c>
      <c r="F2447" s="11">
        <f>ROUND(АТС!E204*$F$792*$F$793/100,2)</f>
        <v>0</v>
      </c>
      <c r="G2447" s="11">
        <f>ROUND(АТС!E204*$G$792*$G$793/100,2)</f>
        <v>0</v>
      </c>
    </row>
    <row r="2448" spans="1:7" x14ac:dyDescent="0.25">
      <c r="A2448" s="263"/>
      <c r="B2448" s="135">
        <f t="shared" si="42"/>
        <v>41919.833330000001</v>
      </c>
      <c r="C2448" s="138">
        <v>20</v>
      </c>
      <c r="D2448" s="11">
        <f>ROUND(АТС!E205*$D$792*$D$793/100,2)</f>
        <v>32.43</v>
      </c>
      <c r="E2448" s="11">
        <f>ROUND(АТС!E205*$E$792*$E$793/100,2)</f>
        <v>29.8</v>
      </c>
      <c r="F2448" s="11">
        <f>ROUND(АТС!E205*$F$792*$F$793/100,2)</f>
        <v>20.29</v>
      </c>
      <c r="G2448" s="11">
        <f>ROUND(АТС!E205*$G$792*$G$793/100,2)</f>
        <v>11.88</v>
      </c>
    </row>
    <row r="2449" spans="1:7" x14ac:dyDescent="0.25">
      <c r="A2449" s="263"/>
      <c r="B2449" s="137">
        <f t="shared" si="42"/>
        <v>41919.875</v>
      </c>
      <c r="C2449" s="138">
        <v>21</v>
      </c>
      <c r="D2449" s="11">
        <f>ROUND(АТС!E206*$D$792*$D$793/100,2)</f>
        <v>24.95</v>
      </c>
      <c r="E2449" s="11">
        <f>ROUND(АТС!E206*$E$792*$E$793/100,2)</f>
        <v>22.92</v>
      </c>
      <c r="F2449" s="11">
        <f>ROUND(АТС!E206*$F$792*$F$793/100,2)</f>
        <v>15.61</v>
      </c>
      <c r="G2449" s="11">
        <f>ROUND(АТС!E206*$G$792*$G$793/100,2)</f>
        <v>9.14</v>
      </c>
    </row>
    <row r="2450" spans="1:7" x14ac:dyDescent="0.25">
      <c r="A2450" s="263"/>
      <c r="B2450" s="135">
        <f t="shared" si="42"/>
        <v>41919.916669999999</v>
      </c>
      <c r="C2450" s="138">
        <v>22</v>
      </c>
      <c r="D2450" s="11">
        <f>ROUND(АТС!E207*$D$792*$D$793/100,2)</f>
        <v>60.78</v>
      </c>
      <c r="E2450" s="11">
        <f>ROUND(АТС!E207*$E$792*$E$793/100,2)</f>
        <v>55.84</v>
      </c>
      <c r="F2450" s="11">
        <f>ROUND(АТС!E207*$F$792*$F$793/100,2)</f>
        <v>38.03</v>
      </c>
      <c r="G2450" s="11">
        <f>ROUND(АТС!E207*$G$792*$G$793/100,2)</f>
        <v>22.26</v>
      </c>
    </row>
    <row r="2451" spans="1:7" x14ac:dyDescent="0.25">
      <c r="A2451" s="263"/>
      <c r="B2451" s="137">
        <f t="shared" si="42"/>
        <v>41919.958330000001</v>
      </c>
      <c r="C2451" s="138">
        <v>23</v>
      </c>
      <c r="D2451" s="11">
        <f>ROUND(АТС!E208*$D$792*$D$793/100,2)</f>
        <v>57.83</v>
      </c>
      <c r="E2451" s="11">
        <f>ROUND(АТС!E208*$E$792*$E$793/100,2)</f>
        <v>53.13</v>
      </c>
      <c r="F2451" s="11">
        <f>ROUND(АТС!E208*$F$792*$F$793/100,2)</f>
        <v>36.19</v>
      </c>
      <c r="G2451" s="11">
        <f>ROUND(АТС!E208*$G$792*$G$793/100,2)</f>
        <v>21.18</v>
      </c>
    </row>
    <row r="2452" spans="1:7" x14ac:dyDescent="0.25">
      <c r="A2452" s="263"/>
      <c r="B2452" s="135">
        <f t="shared" si="42"/>
        <v>41920</v>
      </c>
      <c r="C2452" s="138">
        <v>0</v>
      </c>
      <c r="D2452" s="11">
        <f>ROUND(АТС!E209*$D$792*$D$793/100,2)</f>
        <v>36.700000000000003</v>
      </c>
      <c r="E2452" s="11">
        <f>ROUND(АТС!E209*$E$792*$E$793/100,2)</f>
        <v>33.72</v>
      </c>
      <c r="F2452" s="11">
        <f>ROUND(АТС!E209*$F$792*$F$793/100,2)</f>
        <v>22.96</v>
      </c>
      <c r="G2452" s="11">
        <f>ROUND(АТС!E209*$G$792*$G$793/100,2)</f>
        <v>13.44</v>
      </c>
    </row>
    <row r="2453" spans="1:7" x14ac:dyDescent="0.25">
      <c r="A2453" s="263"/>
      <c r="B2453" s="137">
        <f t="shared" si="42"/>
        <v>41920.041669999999</v>
      </c>
      <c r="C2453" s="138">
        <v>1</v>
      </c>
      <c r="D2453" s="11">
        <f>ROUND(АТС!E210*$D$792*$D$793/100,2)</f>
        <v>42.62</v>
      </c>
      <c r="E2453" s="11">
        <f>ROUND(АТС!E210*$E$792*$E$793/100,2)</f>
        <v>39.159999999999997</v>
      </c>
      <c r="F2453" s="11">
        <f>ROUND(АТС!E210*$F$792*$F$793/100,2)</f>
        <v>26.67</v>
      </c>
      <c r="G2453" s="11">
        <f>ROUND(АТС!E210*$G$792*$G$793/100,2)</f>
        <v>15.61</v>
      </c>
    </row>
    <row r="2454" spans="1:7" x14ac:dyDescent="0.25">
      <c r="A2454" s="263"/>
      <c r="B2454" s="135">
        <f t="shared" si="42"/>
        <v>41920.083330000001</v>
      </c>
      <c r="C2454" s="138">
        <v>2</v>
      </c>
      <c r="D2454" s="11">
        <f>ROUND(АТС!E211*$D$792*$D$793/100,2)</f>
        <v>7.03</v>
      </c>
      <c r="E2454" s="11">
        <f>ROUND(АТС!E211*$E$792*$E$793/100,2)</f>
        <v>6.46</v>
      </c>
      <c r="F2454" s="11">
        <f>ROUND(АТС!E211*$F$792*$F$793/100,2)</f>
        <v>4.4000000000000004</v>
      </c>
      <c r="G2454" s="11">
        <f>ROUND(АТС!E211*$G$792*$G$793/100,2)</f>
        <v>2.57</v>
      </c>
    </row>
    <row r="2455" spans="1:7" x14ac:dyDescent="0.25">
      <c r="A2455" s="263"/>
      <c r="B2455" s="137">
        <f t="shared" si="42"/>
        <v>41920.125</v>
      </c>
      <c r="C2455" s="138">
        <v>3</v>
      </c>
      <c r="D2455" s="11">
        <f>ROUND(АТС!E212*$D$792*$D$793/100,2)</f>
        <v>0.87</v>
      </c>
      <c r="E2455" s="11">
        <f>ROUND(АТС!E212*$E$792*$E$793/100,2)</f>
        <v>0.8</v>
      </c>
      <c r="F2455" s="11">
        <f>ROUND(АТС!E212*$F$792*$F$793/100,2)</f>
        <v>0.55000000000000004</v>
      </c>
      <c r="G2455" s="11">
        <f>ROUND(АТС!E212*$G$792*$G$793/100,2)</f>
        <v>0.32</v>
      </c>
    </row>
    <row r="2456" spans="1:7" x14ac:dyDescent="0.25">
      <c r="A2456" s="263"/>
      <c r="B2456" s="135">
        <f t="shared" si="42"/>
        <v>41920.166669999999</v>
      </c>
      <c r="C2456" s="138">
        <v>4</v>
      </c>
      <c r="D2456" s="11">
        <f>ROUND(АТС!E213*$D$792*$D$793/100,2)</f>
        <v>0</v>
      </c>
      <c r="E2456" s="11">
        <f>ROUND(АТС!E213*$E$792*$E$793/100,2)</f>
        <v>0</v>
      </c>
      <c r="F2456" s="11">
        <f>ROUND(АТС!E213*$F$792*$F$793/100,2)</f>
        <v>0</v>
      </c>
      <c r="G2456" s="11">
        <f>ROUND(АТС!E213*$G$792*$G$793/100,2)</f>
        <v>0</v>
      </c>
    </row>
    <row r="2457" spans="1:7" x14ac:dyDescent="0.25">
      <c r="A2457" s="263"/>
      <c r="B2457" s="137">
        <f t="shared" si="42"/>
        <v>41920.208330000001</v>
      </c>
      <c r="C2457" s="138">
        <v>5</v>
      </c>
      <c r="D2457" s="11">
        <f>ROUND(АТС!E214*$D$792*$D$793/100,2)</f>
        <v>0</v>
      </c>
      <c r="E2457" s="11">
        <f>ROUND(АТС!E214*$E$792*$E$793/100,2)</f>
        <v>0</v>
      </c>
      <c r="F2457" s="11">
        <f>ROUND(АТС!E214*$F$792*$F$793/100,2)</f>
        <v>0</v>
      </c>
      <c r="G2457" s="11">
        <f>ROUND(АТС!E214*$G$792*$G$793/100,2)</f>
        <v>0</v>
      </c>
    </row>
    <row r="2458" spans="1:7" x14ac:dyDescent="0.25">
      <c r="A2458" s="263"/>
      <c r="B2458" s="135">
        <f t="shared" si="42"/>
        <v>41920.25</v>
      </c>
      <c r="C2458" s="138">
        <v>6</v>
      </c>
      <c r="D2458" s="11">
        <f>ROUND(АТС!E215*$D$792*$D$793/100,2)</f>
        <v>0</v>
      </c>
      <c r="E2458" s="11">
        <f>ROUND(АТС!E215*$E$792*$E$793/100,2)</f>
        <v>0</v>
      </c>
      <c r="F2458" s="11">
        <f>ROUND(АТС!E215*$F$792*$F$793/100,2)</f>
        <v>0</v>
      </c>
      <c r="G2458" s="11">
        <f>ROUND(АТС!E215*$G$792*$G$793/100,2)</f>
        <v>0</v>
      </c>
    </row>
    <row r="2459" spans="1:7" x14ac:dyDescent="0.25">
      <c r="A2459" s="263"/>
      <c r="B2459" s="137">
        <f t="shared" si="42"/>
        <v>41920.291669999999</v>
      </c>
      <c r="C2459" s="138">
        <v>7</v>
      </c>
      <c r="D2459" s="11">
        <f>ROUND(АТС!E216*$D$792*$D$793/100,2)</f>
        <v>0</v>
      </c>
      <c r="E2459" s="11">
        <f>ROUND(АТС!E216*$E$792*$E$793/100,2)</f>
        <v>0</v>
      </c>
      <c r="F2459" s="11">
        <f>ROUND(АТС!E216*$F$792*$F$793/100,2)</f>
        <v>0</v>
      </c>
      <c r="G2459" s="11">
        <f>ROUND(АТС!E216*$G$792*$G$793/100,2)</f>
        <v>0</v>
      </c>
    </row>
    <row r="2460" spans="1:7" x14ac:dyDescent="0.25">
      <c r="A2460" s="263"/>
      <c r="B2460" s="135">
        <f t="shared" si="42"/>
        <v>41920.333330000001</v>
      </c>
      <c r="C2460" s="138">
        <v>8</v>
      </c>
      <c r="D2460" s="11">
        <f>ROUND(АТС!E217*$D$792*$D$793/100,2)</f>
        <v>0</v>
      </c>
      <c r="E2460" s="11">
        <f>ROUND(АТС!E217*$E$792*$E$793/100,2)</f>
        <v>0</v>
      </c>
      <c r="F2460" s="11">
        <f>ROUND(АТС!E217*$F$792*$F$793/100,2)</f>
        <v>0</v>
      </c>
      <c r="G2460" s="11">
        <f>ROUND(АТС!E217*$G$792*$G$793/100,2)</f>
        <v>0</v>
      </c>
    </row>
    <row r="2461" spans="1:7" x14ac:dyDescent="0.25">
      <c r="A2461" s="263"/>
      <c r="B2461" s="137">
        <f t="shared" si="42"/>
        <v>41920.375</v>
      </c>
      <c r="C2461" s="138">
        <v>9</v>
      </c>
      <c r="D2461" s="11">
        <f>ROUND(АТС!E218*$D$792*$D$793/100,2)</f>
        <v>12.38</v>
      </c>
      <c r="E2461" s="11">
        <f>ROUND(АТС!E218*$E$792*$E$793/100,2)</f>
        <v>11.38</v>
      </c>
      <c r="F2461" s="11">
        <f>ROUND(АТС!E218*$F$792*$F$793/100,2)</f>
        <v>7.75</v>
      </c>
      <c r="G2461" s="11">
        <f>ROUND(АТС!E218*$G$792*$G$793/100,2)</f>
        <v>4.54</v>
      </c>
    </row>
    <row r="2462" spans="1:7" x14ac:dyDescent="0.25">
      <c r="A2462" s="263"/>
      <c r="B2462" s="135">
        <f t="shared" si="42"/>
        <v>41920.416669999999</v>
      </c>
      <c r="C2462" s="138">
        <v>10</v>
      </c>
      <c r="D2462" s="11">
        <f>ROUND(АТС!E219*$D$792*$D$793/100,2)</f>
        <v>0</v>
      </c>
      <c r="E2462" s="11">
        <f>ROUND(АТС!E219*$E$792*$E$793/100,2)</f>
        <v>0</v>
      </c>
      <c r="F2462" s="11">
        <f>ROUND(АТС!E219*$F$792*$F$793/100,2)</f>
        <v>0</v>
      </c>
      <c r="G2462" s="11">
        <f>ROUND(АТС!E219*$G$792*$G$793/100,2)</f>
        <v>0</v>
      </c>
    </row>
    <row r="2463" spans="1:7" x14ac:dyDescent="0.25">
      <c r="A2463" s="263"/>
      <c r="B2463" s="137">
        <f t="shared" si="42"/>
        <v>41920.458330000001</v>
      </c>
      <c r="C2463" s="138">
        <v>11</v>
      </c>
      <c r="D2463" s="11">
        <f>ROUND(АТС!E220*$D$792*$D$793/100,2)</f>
        <v>0</v>
      </c>
      <c r="E2463" s="11">
        <f>ROUND(АТС!E220*$E$792*$E$793/100,2)</f>
        <v>0</v>
      </c>
      <c r="F2463" s="11">
        <f>ROUND(АТС!E220*$F$792*$F$793/100,2)</f>
        <v>0</v>
      </c>
      <c r="G2463" s="11">
        <f>ROUND(АТС!E220*$G$792*$G$793/100,2)</f>
        <v>0</v>
      </c>
    </row>
    <row r="2464" spans="1:7" x14ac:dyDescent="0.25">
      <c r="A2464" s="263"/>
      <c r="B2464" s="135">
        <f t="shared" si="42"/>
        <v>41920.5</v>
      </c>
      <c r="C2464" s="138">
        <v>12</v>
      </c>
      <c r="D2464" s="11">
        <f>ROUND(АТС!E221*$D$792*$D$793/100,2)</f>
        <v>0</v>
      </c>
      <c r="E2464" s="11">
        <f>ROUND(АТС!E221*$E$792*$E$793/100,2)</f>
        <v>0</v>
      </c>
      <c r="F2464" s="11">
        <f>ROUND(АТС!E221*$F$792*$F$793/100,2)</f>
        <v>0</v>
      </c>
      <c r="G2464" s="11">
        <f>ROUND(АТС!E221*$G$792*$G$793/100,2)</f>
        <v>0</v>
      </c>
    </row>
    <row r="2465" spans="1:7" x14ac:dyDescent="0.25">
      <c r="A2465" s="263"/>
      <c r="B2465" s="137">
        <f t="shared" si="42"/>
        <v>41920.541669999999</v>
      </c>
      <c r="C2465" s="138">
        <v>13</v>
      </c>
      <c r="D2465" s="11">
        <f>ROUND(АТС!E222*$D$792*$D$793/100,2)</f>
        <v>0</v>
      </c>
      <c r="E2465" s="11">
        <f>ROUND(АТС!E222*$E$792*$E$793/100,2)</f>
        <v>0</v>
      </c>
      <c r="F2465" s="11">
        <f>ROUND(АТС!E222*$F$792*$F$793/100,2)</f>
        <v>0</v>
      </c>
      <c r="G2465" s="11">
        <f>ROUND(АТС!E222*$G$792*$G$793/100,2)</f>
        <v>0</v>
      </c>
    </row>
    <row r="2466" spans="1:7" x14ac:dyDescent="0.25">
      <c r="A2466" s="263"/>
      <c r="B2466" s="135">
        <f t="shared" si="42"/>
        <v>41920.583330000001</v>
      </c>
      <c r="C2466" s="138">
        <v>14</v>
      </c>
      <c r="D2466" s="11">
        <f>ROUND(АТС!E223*$D$792*$D$793/100,2)</f>
        <v>0</v>
      </c>
      <c r="E2466" s="11">
        <f>ROUND(АТС!E223*$E$792*$E$793/100,2)</f>
        <v>0</v>
      </c>
      <c r="F2466" s="11">
        <f>ROUND(АТС!E223*$F$792*$F$793/100,2)</f>
        <v>0</v>
      </c>
      <c r="G2466" s="11">
        <f>ROUND(АТС!E223*$G$792*$G$793/100,2)</f>
        <v>0</v>
      </c>
    </row>
    <row r="2467" spans="1:7" x14ac:dyDescent="0.25">
      <c r="A2467" s="263"/>
      <c r="B2467" s="137">
        <f t="shared" si="42"/>
        <v>41920.625</v>
      </c>
      <c r="C2467" s="138">
        <v>15</v>
      </c>
      <c r="D2467" s="11">
        <f>ROUND(АТС!E224*$D$792*$D$793/100,2)</f>
        <v>0</v>
      </c>
      <c r="E2467" s="11">
        <f>ROUND(АТС!E224*$E$792*$E$793/100,2)</f>
        <v>0</v>
      </c>
      <c r="F2467" s="11">
        <f>ROUND(АТС!E224*$F$792*$F$793/100,2)</f>
        <v>0</v>
      </c>
      <c r="G2467" s="11">
        <f>ROUND(АТС!E224*$G$792*$G$793/100,2)</f>
        <v>0</v>
      </c>
    </row>
    <row r="2468" spans="1:7" x14ac:dyDescent="0.25">
      <c r="A2468" s="263"/>
      <c r="B2468" s="135">
        <f t="shared" si="42"/>
        <v>41920.666669999999</v>
      </c>
      <c r="C2468" s="138">
        <v>16</v>
      </c>
      <c r="D2468" s="11">
        <f>ROUND(АТС!E225*$D$792*$D$793/100,2)</f>
        <v>23.62</v>
      </c>
      <c r="E2468" s="11">
        <f>ROUND(АТС!E225*$E$792*$E$793/100,2)</f>
        <v>21.7</v>
      </c>
      <c r="F2468" s="11">
        <f>ROUND(АТС!E225*$F$792*$F$793/100,2)</f>
        <v>14.78</v>
      </c>
      <c r="G2468" s="11">
        <f>ROUND(АТС!E225*$G$792*$G$793/100,2)</f>
        <v>8.65</v>
      </c>
    </row>
    <row r="2469" spans="1:7" x14ac:dyDescent="0.25">
      <c r="A2469" s="263"/>
      <c r="B2469" s="137">
        <f t="shared" si="42"/>
        <v>41920.708330000001</v>
      </c>
      <c r="C2469" s="138">
        <v>17</v>
      </c>
      <c r="D2469" s="11">
        <f>ROUND(АТС!E226*$D$792*$D$793/100,2)</f>
        <v>17.170000000000002</v>
      </c>
      <c r="E2469" s="11">
        <f>ROUND(АТС!E226*$E$792*$E$793/100,2)</f>
        <v>15.77</v>
      </c>
      <c r="F2469" s="11">
        <f>ROUND(АТС!E226*$F$792*$F$793/100,2)</f>
        <v>10.74</v>
      </c>
      <c r="G2469" s="11">
        <f>ROUND(АТС!E226*$G$792*$G$793/100,2)</f>
        <v>6.29</v>
      </c>
    </row>
    <row r="2470" spans="1:7" x14ac:dyDescent="0.25">
      <c r="A2470" s="263"/>
      <c r="B2470" s="135">
        <f t="shared" si="42"/>
        <v>41920.75</v>
      </c>
      <c r="C2470" s="138">
        <v>18</v>
      </c>
      <c r="D2470" s="11">
        <f>ROUND(АТС!E227*$D$792*$D$793/100,2)</f>
        <v>0</v>
      </c>
      <c r="E2470" s="11">
        <f>ROUND(АТС!E227*$E$792*$E$793/100,2)</f>
        <v>0</v>
      </c>
      <c r="F2470" s="11">
        <f>ROUND(АТС!E227*$F$792*$F$793/100,2)</f>
        <v>0</v>
      </c>
      <c r="G2470" s="11">
        <f>ROUND(АТС!E227*$G$792*$G$793/100,2)</f>
        <v>0</v>
      </c>
    </row>
    <row r="2471" spans="1:7" x14ac:dyDescent="0.25">
      <c r="A2471" s="263"/>
      <c r="B2471" s="137">
        <f t="shared" si="42"/>
        <v>41920.791669999999</v>
      </c>
      <c r="C2471" s="138">
        <v>19</v>
      </c>
      <c r="D2471" s="11">
        <f>ROUND(АТС!E228*$D$792*$D$793/100,2)</f>
        <v>0</v>
      </c>
      <c r="E2471" s="11">
        <f>ROUND(АТС!E228*$E$792*$E$793/100,2)</f>
        <v>0</v>
      </c>
      <c r="F2471" s="11">
        <f>ROUND(АТС!E228*$F$792*$F$793/100,2)</f>
        <v>0</v>
      </c>
      <c r="G2471" s="11">
        <f>ROUND(АТС!E228*$G$792*$G$793/100,2)</f>
        <v>0</v>
      </c>
    </row>
    <row r="2472" spans="1:7" x14ac:dyDescent="0.25">
      <c r="A2472" s="263"/>
      <c r="B2472" s="135">
        <f t="shared" si="42"/>
        <v>41920.833330000001</v>
      </c>
      <c r="C2472" s="138">
        <v>20</v>
      </c>
      <c r="D2472" s="11">
        <f>ROUND(АТС!E229*$D$792*$D$793/100,2)</f>
        <v>192.57</v>
      </c>
      <c r="E2472" s="11">
        <f>ROUND(АТС!E229*$E$792*$E$793/100,2)</f>
        <v>176.93</v>
      </c>
      <c r="F2472" s="11">
        <f>ROUND(АТС!E229*$F$792*$F$793/100,2)</f>
        <v>120.49</v>
      </c>
      <c r="G2472" s="11">
        <f>ROUND(АТС!E229*$G$792*$G$793/100,2)</f>
        <v>70.53</v>
      </c>
    </row>
    <row r="2473" spans="1:7" x14ac:dyDescent="0.25">
      <c r="A2473" s="263"/>
      <c r="B2473" s="137">
        <f t="shared" si="42"/>
        <v>41920.875</v>
      </c>
      <c r="C2473" s="138">
        <v>21</v>
      </c>
      <c r="D2473" s="11">
        <f>ROUND(АТС!E230*$D$792*$D$793/100,2)</f>
        <v>280.7</v>
      </c>
      <c r="E2473" s="11">
        <f>ROUND(АТС!E230*$E$792*$E$793/100,2)</f>
        <v>257.89999999999998</v>
      </c>
      <c r="F2473" s="11">
        <f>ROUND(АТС!E230*$F$792*$F$793/100,2)</f>
        <v>175.64</v>
      </c>
      <c r="G2473" s="11">
        <f>ROUND(АТС!E230*$G$792*$G$793/100,2)</f>
        <v>102.81</v>
      </c>
    </row>
    <row r="2474" spans="1:7" x14ac:dyDescent="0.25">
      <c r="A2474" s="263"/>
      <c r="B2474" s="135">
        <f t="shared" si="42"/>
        <v>41920.916669999999</v>
      </c>
      <c r="C2474" s="138">
        <v>22</v>
      </c>
      <c r="D2474" s="11">
        <f>ROUND(АТС!E231*$D$792*$D$793/100,2)</f>
        <v>61.03</v>
      </c>
      <c r="E2474" s="11">
        <f>ROUND(АТС!E231*$E$792*$E$793/100,2)</f>
        <v>56.07</v>
      </c>
      <c r="F2474" s="11">
        <f>ROUND(АТС!E231*$F$792*$F$793/100,2)</f>
        <v>38.18</v>
      </c>
      <c r="G2474" s="11">
        <f>ROUND(АТС!E231*$G$792*$G$793/100,2)</f>
        <v>22.35</v>
      </c>
    </row>
    <row r="2475" spans="1:7" x14ac:dyDescent="0.25">
      <c r="A2475" s="263"/>
      <c r="B2475" s="137">
        <f t="shared" si="42"/>
        <v>41920.958330000001</v>
      </c>
      <c r="C2475" s="138">
        <v>23</v>
      </c>
      <c r="D2475" s="11">
        <f>ROUND(АТС!E232*$D$792*$D$793/100,2)</f>
        <v>108.87</v>
      </c>
      <c r="E2475" s="11">
        <f>ROUND(АТС!E232*$E$792*$E$793/100,2)</f>
        <v>100.03</v>
      </c>
      <c r="F2475" s="11">
        <f>ROUND(АТС!E232*$F$792*$F$793/100,2)</f>
        <v>68.12</v>
      </c>
      <c r="G2475" s="11">
        <f>ROUND(АТС!E232*$G$792*$G$793/100,2)</f>
        <v>39.869999999999997</v>
      </c>
    </row>
    <row r="2476" spans="1:7" x14ac:dyDescent="0.25">
      <c r="A2476" s="263"/>
      <c r="B2476" s="135">
        <f t="shared" si="42"/>
        <v>41921</v>
      </c>
      <c r="C2476" s="138">
        <v>0</v>
      </c>
      <c r="D2476" s="11">
        <f>ROUND(АТС!E233*$D$792*$D$793/100,2)</f>
        <v>92.03</v>
      </c>
      <c r="E2476" s="11">
        <f>ROUND(АТС!E233*$E$792*$E$793/100,2)</f>
        <v>84.55</v>
      </c>
      <c r="F2476" s="11">
        <f>ROUND(АТС!E233*$F$792*$F$793/100,2)</f>
        <v>57.58</v>
      </c>
      <c r="G2476" s="11">
        <f>ROUND(АТС!E233*$G$792*$G$793/100,2)</f>
        <v>33.700000000000003</v>
      </c>
    </row>
    <row r="2477" spans="1:7" x14ac:dyDescent="0.25">
      <c r="A2477" s="263"/>
      <c r="B2477" s="137">
        <f t="shared" si="42"/>
        <v>41921.041669999999</v>
      </c>
      <c r="C2477" s="138">
        <v>1</v>
      </c>
      <c r="D2477" s="11">
        <f>ROUND(АТС!E234*$D$792*$D$793/100,2)</f>
        <v>33.21</v>
      </c>
      <c r="E2477" s="11">
        <f>ROUND(АТС!E234*$E$792*$E$793/100,2)</f>
        <v>30.51</v>
      </c>
      <c r="F2477" s="11">
        <f>ROUND(АТС!E234*$F$792*$F$793/100,2)</f>
        <v>20.78</v>
      </c>
      <c r="G2477" s="11">
        <f>ROUND(АТС!E234*$G$792*$G$793/100,2)</f>
        <v>12.16</v>
      </c>
    </row>
    <row r="2478" spans="1:7" x14ac:dyDescent="0.25">
      <c r="A2478" s="263"/>
      <c r="B2478" s="135">
        <f t="shared" si="42"/>
        <v>41921.083330000001</v>
      </c>
      <c r="C2478" s="138">
        <v>2</v>
      </c>
      <c r="D2478" s="11">
        <f>ROUND(АТС!E235*$D$792*$D$793/100,2)</f>
        <v>7.45</v>
      </c>
      <c r="E2478" s="11">
        <f>ROUND(АТС!E235*$E$792*$E$793/100,2)</f>
        <v>6.85</v>
      </c>
      <c r="F2478" s="11">
        <f>ROUND(АТС!E235*$F$792*$F$793/100,2)</f>
        <v>4.66</v>
      </c>
      <c r="G2478" s="11">
        <f>ROUND(АТС!E235*$G$792*$G$793/100,2)</f>
        <v>2.73</v>
      </c>
    </row>
    <row r="2479" spans="1:7" x14ac:dyDescent="0.25">
      <c r="A2479" s="263"/>
      <c r="B2479" s="137">
        <f t="shared" si="42"/>
        <v>41921.125</v>
      </c>
      <c r="C2479" s="138">
        <v>3</v>
      </c>
      <c r="D2479" s="11">
        <f>ROUND(АТС!E236*$D$792*$D$793/100,2)</f>
        <v>2.72</v>
      </c>
      <c r="E2479" s="11">
        <f>ROUND(АТС!E236*$E$792*$E$793/100,2)</f>
        <v>2.5</v>
      </c>
      <c r="F2479" s="11">
        <f>ROUND(АТС!E236*$F$792*$F$793/100,2)</f>
        <v>1.7</v>
      </c>
      <c r="G2479" s="11">
        <f>ROUND(АТС!E236*$G$792*$G$793/100,2)</f>
        <v>0.99</v>
      </c>
    </row>
    <row r="2480" spans="1:7" x14ac:dyDescent="0.25">
      <c r="A2480" s="263"/>
      <c r="B2480" s="135">
        <f t="shared" si="42"/>
        <v>41921.166669999999</v>
      </c>
      <c r="C2480" s="138">
        <v>4</v>
      </c>
      <c r="D2480" s="11">
        <f>ROUND(АТС!E237*$D$792*$D$793/100,2)</f>
        <v>0</v>
      </c>
      <c r="E2480" s="11">
        <f>ROUND(АТС!E237*$E$792*$E$793/100,2)</f>
        <v>0</v>
      </c>
      <c r="F2480" s="11">
        <f>ROUND(АТС!E237*$F$792*$F$793/100,2)</f>
        <v>0</v>
      </c>
      <c r="G2480" s="11">
        <f>ROUND(АТС!E237*$G$792*$G$793/100,2)</f>
        <v>0</v>
      </c>
    </row>
    <row r="2481" spans="1:7" x14ac:dyDescent="0.25">
      <c r="A2481" s="263"/>
      <c r="B2481" s="137">
        <f t="shared" si="42"/>
        <v>41921.208330000001</v>
      </c>
      <c r="C2481" s="138">
        <v>5</v>
      </c>
      <c r="D2481" s="11">
        <f>ROUND(АТС!E238*$D$792*$D$793/100,2)</f>
        <v>0</v>
      </c>
      <c r="E2481" s="11">
        <f>ROUND(АТС!E238*$E$792*$E$793/100,2)</f>
        <v>0</v>
      </c>
      <c r="F2481" s="11">
        <f>ROUND(АТС!E238*$F$792*$F$793/100,2)</f>
        <v>0</v>
      </c>
      <c r="G2481" s="11">
        <f>ROUND(АТС!E238*$G$792*$G$793/100,2)</f>
        <v>0</v>
      </c>
    </row>
    <row r="2482" spans="1:7" x14ac:dyDescent="0.25">
      <c r="A2482" s="263"/>
      <c r="B2482" s="135">
        <f t="shared" si="42"/>
        <v>41921.25</v>
      </c>
      <c r="C2482" s="138">
        <v>6</v>
      </c>
      <c r="D2482" s="11">
        <f>ROUND(АТС!E239*$D$792*$D$793/100,2)</f>
        <v>0</v>
      </c>
      <c r="E2482" s="11">
        <f>ROUND(АТС!E239*$E$792*$E$793/100,2)</f>
        <v>0</v>
      </c>
      <c r="F2482" s="11">
        <f>ROUND(АТС!E239*$F$792*$F$793/100,2)</f>
        <v>0</v>
      </c>
      <c r="G2482" s="11">
        <f>ROUND(АТС!E239*$G$792*$G$793/100,2)</f>
        <v>0</v>
      </c>
    </row>
    <row r="2483" spans="1:7" x14ac:dyDescent="0.25">
      <c r="A2483" s="263"/>
      <c r="B2483" s="137">
        <f t="shared" si="42"/>
        <v>41921.291669999999</v>
      </c>
      <c r="C2483" s="138">
        <v>7</v>
      </c>
      <c r="D2483" s="11">
        <f>ROUND(АТС!E240*$D$792*$D$793/100,2)</f>
        <v>4.01</v>
      </c>
      <c r="E2483" s="11">
        <f>ROUND(АТС!E240*$E$792*$E$793/100,2)</f>
        <v>3.68</v>
      </c>
      <c r="F2483" s="11">
        <f>ROUND(АТС!E240*$F$792*$F$793/100,2)</f>
        <v>2.5099999999999998</v>
      </c>
      <c r="G2483" s="11">
        <f>ROUND(АТС!E240*$G$792*$G$793/100,2)</f>
        <v>1.47</v>
      </c>
    </row>
    <row r="2484" spans="1:7" x14ac:dyDescent="0.25">
      <c r="A2484" s="263"/>
      <c r="B2484" s="135">
        <f t="shared" si="42"/>
        <v>41921.333330000001</v>
      </c>
      <c r="C2484" s="138">
        <v>8</v>
      </c>
      <c r="D2484" s="11">
        <f>ROUND(АТС!E241*$D$792*$D$793/100,2)</f>
        <v>0</v>
      </c>
      <c r="E2484" s="11">
        <f>ROUND(АТС!E241*$E$792*$E$793/100,2)</f>
        <v>0</v>
      </c>
      <c r="F2484" s="11">
        <f>ROUND(АТС!E241*$F$792*$F$793/100,2)</f>
        <v>0</v>
      </c>
      <c r="G2484" s="11">
        <f>ROUND(АТС!E241*$G$792*$G$793/100,2)</f>
        <v>0</v>
      </c>
    </row>
    <row r="2485" spans="1:7" x14ac:dyDescent="0.25">
      <c r="A2485" s="263"/>
      <c r="B2485" s="137">
        <f t="shared" si="42"/>
        <v>41921.375</v>
      </c>
      <c r="C2485" s="138">
        <v>9</v>
      </c>
      <c r="D2485" s="11">
        <f>ROUND(АТС!E242*$D$792*$D$793/100,2)</f>
        <v>1.8</v>
      </c>
      <c r="E2485" s="11">
        <f>ROUND(АТС!E242*$E$792*$E$793/100,2)</f>
        <v>1.65</v>
      </c>
      <c r="F2485" s="11">
        <f>ROUND(АТС!E242*$F$792*$F$793/100,2)</f>
        <v>1.1299999999999999</v>
      </c>
      <c r="G2485" s="11">
        <f>ROUND(АТС!E242*$G$792*$G$793/100,2)</f>
        <v>0.66</v>
      </c>
    </row>
    <row r="2486" spans="1:7" x14ac:dyDescent="0.25">
      <c r="A2486" s="263"/>
      <c r="B2486" s="135">
        <f t="shared" si="42"/>
        <v>41921.416669999999</v>
      </c>
      <c r="C2486" s="138">
        <v>10</v>
      </c>
      <c r="D2486" s="11">
        <f>ROUND(АТС!E243*$D$792*$D$793/100,2)</f>
        <v>9.25</v>
      </c>
      <c r="E2486" s="11">
        <f>ROUND(АТС!E243*$E$792*$E$793/100,2)</f>
        <v>8.49</v>
      </c>
      <c r="F2486" s="11">
        <f>ROUND(АТС!E243*$F$792*$F$793/100,2)</f>
        <v>5.79</v>
      </c>
      <c r="G2486" s="11">
        <f>ROUND(АТС!E243*$G$792*$G$793/100,2)</f>
        <v>3.39</v>
      </c>
    </row>
    <row r="2487" spans="1:7" x14ac:dyDescent="0.25">
      <c r="A2487" s="263"/>
      <c r="B2487" s="137">
        <f t="shared" si="42"/>
        <v>41921.458330000001</v>
      </c>
      <c r="C2487" s="138">
        <v>11</v>
      </c>
      <c r="D2487" s="11">
        <f>ROUND(АТС!E244*$D$792*$D$793/100,2)</f>
        <v>31.98</v>
      </c>
      <c r="E2487" s="11">
        <f>ROUND(АТС!E244*$E$792*$E$793/100,2)</f>
        <v>29.38</v>
      </c>
      <c r="F2487" s="11">
        <f>ROUND(АТС!E244*$F$792*$F$793/100,2)</f>
        <v>20.010000000000002</v>
      </c>
      <c r="G2487" s="11">
        <f>ROUND(АТС!E244*$G$792*$G$793/100,2)</f>
        <v>11.71</v>
      </c>
    </row>
    <row r="2488" spans="1:7" x14ac:dyDescent="0.25">
      <c r="A2488" s="263"/>
      <c r="B2488" s="135">
        <f t="shared" si="42"/>
        <v>41921.5</v>
      </c>
      <c r="C2488" s="138">
        <v>12</v>
      </c>
      <c r="D2488" s="11">
        <f>ROUND(АТС!E245*$D$792*$D$793/100,2)</f>
        <v>27.87</v>
      </c>
      <c r="E2488" s="11">
        <f>ROUND(АТС!E245*$E$792*$E$793/100,2)</f>
        <v>25.6</v>
      </c>
      <c r="F2488" s="11">
        <f>ROUND(АТС!E245*$F$792*$F$793/100,2)</f>
        <v>17.440000000000001</v>
      </c>
      <c r="G2488" s="11">
        <f>ROUND(АТС!E245*$G$792*$G$793/100,2)</f>
        <v>10.210000000000001</v>
      </c>
    </row>
    <row r="2489" spans="1:7" x14ac:dyDescent="0.25">
      <c r="A2489" s="263"/>
      <c r="B2489" s="137">
        <f t="shared" si="42"/>
        <v>41921.541669999999</v>
      </c>
      <c r="C2489" s="138">
        <v>13</v>
      </c>
      <c r="D2489" s="11">
        <f>ROUND(АТС!E246*$D$792*$D$793/100,2)</f>
        <v>32.11</v>
      </c>
      <c r="E2489" s="11">
        <f>ROUND(АТС!E246*$E$792*$E$793/100,2)</f>
        <v>29.5</v>
      </c>
      <c r="F2489" s="11">
        <f>ROUND(АТС!E246*$F$792*$F$793/100,2)</f>
        <v>20.09</v>
      </c>
      <c r="G2489" s="11">
        <f>ROUND(АТС!E246*$G$792*$G$793/100,2)</f>
        <v>11.76</v>
      </c>
    </row>
    <row r="2490" spans="1:7" x14ac:dyDescent="0.25">
      <c r="A2490" s="263"/>
      <c r="B2490" s="135">
        <f t="shared" si="42"/>
        <v>41921.583330000001</v>
      </c>
      <c r="C2490" s="138">
        <v>14</v>
      </c>
      <c r="D2490" s="11">
        <f>ROUND(АТС!E247*$D$792*$D$793/100,2)</f>
        <v>0</v>
      </c>
      <c r="E2490" s="11">
        <f>ROUND(АТС!E247*$E$792*$E$793/100,2)</f>
        <v>0</v>
      </c>
      <c r="F2490" s="11">
        <f>ROUND(АТС!E247*$F$792*$F$793/100,2)</f>
        <v>0</v>
      </c>
      <c r="G2490" s="11">
        <f>ROUND(АТС!E247*$G$792*$G$793/100,2)</f>
        <v>0</v>
      </c>
    </row>
    <row r="2491" spans="1:7" x14ac:dyDescent="0.25">
      <c r="A2491" s="263"/>
      <c r="B2491" s="137">
        <f t="shared" si="42"/>
        <v>41921.625</v>
      </c>
      <c r="C2491" s="138">
        <v>15</v>
      </c>
      <c r="D2491" s="11">
        <f>ROUND(АТС!E248*$D$792*$D$793/100,2)</f>
        <v>0</v>
      </c>
      <c r="E2491" s="11">
        <f>ROUND(АТС!E248*$E$792*$E$793/100,2)</f>
        <v>0</v>
      </c>
      <c r="F2491" s="11">
        <f>ROUND(АТС!E248*$F$792*$F$793/100,2)</f>
        <v>0</v>
      </c>
      <c r="G2491" s="11">
        <f>ROUND(АТС!E248*$G$792*$G$793/100,2)</f>
        <v>0</v>
      </c>
    </row>
    <row r="2492" spans="1:7" x14ac:dyDescent="0.25">
      <c r="A2492" s="263"/>
      <c r="B2492" s="135">
        <f t="shared" si="42"/>
        <v>41921.666669999999</v>
      </c>
      <c r="C2492" s="138">
        <v>16</v>
      </c>
      <c r="D2492" s="11">
        <f>ROUND(АТС!E249*$D$792*$D$793/100,2)</f>
        <v>0.5</v>
      </c>
      <c r="E2492" s="11">
        <f>ROUND(АТС!E249*$E$792*$E$793/100,2)</f>
        <v>0.46</v>
      </c>
      <c r="F2492" s="11">
        <f>ROUND(АТС!E249*$F$792*$F$793/100,2)</f>
        <v>0.31</v>
      </c>
      <c r="G2492" s="11">
        <f>ROUND(АТС!E249*$G$792*$G$793/100,2)</f>
        <v>0.18</v>
      </c>
    </row>
    <row r="2493" spans="1:7" x14ac:dyDescent="0.25">
      <c r="A2493" s="263"/>
      <c r="B2493" s="137">
        <f t="shared" si="42"/>
        <v>41921.708330000001</v>
      </c>
      <c r="C2493" s="138">
        <v>17</v>
      </c>
      <c r="D2493" s="11">
        <f>ROUND(АТС!E250*$D$792*$D$793/100,2)</f>
        <v>0</v>
      </c>
      <c r="E2493" s="11">
        <f>ROUND(АТС!E250*$E$792*$E$793/100,2)</f>
        <v>0</v>
      </c>
      <c r="F2493" s="11">
        <f>ROUND(АТС!E250*$F$792*$F$793/100,2)</f>
        <v>0</v>
      </c>
      <c r="G2493" s="11">
        <f>ROUND(АТС!E250*$G$792*$G$793/100,2)</f>
        <v>0</v>
      </c>
    </row>
    <row r="2494" spans="1:7" x14ac:dyDescent="0.25">
      <c r="A2494" s="263"/>
      <c r="B2494" s="135">
        <f t="shared" si="42"/>
        <v>41921.75</v>
      </c>
      <c r="C2494" s="138">
        <v>18</v>
      </c>
      <c r="D2494" s="11">
        <f>ROUND(АТС!E251*$D$792*$D$793/100,2)</f>
        <v>0</v>
      </c>
      <c r="E2494" s="11">
        <f>ROUND(АТС!E251*$E$792*$E$793/100,2)</f>
        <v>0</v>
      </c>
      <c r="F2494" s="11">
        <f>ROUND(АТС!E251*$F$792*$F$793/100,2)</f>
        <v>0</v>
      </c>
      <c r="G2494" s="11">
        <f>ROUND(АТС!E251*$G$792*$G$793/100,2)</f>
        <v>0</v>
      </c>
    </row>
    <row r="2495" spans="1:7" x14ac:dyDescent="0.25">
      <c r="A2495" s="263"/>
      <c r="B2495" s="137">
        <f t="shared" si="42"/>
        <v>41921.791669999999</v>
      </c>
      <c r="C2495" s="138">
        <v>19</v>
      </c>
      <c r="D2495" s="11">
        <f>ROUND(АТС!E252*$D$792*$D$793/100,2)</f>
        <v>0</v>
      </c>
      <c r="E2495" s="11">
        <f>ROUND(АТС!E252*$E$792*$E$793/100,2)</f>
        <v>0</v>
      </c>
      <c r="F2495" s="11">
        <f>ROUND(АТС!E252*$F$792*$F$793/100,2)</f>
        <v>0</v>
      </c>
      <c r="G2495" s="11">
        <f>ROUND(АТС!E252*$G$792*$G$793/100,2)</f>
        <v>0</v>
      </c>
    </row>
    <row r="2496" spans="1:7" x14ac:dyDescent="0.25">
      <c r="A2496" s="263"/>
      <c r="B2496" s="135">
        <f t="shared" si="42"/>
        <v>41921.833330000001</v>
      </c>
      <c r="C2496" s="138">
        <v>20</v>
      </c>
      <c r="D2496" s="11">
        <f>ROUND(АТС!E253*$D$792*$D$793/100,2)</f>
        <v>0</v>
      </c>
      <c r="E2496" s="11">
        <f>ROUND(АТС!E253*$E$792*$E$793/100,2)</f>
        <v>0</v>
      </c>
      <c r="F2496" s="11">
        <f>ROUND(АТС!E253*$F$792*$F$793/100,2)</f>
        <v>0</v>
      </c>
      <c r="G2496" s="11">
        <f>ROUND(АТС!E253*$G$792*$G$793/100,2)</f>
        <v>0</v>
      </c>
    </row>
    <row r="2497" spans="1:7" x14ac:dyDescent="0.25">
      <c r="A2497" s="263"/>
      <c r="B2497" s="137">
        <f t="shared" si="42"/>
        <v>41921.875</v>
      </c>
      <c r="C2497" s="138">
        <v>21</v>
      </c>
      <c r="D2497" s="11">
        <f>ROUND(АТС!E254*$D$792*$D$793/100,2)</f>
        <v>20.18</v>
      </c>
      <c r="E2497" s="11">
        <f>ROUND(АТС!E254*$E$792*$E$793/100,2)</f>
        <v>18.54</v>
      </c>
      <c r="F2497" s="11">
        <f>ROUND(АТС!E254*$F$792*$F$793/100,2)</f>
        <v>12.63</v>
      </c>
      <c r="G2497" s="11">
        <f>ROUND(АТС!E254*$G$792*$G$793/100,2)</f>
        <v>7.39</v>
      </c>
    </row>
    <row r="2498" spans="1:7" x14ac:dyDescent="0.25">
      <c r="A2498" s="263"/>
      <c r="B2498" s="135">
        <f t="shared" si="42"/>
        <v>41921.916669999999</v>
      </c>
      <c r="C2498" s="138">
        <v>22</v>
      </c>
      <c r="D2498" s="11">
        <f>ROUND(АТС!E255*$D$792*$D$793/100,2)</f>
        <v>56.9</v>
      </c>
      <c r="E2498" s="11">
        <f>ROUND(АТС!E255*$E$792*$E$793/100,2)</f>
        <v>52.28</v>
      </c>
      <c r="F2498" s="11">
        <f>ROUND(АТС!E255*$F$792*$F$793/100,2)</f>
        <v>35.61</v>
      </c>
      <c r="G2498" s="11">
        <f>ROUND(АТС!E255*$G$792*$G$793/100,2)</f>
        <v>20.84</v>
      </c>
    </row>
    <row r="2499" spans="1:7" x14ac:dyDescent="0.25">
      <c r="A2499" s="263"/>
      <c r="B2499" s="137">
        <f t="shared" si="42"/>
        <v>41921.958330000001</v>
      </c>
      <c r="C2499" s="138">
        <v>23</v>
      </c>
      <c r="D2499" s="11">
        <f>ROUND(АТС!E256*$D$792*$D$793/100,2)</f>
        <v>124.6</v>
      </c>
      <c r="E2499" s="11">
        <f>ROUND(АТС!E256*$E$792*$E$793/100,2)</f>
        <v>114.48</v>
      </c>
      <c r="F2499" s="11">
        <f>ROUND(АТС!E256*$F$792*$F$793/100,2)</f>
        <v>77.959999999999994</v>
      </c>
      <c r="G2499" s="11">
        <f>ROUND(АТС!E256*$G$792*$G$793/100,2)</f>
        <v>45.63</v>
      </c>
    </row>
    <row r="2500" spans="1:7" x14ac:dyDescent="0.25">
      <c r="A2500" s="263"/>
      <c r="B2500" s="135">
        <f t="shared" si="42"/>
        <v>41922</v>
      </c>
      <c r="C2500" s="138">
        <v>0</v>
      </c>
      <c r="D2500" s="11">
        <f>ROUND(АТС!E257*$D$792*$D$793/100,2)</f>
        <v>110.91</v>
      </c>
      <c r="E2500" s="11">
        <f>ROUND(АТС!E257*$E$792*$E$793/100,2)</f>
        <v>101.9</v>
      </c>
      <c r="F2500" s="11">
        <f>ROUND(АТС!E257*$F$792*$F$793/100,2)</f>
        <v>69.400000000000006</v>
      </c>
      <c r="G2500" s="11">
        <f>ROUND(АТС!E257*$G$792*$G$793/100,2)</f>
        <v>40.619999999999997</v>
      </c>
    </row>
    <row r="2501" spans="1:7" x14ac:dyDescent="0.25">
      <c r="A2501" s="263"/>
      <c r="B2501" s="137">
        <f t="shared" ref="B2501:B2564" si="43">B2477+1</f>
        <v>41922.041669999999</v>
      </c>
      <c r="C2501" s="138">
        <v>1</v>
      </c>
      <c r="D2501" s="11">
        <f>ROUND(АТС!E258*$D$792*$D$793/100,2)</f>
        <v>26.23</v>
      </c>
      <c r="E2501" s="11">
        <f>ROUND(АТС!E258*$E$792*$E$793/100,2)</f>
        <v>24.1</v>
      </c>
      <c r="F2501" s="11">
        <f>ROUND(АТС!E258*$F$792*$F$793/100,2)</f>
        <v>16.41</v>
      </c>
      <c r="G2501" s="11">
        <f>ROUND(АТС!E258*$G$792*$G$793/100,2)</f>
        <v>9.61</v>
      </c>
    </row>
    <row r="2502" spans="1:7" x14ac:dyDescent="0.25">
      <c r="A2502" s="263"/>
      <c r="B2502" s="135">
        <f t="shared" si="43"/>
        <v>41922.083330000001</v>
      </c>
      <c r="C2502" s="138">
        <v>2</v>
      </c>
      <c r="D2502" s="11">
        <f>ROUND(АТС!E259*$D$792*$D$793/100,2)</f>
        <v>27.63</v>
      </c>
      <c r="E2502" s="11">
        <f>ROUND(АТС!E259*$E$792*$E$793/100,2)</f>
        <v>25.38</v>
      </c>
      <c r="F2502" s="11">
        <f>ROUND(АТС!E259*$F$792*$F$793/100,2)</f>
        <v>17.29</v>
      </c>
      <c r="G2502" s="11">
        <f>ROUND(АТС!E259*$G$792*$G$793/100,2)</f>
        <v>10.119999999999999</v>
      </c>
    </row>
    <row r="2503" spans="1:7" x14ac:dyDescent="0.25">
      <c r="A2503" s="263"/>
      <c r="B2503" s="137">
        <f t="shared" si="43"/>
        <v>41922.125</v>
      </c>
      <c r="C2503" s="138">
        <v>3</v>
      </c>
      <c r="D2503" s="11">
        <f>ROUND(АТС!E260*$D$792*$D$793/100,2)</f>
        <v>157.6</v>
      </c>
      <c r="E2503" s="11">
        <f>ROUND(АТС!E260*$E$792*$E$793/100,2)</f>
        <v>144.80000000000001</v>
      </c>
      <c r="F2503" s="11">
        <f>ROUND(АТС!E260*$F$792*$F$793/100,2)</f>
        <v>98.61</v>
      </c>
      <c r="G2503" s="11">
        <f>ROUND(АТС!E260*$G$792*$G$793/100,2)</f>
        <v>57.72</v>
      </c>
    </row>
    <row r="2504" spans="1:7" x14ac:dyDescent="0.25">
      <c r="A2504" s="263"/>
      <c r="B2504" s="135">
        <f t="shared" si="43"/>
        <v>41922.166669999999</v>
      </c>
      <c r="C2504" s="138">
        <v>4</v>
      </c>
      <c r="D2504" s="11">
        <f>ROUND(АТС!E261*$D$792*$D$793/100,2)</f>
        <v>21.3</v>
      </c>
      <c r="E2504" s="11">
        <f>ROUND(АТС!E261*$E$792*$E$793/100,2)</f>
        <v>19.57</v>
      </c>
      <c r="F2504" s="11">
        <f>ROUND(АТС!E261*$F$792*$F$793/100,2)</f>
        <v>13.33</v>
      </c>
      <c r="G2504" s="11">
        <f>ROUND(АТС!E261*$G$792*$G$793/100,2)</f>
        <v>7.8</v>
      </c>
    </row>
    <row r="2505" spans="1:7" x14ac:dyDescent="0.25">
      <c r="A2505" s="263"/>
      <c r="B2505" s="137">
        <f t="shared" si="43"/>
        <v>41922.208330000001</v>
      </c>
      <c r="C2505" s="138">
        <v>5</v>
      </c>
      <c r="D2505" s="11">
        <f>ROUND(АТС!E262*$D$792*$D$793/100,2)</f>
        <v>0</v>
      </c>
      <c r="E2505" s="11">
        <f>ROUND(АТС!E262*$E$792*$E$793/100,2)</f>
        <v>0</v>
      </c>
      <c r="F2505" s="11">
        <f>ROUND(АТС!E262*$F$792*$F$793/100,2)</f>
        <v>0</v>
      </c>
      <c r="G2505" s="11">
        <f>ROUND(АТС!E262*$G$792*$G$793/100,2)</f>
        <v>0</v>
      </c>
    </row>
    <row r="2506" spans="1:7" x14ac:dyDescent="0.25">
      <c r="A2506" s="263"/>
      <c r="B2506" s="135">
        <f t="shared" si="43"/>
        <v>41922.25</v>
      </c>
      <c r="C2506" s="138">
        <v>6</v>
      </c>
      <c r="D2506" s="11">
        <f>ROUND(АТС!E263*$D$792*$D$793/100,2)</f>
        <v>0</v>
      </c>
      <c r="E2506" s="11">
        <f>ROUND(АТС!E263*$E$792*$E$793/100,2)</f>
        <v>0</v>
      </c>
      <c r="F2506" s="11">
        <f>ROUND(АТС!E263*$F$792*$F$793/100,2)</f>
        <v>0</v>
      </c>
      <c r="G2506" s="11">
        <f>ROUND(АТС!E263*$G$792*$G$793/100,2)</f>
        <v>0</v>
      </c>
    </row>
    <row r="2507" spans="1:7" x14ac:dyDescent="0.25">
      <c r="A2507" s="263"/>
      <c r="B2507" s="137">
        <f t="shared" si="43"/>
        <v>41922.291669999999</v>
      </c>
      <c r="C2507" s="138">
        <v>7</v>
      </c>
      <c r="D2507" s="11">
        <f>ROUND(АТС!E264*$D$792*$D$793/100,2)</f>
        <v>0</v>
      </c>
      <c r="E2507" s="11">
        <f>ROUND(АТС!E264*$E$792*$E$793/100,2)</f>
        <v>0</v>
      </c>
      <c r="F2507" s="11">
        <f>ROUND(АТС!E264*$F$792*$F$793/100,2)</f>
        <v>0</v>
      </c>
      <c r="G2507" s="11">
        <f>ROUND(АТС!E264*$G$792*$G$793/100,2)</f>
        <v>0</v>
      </c>
    </row>
    <row r="2508" spans="1:7" x14ac:dyDescent="0.25">
      <c r="A2508" s="263"/>
      <c r="B2508" s="135">
        <f t="shared" si="43"/>
        <v>41922.333330000001</v>
      </c>
      <c r="C2508" s="138">
        <v>8</v>
      </c>
      <c r="D2508" s="11">
        <f>ROUND(АТС!E265*$D$792*$D$793/100,2)</f>
        <v>0.31</v>
      </c>
      <c r="E2508" s="11">
        <f>ROUND(АТС!E265*$E$792*$E$793/100,2)</f>
        <v>0.28000000000000003</v>
      </c>
      <c r="F2508" s="11">
        <f>ROUND(АТС!E265*$F$792*$F$793/100,2)</f>
        <v>0.19</v>
      </c>
      <c r="G2508" s="11">
        <f>ROUND(АТС!E265*$G$792*$G$793/100,2)</f>
        <v>0.11</v>
      </c>
    </row>
    <row r="2509" spans="1:7" x14ac:dyDescent="0.25">
      <c r="A2509" s="263"/>
      <c r="B2509" s="137">
        <f t="shared" si="43"/>
        <v>41922.375</v>
      </c>
      <c r="C2509" s="138">
        <v>9</v>
      </c>
      <c r="D2509" s="11">
        <f>ROUND(АТС!E266*$D$792*$D$793/100,2)</f>
        <v>0</v>
      </c>
      <c r="E2509" s="11">
        <f>ROUND(АТС!E266*$E$792*$E$793/100,2)</f>
        <v>0</v>
      </c>
      <c r="F2509" s="11">
        <f>ROUND(АТС!E266*$F$792*$F$793/100,2)</f>
        <v>0</v>
      </c>
      <c r="G2509" s="11">
        <f>ROUND(АТС!E266*$G$792*$G$793/100,2)</f>
        <v>0</v>
      </c>
    </row>
    <row r="2510" spans="1:7" x14ac:dyDescent="0.25">
      <c r="A2510" s="263"/>
      <c r="B2510" s="135">
        <f t="shared" si="43"/>
        <v>41922.416669999999</v>
      </c>
      <c r="C2510" s="138">
        <v>10</v>
      </c>
      <c r="D2510" s="11">
        <f>ROUND(АТС!E267*$D$792*$D$793/100,2)</f>
        <v>31.82</v>
      </c>
      <c r="E2510" s="11">
        <f>ROUND(АТС!E267*$E$792*$E$793/100,2)</f>
        <v>29.23</v>
      </c>
      <c r="F2510" s="11">
        <f>ROUND(АТС!E267*$F$792*$F$793/100,2)</f>
        <v>19.91</v>
      </c>
      <c r="G2510" s="11">
        <f>ROUND(АТС!E267*$G$792*$G$793/100,2)</f>
        <v>11.65</v>
      </c>
    </row>
    <row r="2511" spans="1:7" x14ac:dyDescent="0.25">
      <c r="A2511" s="263"/>
      <c r="B2511" s="137">
        <f t="shared" si="43"/>
        <v>41922.458330000001</v>
      </c>
      <c r="C2511" s="138">
        <v>11</v>
      </c>
      <c r="D2511" s="11">
        <f>ROUND(АТС!E268*$D$792*$D$793/100,2)</f>
        <v>30.86</v>
      </c>
      <c r="E2511" s="11">
        <f>ROUND(АТС!E268*$E$792*$E$793/100,2)</f>
        <v>28.35</v>
      </c>
      <c r="F2511" s="11">
        <f>ROUND(АТС!E268*$F$792*$F$793/100,2)</f>
        <v>19.309999999999999</v>
      </c>
      <c r="G2511" s="11">
        <f>ROUND(АТС!E268*$G$792*$G$793/100,2)</f>
        <v>11.3</v>
      </c>
    </row>
    <row r="2512" spans="1:7" x14ac:dyDescent="0.25">
      <c r="A2512" s="263"/>
      <c r="B2512" s="135">
        <f t="shared" si="43"/>
        <v>41922.5</v>
      </c>
      <c r="C2512" s="138">
        <v>12</v>
      </c>
      <c r="D2512" s="11">
        <f>ROUND(АТС!E269*$D$792*$D$793/100,2)</f>
        <v>48.87</v>
      </c>
      <c r="E2512" s="11">
        <f>ROUND(АТС!E269*$E$792*$E$793/100,2)</f>
        <v>44.9</v>
      </c>
      <c r="F2512" s="11">
        <f>ROUND(АТС!E269*$F$792*$F$793/100,2)</f>
        <v>30.58</v>
      </c>
      <c r="G2512" s="11">
        <f>ROUND(АТС!E269*$G$792*$G$793/100,2)</f>
        <v>17.899999999999999</v>
      </c>
    </row>
    <row r="2513" spans="1:7" x14ac:dyDescent="0.25">
      <c r="A2513" s="263"/>
      <c r="B2513" s="137">
        <f t="shared" si="43"/>
        <v>41922.541669999999</v>
      </c>
      <c r="C2513" s="138">
        <v>13</v>
      </c>
      <c r="D2513" s="11">
        <f>ROUND(АТС!E270*$D$792*$D$793/100,2)</f>
        <v>46.59</v>
      </c>
      <c r="E2513" s="11">
        <f>ROUND(АТС!E270*$E$792*$E$793/100,2)</f>
        <v>42.8</v>
      </c>
      <c r="F2513" s="11">
        <f>ROUND(АТС!E270*$F$792*$F$793/100,2)</f>
        <v>29.15</v>
      </c>
      <c r="G2513" s="11">
        <f>ROUND(АТС!E270*$G$792*$G$793/100,2)</f>
        <v>17.059999999999999</v>
      </c>
    </row>
    <row r="2514" spans="1:7" x14ac:dyDescent="0.25">
      <c r="A2514" s="263"/>
      <c r="B2514" s="135">
        <f t="shared" si="43"/>
        <v>41922.583330000001</v>
      </c>
      <c r="C2514" s="138">
        <v>14</v>
      </c>
      <c r="D2514" s="11">
        <f>ROUND(АТС!E271*$D$792*$D$793/100,2)</f>
        <v>51.84</v>
      </c>
      <c r="E2514" s="11">
        <f>ROUND(АТС!E271*$E$792*$E$793/100,2)</f>
        <v>47.63</v>
      </c>
      <c r="F2514" s="11">
        <f>ROUND(АТС!E271*$F$792*$F$793/100,2)</f>
        <v>32.44</v>
      </c>
      <c r="G2514" s="11">
        <f>ROUND(АТС!E271*$G$792*$G$793/100,2)</f>
        <v>18.989999999999998</v>
      </c>
    </row>
    <row r="2515" spans="1:7" x14ac:dyDescent="0.25">
      <c r="A2515" s="263"/>
      <c r="B2515" s="137">
        <f t="shared" si="43"/>
        <v>41922.625</v>
      </c>
      <c r="C2515" s="138">
        <v>15</v>
      </c>
      <c r="D2515" s="11">
        <f>ROUND(АТС!E272*$D$792*$D$793/100,2)</f>
        <v>51.77</v>
      </c>
      <c r="E2515" s="11">
        <f>ROUND(АТС!E272*$E$792*$E$793/100,2)</f>
        <v>47.57</v>
      </c>
      <c r="F2515" s="11">
        <f>ROUND(АТС!E272*$F$792*$F$793/100,2)</f>
        <v>32.39</v>
      </c>
      <c r="G2515" s="11">
        <f>ROUND(АТС!E272*$G$792*$G$793/100,2)</f>
        <v>18.96</v>
      </c>
    </row>
    <row r="2516" spans="1:7" x14ac:dyDescent="0.25">
      <c r="A2516" s="263"/>
      <c r="B2516" s="135">
        <f t="shared" si="43"/>
        <v>41922.666669999999</v>
      </c>
      <c r="C2516" s="138">
        <v>16</v>
      </c>
      <c r="D2516" s="11">
        <f>ROUND(АТС!E273*$D$792*$D$793/100,2)</f>
        <v>52.71</v>
      </c>
      <c r="E2516" s="11">
        <f>ROUND(АТС!E273*$E$792*$E$793/100,2)</f>
        <v>48.42</v>
      </c>
      <c r="F2516" s="11">
        <f>ROUND(АТС!E273*$F$792*$F$793/100,2)</f>
        <v>32.979999999999997</v>
      </c>
      <c r="G2516" s="11">
        <f>ROUND(АТС!E273*$G$792*$G$793/100,2)</f>
        <v>19.3</v>
      </c>
    </row>
    <row r="2517" spans="1:7" x14ac:dyDescent="0.25">
      <c r="A2517" s="263"/>
      <c r="B2517" s="137">
        <f t="shared" si="43"/>
        <v>41922.708330000001</v>
      </c>
      <c r="C2517" s="138">
        <v>17</v>
      </c>
      <c r="D2517" s="11">
        <f>ROUND(АТС!E274*$D$792*$D$793/100,2)</f>
        <v>0</v>
      </c>
      <c r="E2517" s="11">
        <f>ROUND(АТС!E274*$E$792*$E$793/100,2)</f>
        <v>0</v>
      </c>
      <c r="F2517" s="11">
        <f>ROUND(АТС!E274*$F$792*$F$793/100,2)</f>
        <v>0</v>
      </c>
      <c r="G2517" s="11">
        <f>ROUND(АТС!E274*$G$792*$G$793/100,2)</f>
        <v>0</v>
      </c>
    </row>
    <row r="2518" spans="1:7" x14ac:dyDescent="0.25">
      <c r="A2518" s="263"/>
      <c r="B2518" s="135">
        <f t="shared" si="43"/>
        <v>41922.75</v>
      </c>
      <c r="C2518" s="138">
        <v>18</v>
      </c>
      <c r="D2518" s="11">
        <f>ROUND(АТС!E275*$D$792*$D$793/100,2)</f>
        <v>0</v>
      </c>
      <c r="E2518" s="11">
        <f>ROUND(АТС!E275*$E$792*$E$793/100,2)</f>
        <v>0</v>
      </c>
      <c r="F2518" s="11">
        <f>ROUND(АТС!E275*$F$792*$F$793/100,2)</f>
        <v>0</v>
      </c>
      <c r="G2518" s="11">
        <f>ROUND(АТС!E275*$G$792*$G$793/100,2)</f>
        <v>0</v>
      </c>
    </row>
    <row r="2519" spans="1:7" x14ac:dyDescent="0.25">
      <c r="A2519" s="263"/>
      <c r="B2519" s="137">
        <f t="shared" si="43"/>
        <v>41922.791669999999</v>
      </c>
      <c r="C2519" s="138">
        <v>19</v>
      </c>
      <c r="D2519" s="11">
        <f>ROUND(АТС!E276*$D$792*$D$793/100,2)</f>
        <v>0</v>
      </c>
      <c r="E2519" s="11">
        <f>ROUND(АТС!E276*$E$792*$E$793/100,2)</f>
        <v>0</v>
      </c>
      <c r="F2519" s="11">
        <f>ROUND(АТС!E276*$F$792*$F$793/100,2)</f>
        <v>0</v>
      </c>
      <c r="G2519" s="11">
        <f>ROUND(АТС!E276*$G$792*$G$793/100,2)</f>
        <v>0</v>
      </c>
    </row>
    <row r="2520" spans="1:7" x14ac:dyDescent="0.25">
      <c r="A2520" s="263"/>
      <c r="B2520" s="135">
        <f t="shared" si="43"/>
        <v>41922.833330000001</v>
      </c>
      <c r="C2520" s="138">
        <v>20</v>
      </c>
      <c r="D2520" s="11">
        <f>ROUND(АТС!E277*$D$792*$D$793/100,2)</f>
        <v>5.13</v>
      </c>
      <c r="E2520" s="11">
        <f>ROUND(АТС!E277*$E$792*$E$793/100,2)</f>
        <v>4.71</v>
      </c>
      <c r="F2520" s="11">
        <f>ROUND(АТС!E277*$F$792*$F$793/100,2)</f>
        <v>3.21</v>
      </c>
      <c r="G2520" s="11">
        <f>ROUND(АТС!E277*$G$792*$G$793/100,2)</f>
        <v>1.88</v>
      </c>
    </row>
    <row r="2521" spans="1:7" x14ac:dyDescent="0.25">
      <c r="A2521" s="263"/>
      <c r="B2521" s="137">
        <f t="shared" si="43"/>
        <v>41922.875</v>
      </c>
      <c r="C2521" s="138">
        <v>21</v>
      </c>
      <c r="D2521" s="11">
        <f>ROUND(АТС!E278*$D$792*$D$793/100,2)</f>
        <v>36.15</v>
      </c>
      <c r="E2521" s="11">
        <f>ROUND(АТС!E278*$E$792*$E$793/100,2)</f>
        <v>33.21</v>
      </c>
      <c r="F2521" s="11">
        <f>ROUND(АТС!E278*$F$792*$F$793/100,2)</f>
        <v>22.62</v>
      </c>
      <c r="G2521" s="11">
        <f>ROUND(АТС!E278*$G$792*$G$793/100,2)</f>
        <v>13.24</v>
      </c>
    </row>
    <row r="2522" spans="1:7" x14ac:dyDescent="0.25">
      <c r="A2522" s="263"/>
      <c r="B2522" s="135">
        <f t="shared" si="43"/>
        <v>41922.916669999999</v>
      </c>
      <c r="C2522" s="138">
        <v>22</v>
      </c>
      <c r="D2522" s="11">
        <f>ROUND(АТС!E279*$D$792*$D$793/100,2)</f>
        <v>110.43</v>
      </c>
      <c r="E2522" s="11">
        <f>ROUND(АТС!E279*$E$792*$E$793/100,2)</f>
        <v>101.46</v>
      </c>
      <c r="F2522" s="11">
        <f>ROUND(АТС!E279*$F$792*$F$793/100,2)</f>
        <v>69.099999999999994</v>
      </c>
      <c r="G2522" s="11">
        <f>ROUND(АТС!E279*$G$792*$G$793/100,2)</f>
        <v>40.450000000000003</v>
      </c>
    </row>
    <row r="2523" spans="1:7" x14ac:dyDescent="0.25">
      <c r="A2523" s="263"/>
      <c r="B2523" s="137">
        <f t="shared" si="43"/>
        <v>41922.958330000001</v>
      </c>
      <c r="C2523" s="138">
        <v>23</v>
      </c>
      <c r="D2523" s="11">
        <f>ROUND(АТС!E280*$D$792*$D$793/100,2)</f>
        <v>94.37</v>
      </c>
      <c r="E2523" s="11">
        <f>ROUND(АТС!E280*$E$792*$E$793/100,2)</f>
        <v>86.7</v>
      </c>
      <c r="F2523" s="11">
        <f>ROUND(АТС!E280*$F$792*$F$793/100,2)</f>
        <v>59.05</v>
      </c>
      <c r="G2523" s="11">
        <f>ROUND(АТС!E280*$G$792*$G$793/100,2)</f>
        <v>34.56</v>
      </c>
    </row>
    <row r="2524" spans="1:7" x14ac:dyDescent="0.25">
      <c r="A2524" s="263"/>
      <c r="B2524" s="135">
        <f t="shared" si="43"/>
        <v>41923</v>
      </c>
      <c r="C2524" s="138">
        <v>0</v>
      </c>
      <c r="D2524" s="11">
        <f>ROUND(АТС!E281*$D$792*$D$793/100,2)</f>
        <v>17.41</v>
      </c>
      <c r="E2524" s="11">
        <f>ROUND(АТС!E281*$E$792*$E$793/100,2)</f>
        <v>16</v>
      </c>
      <c r="F2524" s="11">
        <f>ROUND(АТС!E281*$F$792*$F$793/100,2)</f>
        <v>10.89</v>
      </c>
      <c r="G2524" s="11">
        <f>ROUND(АТС!E281*$G$792*$G$793/100,2)</f>
        <v>6.38</v>
      </c>
    </row>
    <row r="2525" spans="1:7" x14ac:dyDescent="0.25">
      <c r="A2525" s="263"/>
      <c r="B2525" s="137">
        <f t="shared" si="43"/>
        <v>41923.041669999999</v>
      </c>
      <c r="C2525" s="138">
        <v>1</v>
      </c>
      <c r="D2525" s="11">
        <f>ROUND(АТС!E282*$D$792*$D$793/100,2)</f>
        <v>18.93</v>
      </c>
      <c r="E2525" s="11">
        <f>ROUND(АТС!E282*$E$792*$E$793/100,2)</f>
        <v>17.39</v>
      </c>
      <c r="F2525" s="11">
        <f>ROUND(АТС!E282*$F$792*$F$793/100,2)</f>
        <v>11.84</v>
      </c>
      <c r="G2525" s="11">
        <f>ROUND(АТС!E282*$G$792*$G$793/100,2)</f>
        <v>6.93</v>
      </c>
    </row>
    <row r="2526" spans="1:7" x14ac:dyDescent="0.25">
      <c r="A2526" s="263"/>
      <c r="B2526" s="135">
        <f t="shared" si="43"/>
        <v>41923.083330000001</v>
      </c>
      <c r="C2526" s="138">
        <v>2</v>
      </c>
      <c r="D2526" s="11">
        <f>ROUND(АТС!E283*$D$792*$D$793/100,2)</f>
        <v>14.97</v>
      </c>
      <c r="E2526" s="11">
        <f>ROUND(АТС!E283*$E$792*$E$793/100,2)</f>
        <v>13.76</v>
      </c>
      <c r="F2526" s="11">
        <f>ROUND(АТС!E283*$F$792*$F$793/100,2)</f>
        <v>9.3699999999999992</v>
      </c>
      <c r="G2526" s="11">
        <f>ROUND(АТС!E283*$G$792*$G$793/100,2)</f>
        <v>5.48</v>
      </c>
    </row>
    <row r="2527" spans="1:7" x14ac:dyDescent="0.25">
      <c r="A2527" s="263"/>
      <c r="B2527" s="137">
        <f t="shared" si="43"/>
        <v>41923.125</v>
      </c>
      <c r="C2527" s="138">
        <v>3</v>
      </c>
      <c r="D2527" s="11">
        <f>ROUND(АТС!E284*$D$792*$D$793/100,2)</f>
        <v>12.44</v>
      </c>
      <c r="E2527" s="11">
        <f>ROUND(АТС!E284*$E$792*$E$793/100,2)</f>
        <v>11.43</v>
      </c>
      <c r="F2527" s="11">
        <f>ROUND(АТС!E284*$F$792*$F$793/100,2)</f>
        <v>7.79</v>
      </c>
      <c r="G2527" s="11">
        <f>ROUND(АТС!E284*$G$792*$G$793/100,2)</f>
        <v>4.5599999999999996</v>
      </c>
    </row>
    <row r="2528" spans="1:7" x14ac:dyDescent="0.25">
      <c r="A2528" s="263"/>
      <c r="B2528" s="135">
        <f t="shared" si="43"/>
        <v>41923.166669999999</v>
      </c>
      <c r="C2528" s="138">
        <v>4</v>
      </c>
      <c r="D2528" s="11">
        <f>ROUND(АТС!E285*$D$792*$D$793/100,2)</f>
        <v>0</v>
      </c>
      <c r="E2528" s="11">
        <f>ROUND(АТС!E285*$E$792*$E$793/100,2)</f>
        <v>0</v>
      </c>
      <c r="F2528" s="11">
        <f>ROUND(АТС!E285*$F$792*$F$793/100,2)</f>
        <v>0</v>
      </c>
      <c r="G2528" s="11">
        <f>ROUND(АТС!E285*$G$792*$G$793/100,2)</f>
        <v>0</v>
      </c>
    </row>
    <row r="2529" spans="1:7" x14ac:dyDescent="0.25">
      <c r="A2529" s="263"/>
      <c r="B2529" s="137">
        <f t="shared" si="43"/>
        <v>41923.208330000001</v>
      </c>
      <c r="C2529" s="138">
        <v>5</v>
      </c>
      <c r="D2529" s="11">
        <f>ROUND(АТС!E286*$D$792*$D$793/100,2)</f>
        <v>0</v>
      </c>
      <c r="E2529" s="11">
        <f>ROUND(АТС!E286*$E$792*$E$793/100,2)</f>
        <v>0</v>
      </c>
      <c r="F2529" s="11">
        <f>ROUND(АТС!E286*$F$792*$F$793/100,2)</f>
        <v>0</v>
      </c>
      <c r="G2529" s="11">
        <f>ROUND(АТС!E286*$G$792*$G$793/100,2)</f>
        <v>0</v>
      </c>
    </row>
    <row r="2530" spans="1:7" x14ac:dyDescent="0.25">
      <c r="A2530" s="263"/>
      <c r="B2530" s="135">
        <f t="shared" si="43"/>
        <v>41923.25</v>
      </c>
      <c r="C2530" s="138">
        <v>6</v>
      </c>
      <c r="D2530" s="11">
        <f>ROUND(АТС!E287*$D$792*$D$793/100,2)</f>
        <v>0</v>
      </c>
      <c r="E2530" s="11">
        <f>ROUND(АТС!E287*$E$792*$E$793/100,2)</f>
        <v>0</v>
      </c>
      <c r="F2530" s="11">
        <f>ROUND(АТС!E287*$F$792*$F$793/100,2)</f>
        <v>0</v>
      </c>
      <c r="G2530" s="11">
        <f>ROUND(АТС!E287*$G$792*$G$793/100,2)</f>
        <v>0</v>
      </c>
    </row>
    <row r="2531" spans="1:7" x14ac:dyDescent="0.25">
      <c r="A2531" s="263"/>
      <c r="B2531" s="137">
        <f t="shared" si="43"/>
        <v>41923.291669999999</v>
      </c>
      <c r="C2531" s="138">
        <v>7</v>
      </c>
      <c r="D2531" s="11">
        <f>ROUND(АТС!E288*$D$792*$D$793/100,2)</f>
        <v>0</v>
      </c>
      <c r="E2531" s="11">
        <f>ROUND(АТС!E288*$E$792*$E$793/100,2)</f>
        <v>0</v>
      </c>
      <c r="F2531" s="11">
        <f>ROUND(АТС!E288*$F$792*$F$793/100,2)</f>
        <v>0</v>
      </c>
      <c r="G2531" s="11">
        <f>ROUND(АТС!E288*$G$792*$G$793/100,2)</f>
        <v>0</v>
      </c>
    </row>
    <row r="2532" spans="1:7" x14ac:dyDescent="0.25">
      <c r="A2532" s="263"/>
      <c r="B2532" s="135">
        <f t="shared" si="43"/>
        <v>41923.333330000001</v>
      </c>
      <c r="C2532" s="138">
        <v>8</v>
      </c>
      <c r="D2532" s="11">
        <f>ROUND(АТС!E289*$D$792*$D$793/100,2)</f>
        <v>0</v>
      </c>
      <c r="E2532" s="11">
        <f>ROUND(АТС!E289*$E$792*$E$793/100,2)</f>
        <v>0</v>
      </c>
      <c r="F2532" s="11">
        <f>ROUND(АТС!E289*$F$792*$F$793/100,2)</f>
        <v>0</v>
      </c>
      <c r="G2532" s="11">
        <f>ROUND(АТС!E289*$G$792*$G$793/100,2)</f>
        <v>0</v>
      </c>
    </row>
    <row r="2533" spans="1:7" x14ac:dyDescent="0.25">
      <c r="A2533" s="263"/>
      <c r="B2533" s="137">
        <f t="shared" si="43"/>
        <v>41923.375</v>
      </c>
      <c r="C2533" s="138">
        <v>9</v>
      </c>
      <c r="D2533" s="11">
        <f>ROUND(АТС!E290*$D$792*$D$793/100,2)</f>
        <v>0</v>
      </c>
      <c r="E2533" s="11">
        <f>ROUND(АТС!E290*$E$792*$E$793/100,2)</f>
        <v>0</v>
      </c>
      <c r="F2533" s="11">
        <f>ROUND(АТС!E290*$F$792*$F$793/100,2)</f>
        <v>0</v>
      </c>
      <c r="G2533" s="11">
        <f>ROUND(АТС!E290*$G$792*$G$793/100,2)</f>
        <v>0</v>
      </c>
    </row>
    <row r="2534" spans="1:7" x14ac:dyDescent="0.25">
      <c r="A2534" s="263"/>
      <c r="B2534" s="135">
        <f t="shared" si="43"/>
        <v>41923.416669999999</v>
      </c>
      <c r="C2534" s="138">
        <v>10</v>
      </c>
      <c r="D2534" s="11">
        <f>ROUND(АТС!E291*$D$792*$D$793/100,2)</f>
        <v>10.52</v>
      </c>
      <c r="E2534" s="11">
        <f>ROUND(АТС!E291*$E$792*$E$793/100,2)</f>
        <v>9.66</v>
      </c>
      <c r="F2534" s="11">
        <f>ROUND(АТС!E291*$F$792*$F$793/100,2)</f>
        <v>6.58</v>
      </c>
      <c r="G2534" s="11">
        <f>ROUND(АТС!E291*$G$792*$G$793/100,2)</f>
        <v>3.85</v>
      </c>
    </row>
    <row r="2535" spans="1:7" x14ac:dyDescent="0.25">
      <c r="A2535" s="263"/>
      <c r="B2535" s="137">
        <f t="shared" si="43"/>
        <v>41923.458330000001</v>
      </c>
      <c r="C2535" s="138">
        <v>11</v>
      </c>
      <c r="D2535" s="11">
        <f>ROUND(АТС!E292*$D$792*$D$793/100,2)</f>
        <v>17.14</v>
      </c>
      <c r="E2535" s="11">
        <f>ROUND(АТС!E292*$E$792*$E$793/100,2)</f>
        <v>15.74</v>
      </c>
      <c r="F2535" s="11">
        <f>ROUND(АТС!E292*$F$792*$F$793/100,2)</f>
        <v>10.72</v>
      </c>
      <c r="G2535" s="11">
        <f>ROUND(АТС!E292*$G$792*$G$793/100,2)</f>
        <v>6.28</v>
      </c>
    </row>
    <row r="2536" spans="1:7" x14ac:dyDescent="0.25">
      <c r="A2536" s="263"/>
      <c r="B2536" s="135">
        <f t="shared" si="43"/>
        <v>41923.5</v>
      </c>
      <c r="C2536" s="138">
        <v>12</v>
      </c>
      <c r="D2536" s="11">
        <f>ROUND(АТС!E293*$D$792*$D$793/100,2)</f>
        <v>19.41</v>
      </c>
      <c r="E2536" s="11">
        <f>ROUND(АТС!E293*$E$792*$E$793/100,2)</f>
        <v>17.84</v>
      </c>
      <c r="F2536" s="11">
        <f>ROUND(АТС!E293*$F$792*$F$793/100,2)</f>
        <v>12.15</v>
      </c>
      <c r="G2536" s="11">
        <f>ROUND(АТС!E293*$G$792*$G$793/100,2)</f>
        <v>7.11</v>
      </c>
    </row>
    <row r="2537" spans="1:7" x14ac:dyDescent="0.25">
      <c r="A2537" s="263"/>
      <c r="B2537" s="137">
        <f t="shared" si="43"/>
        <v>41923.541669999999</v>
      </c>
      <c r="C2537" s="138">
        <v>13</v>
      </c>
      <c r="D2537" s="11">
        <f>ROUND(АТС!E294*$D$792*$D$793/100,2)</f>
        <v>27.03</v>
      </c>
      <c r="E2537" s="11">
        <f>ROUND(АТС!E294*$E$792*$E$793/100,2)</f>
        <v>24.84</v>
      </c>
      <c r="F2537" s="11">
        <f>ROUND(АТС!E294*$F$792*$F$793/100,2)</f>
        <v>16.920000000000002</v>
      </c>
      <c r="G2537" s="11">
        <f>ROUND(АТС!E294*$G$792*$G$793/100,2)</f>
        <v>9.9</v>
      </c>
    </row>
    <row r="2538" spans="1:7" x14ac:dyDescent="0.25">
      <c r="A2538" s="263"/>
      <c r="B2538" s="135">
        <f t="shared" si="43"/>
        <v>41923.583330000001</v>
      </c>
      <c r="C2538" s="138">
        <v>14</v>
      </c>
      <c r="D2538" s="11">
        <f>ROUND(АТС!E295*$D$792*$D$793/100,2)</f>
        <v>24.89</v>
      </c>
      <c r="E2538" s="11">
        <f>ROUND(АТС!E295*$E$792*$E$793/100,2)</f>
        <v>22.87</v>
      </c>
      <c r="F2538" s="11">
        <f>ROUND(АТС!E295*$F$792*$F$793/100,2)</f>
        <v>15.57</v>
      </c>
      <c r="G2538" s="11">
        <f>ROUND(АТС!E295*$G$792*$G$793/100,2)</f>
        <v>9.11</v>
      </c>
    </row>
    <row r="2539" spans="1:7" x14ac:dyDescent="0.25">
      <c r="A2539" s="263"/>
      <c r="B2539" s="137">
        <f t="shared" si="43"/>
        <v>41923.625</v>
      </c>
      <c r="C2539" s="138">
        <v>15</v>
      </c>
      <c r="D2539" s="11">
        <f>ROUND(АТС!E296*$D$792*$D$793/100,2)</f>
        <v>25.35</v>
      </c>
      <c r="E2539" s="11">
        <f>ROUND(АТС!E296*$E$792*$E$793/100,2)</f>
        <v>23.3</v>
      </c>
      <c r="F2539" s="11">
        <f>ROUND(АТС!E296*$F$792*$F$793/100,2)</f>
        <v>15.86</v>
      </c>
      <c r="G2539" s="11">
        <f>ROUND(АТС!E296*$G$792*$G$793/100,2)</f>
        <v>9.2899999999999991</v>
      </c>
    </row>
    <row r="2540" spans="1:7" x14ac:dyDescent="0.25">
      <c r="A2540" s="263"/>
      <c r="B2540" s="135">
        <f t="shared" si="43"/>
        <v>41923.666669999999</v>
      </c>
      <c r="C2540" s="138">
        <v>16</v>
      </c>
      <c r="D2540" s="11">
        <f>ROUND(АТС!E297*$D$792*$D$793/100,2)</f>
        <v>0.27</v>
      </c>
      <c r="E2540" s="11">
        <f>ROUND(АТС!E297*$E$792*$E$793/100,2)</f>
        <v>0.25</v>
      </c>
      <c r="F2540" s="11">
        <f>ROUND(АТС!E297*$F$792*$F$793/100,2)</f>
        <v>0.17</v>
      </c>
      <c r="G2540" s="11">
        <f>ROUND(АТС!E297*$G$792*$G$793/100,2)</f>
        <v>0.1</v>
      </c>
    </row>
    <row r="2541" spans="1:7" x14ac:dyDescent="0.25">
      <c r="A2541" s="263"/>
      <c r="B2541" s="137">
        <f t="shared" si="43"/>
        <v>41923.708330000001</v>
      </c>
      <c r="C2541" s="138">
        <v>17</v>
      </c>
      <c r="D2541" s="11">
        <f>ROUND(АТС!E298*$D$792*$D$793/100,2)</f>
        <v>0</v>
      </c>
      <c r="E2541" s="11">
        <f>ROUND(АТС!E298*$E$792*$E$793/100,2)</f>
        <v>0</v>
      </c>
      <c r="F2541" s="11">
        <f>ROUND(АТС!E298*$F$792*$F$793/100,2)</f>
        <v>0</v>
      </c>
      <c r="G2541" s="11">
        <f>ROUND(АТС!E298*$G$792*$G$793/100,2)</f>
        <v>0</v>
      </c>
    </row>
    <row r="2542" spans="1:7" x14ac:dyDescent="0.25">
      <c r="A2542" s="263"/>
      <c r="B2542" s="135">
        <f t="shared" si="43"/>
        <v>41923.75</v>
      </c>
      <c r="C2542" s="138">
        <v>18</v>
      </c>
      <c r="D2542" s="11">
        <f>ROUND(АТС!E299*$D$792*$D$793/100,2)</f>
        <v>0</v>
      </c>
      <c r="E2542" s="11">
        <f>ROUND(АТС!E299*$E$792*$E$793/100,2)</f>
        <v>0</v>
      </c>
      <c r="F2542" s="11">
        <f>ROUND(АТС!E299*$F$792*$F$793/100,2)</f>
        <v>0</v>
      </c>
      <c r="G2542" s="11">
        <f>ROUND(АТС!E299*$G$792*$G$793/100,2)</f>
        <v>0</v>
      </c>
    </row>
    <row r="2543" spans="1:7" x14ac:dyDescent="0.25">
      <c r="A2543" s="263"/>
      <c r="B2543" s="137">
        <f t="shared" si="43"/>
        <v>41923.791669999999</v>
      </c>
      <c r="C2543" s="138">
        <v>19</v>
      </c>
      <c r="D2543" s="11">
        <f>ROUND(АТС!E300*$D$792*$D$793/100,2)</f>
        <v>12.49</v>
      </c>
      <c r="E2543" s="11">
        <f>ROUND(АТС!E300*$E$792*$E$793/100,2)</f>
        <v>11.47</v>
      </c>
      <c r="F2543" s="11">
        <f>ROUND(АТС!E300*$F$792*$F$793/100,2)</f>
        <v>7.81</v>
      </c>
      <c r="G2543" s="11">
        <f>ROUND(АТС!E300*$G$792*$G$793/100,2)</f>
        <v>4.57</v>
      </c>
    </row>
    <row r="2544" spans="1:7" x14ac:dyDescent="0.25">
      <c r="A2544" s="263"/>
      <c r="B2544" s="135">
        <f t="shared" si="43"/>
        <v>41923.833330000001</v>
      </c>
      <c r="C2544" s="138">
        <v>20</v>
      </c>
      <c r="D2544" s="11">
        <f>ROUND(АТС!E301*$D$792*$D$793/100,2)</f>
        <v>61.07</v>
      </c>
      <c r="E2544" s="11">
        <f>ROUND(АТС!E301*$E$792*$E$793/100,2)</f>
        <v>56.11</v>
      </c>
      <c r="F2544" s="11">
        <f>ROUND(АТС!E301*$F$792*$F$793/100,2)</f>
        <v>38.21</v>
      </c>
      <c r="G2544" s="11">
        <f>ROUND(АТС!E301*$G$792*$G$793/100,2)</f>
        <v>22.37</v>
      </c>
    </row>
    <row r="2545" spans="1:7" x14ac:dyDescent="0.25">
      <c r="A2545" s="263"/>
      <c r="B2545" s="137">
        <f t="shared" si="43"/>
        <v>41923.875</v>
      </c>
      <c r="C2545" s="138">
        <v>21</v>
      </c>
      <c r="D2545" s="11">
        <f>ROUND(АТС!E302*$D$792*$D$793/100,2)</f>
        <v>63.82</v>
      </c>
      <c r="E2545" s="11">
        <f>ROUND(АТС!E302*$E$792*$E$793/100,2)</f>
        <v>58.63</v>
      </c>
      <c r="F2545" s="11">
        <f>ROUND(АТС!E302*$F$792*$F$793/100,2)</f>
        <v>39.93</v>
      </c>
      <c r="G2545" s="11">
        <f>ROUND(АТС!E302*$G$792*$G$793/100,2)</f>
        <v>23.37</v>
      </c>
    </row>
    <row r="2546" spans="1:7" x14ac:dyDescent="0.25">
      <c r="A2546" s="263"/>
      <c r="B2546" s="135">
        <f t="shared" si="43"/>
        <v>41923.916669999999</v>
      </c>
      <c r="C2546" s="138">
        <v>22</v>
      </c>
      <c r="D2546" s="11">
        <f>ROUND(АТС!E303*$D$792*$D$793/100,2)</f>
        <v>22.91</v>
      </c>
      <c r="E2546" s="11">
        <f>ROUND(АТС!E303*$E$792*$E$793/100,2)</f>
        <v>21.05</v>
      </c>
      <c r="F2546" s="11">
        <f>ROUND(АТС!E303*$F$792*$F$793/100,2)</f>
        <v>14.34</v>
      </c>
      <c r="G2546" s="11">
        <f>ROUND(АТС!E303*$G$792*$G$793/100,2)</f>
        <v>8.39</v>
      </c>
    </row>
    <row r="2547" spans="1:7" x14ac:dyDescent="0.25">
      <c r="A2547" s="263"/>
      <c r="B2547" s="137">
        <f t="shared" si="43"/>
        <v>41923.958330000001</v>
      </c>
      <c r="C2547" s="138">
        <v>23</v>
      </c>
      <c r="D2547" s="11">
        <f>ROUND(АТС!E304*$D$792*$D$793/100,2)</f>
        <v>31.42</v>
      </c>
      <c r="E2547" s="11">
        <f>ROUND(АТС!E304*$E$792*$E$793/100,2)</f>
        <v>28.86</v>
      </c>
      <c r="F2547" s="11">
        <f>ROUND(АТС!E304*$F$792*$F$793/100,2)</f>
        <v>19.66</v>
      </c>
      <c r="G2547" s="11">
        <f>ROUND(АТС!E304*$G$792*$G$793/100,2)</f>
        <v>11.51</v>
      </c>
    </row>
    <row r="2548" spans="1:7" x14ac:dyDescent="0.25">
      <c r="A2548" s="263"/>
      <c r="B2548" s="135">
        <f t="shared" si="43"/>
        <v>41924</v>
      </c>
      <c r="C2548" s="138">
        <v>0</v>
      </c>
      <c r="D2548" s="11">
        <f>ROUND(АТС!E305*$D$792*$D$793/100,2)</f>
        <v>113.43</v>
      </c>
      <c r="E2548" s="11">
        <f>ROUND(АТС!E305*$E$792*$E$793/100,2)</f>
        <v>104.22</v>
      </c>
      <c r="F2548" s="11">
        <f>ROUND(АТС!E305*$F$792*$F$793/100,2)</f>
        <v>70.97</v>
      </c>
      <c r="G2548" s="11">
        <f>ROUND(АТС!E305*$G$792*$G$793/100,2)</f>
        <v>41.54</v>
      </c>
    </row>
    <row r="2549" spans="1:7" x14ac:dyDescent="0.25">
      <c r="A2549" s="263"/>
      <c r="B2549" s="137">
        <f t="shared" si="43"/>
        <v>41924.041669999999</v>
      </c>
      <c r="C2549" s="138">
        <v>1</v>
      </c>
      <c r="D2549" s="11">
        <f>ROUND(АТС!E306*$D$792*$D$793/100,2)</f>
        <v>79.66</v>
      </c>
      <c r="E2549" s="11">
        <f>ROUND(АТС!E306*$E$792*$E$793/100,2)</f>
        <v>73.19</v>
      </c>
      <c r="F2549" s="11">
        <f>ROUND(АТС!E306*$F$792*$F$793/100,2)</f>
        <v>49.85</v>
      </c>
      <c r="G2549" s="11">
        <f>ROUND(АТС!E306*$G$792*$G$793/100,2)</f>
        <v>29.18</v>
      </c>
    </row>
    <row r="2550" spans="1:7" x14ac:dyDescent="0.25">
      <c r="A2550" s="263"/>
      <c r="B2550" s="135">
        <f t="shared" si="43"/>
        <v>41924.083330000001</v>
      </c>
      <c r="C2550" s="138">
        <v>2</v>
      </c>
      <c r="D2550" s="11">
        <f>ROUND(АТС!E307*$D$792*$D$793/100,2)</f>
        <v>45.49</v>
      </c>
      <c r="E2550" s="11">
        <f>ROUND(АТС!E307*$E$792*$E$793/100,2)</f>
        <v>41.8</v>
      </c>
      <c r="F2550" s="11">
        <f>ROUND(АТС!E307*$F$792*$F$793/100,2)</f>
        <v>28.46</v>
      </c>
      <c r="G2550" s="11">
        <f>ROUND(АТС!E307*$G$792*$G$793/100,2)</f>
        <v>16.66</v>
      </c>
    </row>
    <row r="2551" spans="1:7" x14ac:dyDescent="0.25">
      <c r="A2551" s="263"/>
      <c r="B2551" s="137">
        <f t="shared" si="43"/>
        <v>41924.125</v>
      </c>
      <c r="C2551" s="138">
        <v>3</v>
      </c>
      <c r="D2551" s="11">
        <f>ROUND(АТС!E308*$D$792*$D$793/100,2)</f>
        <v>52.95</v>
      </c>
      <c r="E2551" s="11">
        <f>ROUND(АТС!E308*$E$792*$E$793/100,2)</f>
        <v>48.65</v>
      </c>
      <c r="F2551" s="11">
        <f>ROUND(АТС!E308*$F$792*$F$793/100,2)</f>
        <v>33.130000000000003</v>
      </c>
      <c r="G2551" s="11">
        <f>ROUND(АТС!E308*$G$792*$G$793/100,2)</f>
        <v>19.39</v>
      </c>
    </row>
    <row r="2552" spans="1:7" x14ac:dyDescent="0.25">
      <c r="A2552" s="263"/>
      <c r="B2552" s="135">
        <f t="shared" si="43"/>
        <v>41924.166669999999</v>
      </c>
      <c r="C2552" s="138">
        <v>4</v>
      </c>
      <c r="D2552" s="11">
        <f>ROUND(АТС!E309*$D$792*$D$793/100,2)</f>
        <v>58.74</v>
      </c>
      <c r="E2552" s="11">
        <f>ROUND(АТС!E309*$E$792*$E$793/100,2)</f>
        <v>53.97</v>
      </c>
      <c r="F2552" s="11">
        <f>ROUND(АТС!E309*$F$792*$F$793/100,2)</f>
        <v>36.75</v>
      </c>
      <c r="G2552" s="11">
        <f>ROUND(АТС!E309*$G$792*$G$793/100,2)</f>
        <v>21.51</v>
      </c>
    </row>
    <row r="2553" spans="1:7" x14ac:dyDescent="0.25">
      <c r="A2553" s="263"/>
      <c r="B2553" s="137">
        <f t="shared" si="43"/>
        <v>41924.208330000001</v>
      </c>
      <c r="C2553" s="138">
        <v>5</v>
      </c>
      <c r="D2553" s="11">
        <f>ROUND(АТС!E310*$D$792*$D$793/100,2)</f>
        <v>0</v>
      </c>
      <c r="E2553" s="11">
        <f>ROUND(АТС!E310*$E$792*$E$793/100,2)</f>
        <v>0</v>
      </c>
      <c r="F2553" s="11">
        <f>ROUND(АТС!E310*$F$792*$F$793/100,2)</f>
        <v>0</v>
      </c>
      <c r="G2553" s="11">
        <f>ROUND(АТС!E310*$G$792*$G$793/100,2)</f>
        <v>0</v>
      </c>
    </row>
    <row r="2554" spans="1:7" x14ac:dyDescent="0.25">
      <c r="A2554" s="263"/>
      <c r="B2554" s="135">
        <f t="shared" si="43"/>
        <v>41924.25</v>
      </c>
      <c r="C2554" s="138">
        <v>6</v>
      </c>
      <c r="D2554" s="11">
        <f>ROUND(АТС!E311*$D$792*$D$793/100,2)</f>
        <v>2.0299999999999998</v>
      </c>
      <c r="E2554" s="11">
        <f>ROUND(АТС!E311*$E$792*$E$793/100,2)</f>
        <v>1.87</v>
      </c>
      <c r="F2554" s="11">
        <f>ROUND(АТС!E311*$F$792*$F$793/100,2)</f>
        <v>1.27</v>
      </c>
      <c r="G2554" s="11">
        <f>ROUND(АТС!E311*$G$792*$G$793/100,2)</f>
        <v>0.74</v>
      </c>
    </row>
    <row r="2555" spans="1:7" x14ac:dyDescent="0.25">
      <c r="A2555" s="263"/>
      <c r="B2555" s="137">
        <f t="shared" si="43"/>
        <v>41924.291669999999</v>
      </c>
      <c r="C2555" s="138">
        <v>7</v>
      </c>
      <c r="D2555" s="11">
        <f>ROUND(АТС!E312*$D$792*$D$793/100,2)</f>
        <v>8.41</v>
      </c>
      <c r="E2555" s="11">
        <f>ROUND(АТС!E312*$E$792*$E$793/100,2)</f>
        <v>7.73</v>
      </c>
      <c r="F2555" s="11">
        <f>ROUND(АТС!E312*$F$792*$F$793/100,2)</f>
        <v>5.26</v>
      </c>
      <c r="G2555" s="11">
        <f>ROUND(АТС!E312*$G$792*$G$793/100,2)</f>
        <v>3.08</v>
      </c>
    </row>
    <row r="2556" spans="1:7" x14ac:dyDescent="0.25">
      <c r="A2556" s="263"/>
      <c r="B2556" s="135">
        <f t="shared" si="43"/>
        <v>41924.333330000001</v>
      </c>
      <c r="C2556" s="138">
        <v>8</v>
      </c>
      <c r="D2556" s="11">
        <f>ROUND(АТС!E313*$D$792*$D$793/100,2)</f>
        <v>0</v>
      </c>
      <c r="E2556" s="11">
        <f>ROUND(АТС!E313*$E$792*$E$793/100,2)</f>
        <v>0</v>
      </c>
      <c r="F2556" s="11">
        <f>ROUND(АТС!E313*$F$792*$F$793/100,2)</f>
        <v>0</v>
      </c>
      <c r="G2556" s="11">
        <f>ROUND(АТС!E313*$G$792*$G$793/100,2)</f>
        <v>0</v>
      </c>
    </row>
    <row r="2557" spans="1:7" x14ac:dyDescent="0.25">
      <c r="A2557" s="263"/>
      <c r="B2557" s="137">
        <f t="shared" si="43"/>
        <v>41924.375</v>
      </c>
      <c r="C2557" s="138">
        <v>9</v>
      </c>
      <c r="D2557" s="11">
        <f>ROUND(АТС!E314*$D$792*$D$793/100,2)</f>
        <v>0</v>
      </c>
      <c r="E2557" s="11">
        <f>ROUND(АТС!E314*$E$792*$E$793/100,2)</f>
        <v>0</v>
      </c>
      <c r="F2557" s="11">
        <f>ROUND(АТС!E314*$F$792*$F$793/100,2)</f>
        <v>0</v>
      </c>
      <c r="G2557" s="11">
        <f>ROUND(АТС!E314*$G$792*$G$793/100,2)</f>
        <v>0</v>
      </c>
    </row>
    <row r="2558" spans="1:7" x14ac:dyDescent="0.25">
      <c r="A2558" s="263"/>
      <c r="B2558" s="135">
        <f t="shared" si="43"/>
        <v>41924.416669999999</v>
      </c>
      <c r="C2558" s="138">
        <v>10</v>
      </c>
      <c r="D2558" s="11">
        <f>ROUND(АТС!E315*$D$792*$D$793/100,2)</f>
        <v>0.52</v>
      </c>
      <c r="E2558" s="11">
        <f>ROUND(АТС!E315*$E$792*$E$793/100,2)</f>
        <v>0.48</v>
      </c>
      <c r="F2558" s="11">
        <f>ROUND(АТС!E315*$F$792*$F$793/100,2)</f>
        <v>0.33</v>
      </c>
      <c r="G2558" s="11">
        <f>ROUND(АТС!E315*$G$792*$G$793/100,2)</f>
        <v>0.19</v>
      </c>
    </row>
    <row r="2559" spans="1:7" x14ac:dyDescent="0.25">
      <c r="A2559" s="263"/>
      <c r="B2559" s="137">
        <f t="shared" si="43"/>
        <v>41924.458330000001</v>
      </c>
      <c r="C2559" s="138">
        <v>11</v>
      </c>
      <c r="D2559" s="11">
        <f>ROUND(АТС!E316*$D$792*$D$793/100,2)</f>
        <v>3.83</v>
      </c>
      <c r="E2559" s="11">
        <f>ROUND(АТС!E316*$E$792*$E$793/100,2)</f>
        <v>3.52</v>
      </c>
      <c r="F2559" s="11">
        <f>ROUND(АТС!E316*$F$792*$F$793/100,2)</f>
        <v>2.4</v>
      </c>
      <c r="G2559" s="11">
        <f>ROUND(АТС!E316*$G$792*$G$793/100,2)</f>
        <v>1.4</v>
      </c>
    </row>
    <row r="2560" spans="1:7" x14ac:dyDescent="0.25">
      <c r="A2560" s="263"/>
      <c r="B2560" s="135">
        <f t="shared" si="43"/>
        <v>41924.5</v>
      </c>
      <c r="C2560" s="138">
        <v>12</v>
      </c>
      <c r="D2560" s="11">
        <f>ROUND(АТС!E317*$D$792*$D$793/100,2)</f>
        <v>12.15</v>
      </c>
      <c r="E2560" s="11">
        <f>ROUND(АТС!E317*$E$792*$E$793/100,2)</f>
        <v>11.16</v>
      </c>
      <c r="F2560" s="11">
        <f>ROUND(АТС!E317*$F$792*$F$793/100,2)</f>
        <v>7.6</v>
      </c>
      <c r="G2560" s="11">
        <f>ROUND(АТС!E317*$G$792*$G$793/100,2)</f>
        <v>4.45</v>
      </c>
    </row>
    <row r="2561" spans="1:7" x14ac:dyDescent="0.25">
      <c r="A2561" s="263"/>
      <c r="B2561" s="137">
        <f t="shared" si="43"/>
        <v>41924.541669999999</v>
      </c>
      <c r="C2561" s="138">
        <v>13</v>
      </c>
      <c r="D2561" s="11">
        <f>ROUND(АТС!E318*$D$792*$D$793/100,2)</f>
        <v>25.45</v>
      </c>
      <c r="E2561" s="11">
        <f>ROUND(АТС!E318*$E$792*$E$793/100,2)</f>
        <v>23.39</v>
      </c>
      <c r="F2561" s="11">
        <f>ROUND(АТС!E318*$F$792*$F$793/100,2)</f>
        <v>15.93</v>
      </c>
      <c r="G2561" s="11">
        <f>ROUND(АТС!E318*$G$792*$G$793/100,2)</f>
        <v>9.32</v>
      </c>
    </row>
    <row r="2562" spans="1:7" x14ac:dyDescent="0.25">
      <c r="A2562" s="263"/>
      <c r="B2562" s="135">
        <f t="shared" si="43"/>
        <v>41924.583330000001</v>
      </c>
      <c r="C2562" s="138">
        <v>14</v>
      </c>
      <c r="D2562" s="11">
        <f>ROUND(АТС!E319*$D$792*$D$793/100,2)</f>
        <v>44.11</v>
      </c>
      <c r="E2562" s="11">
        <f>ROUND(АТС!E319*$E$792*$E$793/100,2)</f>
        <v>40.53</v>
      </c>
      <c r="F2562" s="11">
        <f>ROUND(АТС!E319*$F$792*$F$793/100,2)</f>
        <v>27.6</v>
      </c>
      <c r="G2562" s="11">
        <f>ROUND(АТС!E319*$G$792*$G$793/100,2)</f>
        <v>16.149999999999999</v>
      </c>
    </row>
    <row r="2563" spans="1:7" x14ac:dyDescent="0.25">
      <c r="A2563" s="263"/>
      <c r="B2563" s="137">
        <f t="shared" si="43"/>
        <v>41924.625</v>
      </c>
      <c r="C2563" s="138">
        <v>15</v>
      </c>
      <c r="D2563" s="11">
        <f>ROUND(АТС!E320*$D$792*$D$793/100,2)</f>
        <v>16.05</v>
      </c>
      <c r="E2563" s="11">
        <f>ROUND(АТС!E320*$E$792*$E$793/100,2)</f>
        <v>14.75</v>
      </c>
      <c r="F2563" s="11">
        <f>ROUND(АТС!E320*$F$792*$F$793/100,2)</f>
        <v>10.039999999999999</v>
      </c>
      <c r="G2563" s="11">
        <f>ROUND(АТС!E320*$G$792*$G$793/100,2)</f>
        <v>5.88</v>
      </c>
    </row>
    <row r="2564" spans="1:7" x14ac:dyDescent="0.25">
      <c r="A2564" s="263"/>
      <c r="B2564" s="135">
        <f t="shared" si="43"/>
        <v>41924.666669999999</v>
      </c>
      <c r="C2564" s="138">
        <v>16</v>
      </c>
      <c r="D2564" s="11">
        <f>ROUND(АТС!E321*$D$792*$D$793/100,2)</f>
        <v>19.600000000000001</v>
      </c>
      <c r="E2564" s="11">
        <f>ROUND(АТС!E321*$E$792*$E$793/100,2)</f>
        <v>18.010000000000002</v>
      </c>
      <c r="F2564" s="11">
        <f>ROUND(АТС!E321*$F$792*$F$793/100,2)</f>
        <v>12.26</v>
      </c>
      <c r="G2564" s="11">
        <f>ROUND(АТС!E321*$G$792*$G$793/100,2)</f>
        <v>7.18</v>
      </c>
    </row>
    <row r="2565" spans="1:7" x14ac:dyDescent="0.25">
      <c r="A2565" s="263"/>
      <c r="B2565" s="137">
        <f t="shared" ref="B2565:B2628" si="44">B2541+1</f>
        <v>41924.708330000001</v>
      </c>
      <c r="C2565" s="138">
        <v>17</v>
      </c>
      <c r="D2565" s="11">
        <f>ROUND(АТС!E322*$D$792*$D$793/100,2)</f>
        <v>15.05</v>
      </c>
      <c r="E2565" s="11">
        <f>ROUND(АТС!E322*$E$792*$E$793/100,2)</f>
        <v>13.83</v>
      </c>
      <c r="F2565" s="11">
        <f>ROUND(АТС!E322*$F$792*$F$793/100,2)</f>
        <v>9.42</v>
      </c>
      <c r="G2565" s="11">
        <f>ROUND(АТС!E322*$G$792*$G$793/100,2)</f>
        <v>5.51</v>
      </c>
    </row>
    <row r="2566" spans="1:7" x14ac:dyDescent="0.25">
      <c r="A2566" s="263"/>
      <c r="B2566" s="135">
        <f t="shared" si="44"/>
        <v>41924.75</v>
      </c>
      <c r="C2566" s="138">
        <v>18</v>
      </c>
      <c r="D2566" s="11">
        <f>ROUND(АТС!E323*$D$792*$D$793/100,2)</f>
        <v>0</v>
      </c>
      <c r="E2566" s="11">
        <f>ROUND(АТС!E323*$E$792*$E$793/100,2)</f>
        <v>0</v>
      </c>
      <c r="F2566" s="11">
        <f>ROUND(АТС!E323*$F$792*$F$793/100,2)</f>
        <v>0</v>
      </c>
      <c r="G2566" s="11">
        <f>ROUND(АТС!E323*$G$792*$G$793/100,2)</f>
        <v>0</v>
      </c>
    </row>
    <row r="2567" spans="1:7" x14ac:dyDescent="0.25">
      <c r="A2567" s="263"/>
      <c r="B2567" s="137">
        <f t="shared" si="44"/>
        <v>41924.791669999999</v>
      </c>
      <c r="C2567" s="138">
        <v>19</v>
      </c>
      <c r="D2567" s="11">
        <f>ROUND(АТС!E324*$D$792*$D$793/100,2)</f>
        <v>22.44</v>
      </c>
      <c r="E2567" s="11">
        <f>ROUND(АТС!E324*$E$792*$E$793/100,2)</f>
        <v>20.62</v>
      </c>
      <c r="F2567" s="11">
        <f>ROUND(АТС!E324*$F$792*$F$793/100,2)</f>
        <v>14.04</v>
      </c>
      <c r="G2567" s="11">
        <f>ROUND(АТС!E324*$G$792*$G$793/100,2)</f>
        <v>8.2200000000000006</v>
      </c>
    </row>
    <row r="2568" spans="1:7" x14ac:dyDescent="0.25">
      <c r="A2568" s="263"/>
      <c r="B2568" s="135">
        <f t="shared" si="44"/>
        <v>41924.833330000001</v>
      </c>
      <c r="C2568" s="138">
        <v>20</v>
      </c>
      <c r="D2568" s="11">
        <f>ROUND(АТС!E325*$D$792*$D$793/100,2)</f>
        <v>30.95</v>
      </c>
      <c r="E2568" s="11">
        <f>ROUND(АТС!E325*$E$792*$E$793/100,2)</f>
        <v>28.44</v>
      </c>
      <c r="F2568" s="11">
        <f>ROUND(АТС!E325*$F$792*$F$793/100,2)</f>
        <v>19.37</v>
      </c>
      <c r="G2568" s="11">
        <f>ROUND(АТС!E325*$G$792*$G$793/100,2)</f>
        <v>11.34</v>
      </c>
    </row>
    <row r="2569" spans="1:7" x14ac:dyDescent="0.25">
      <c r="A2569" s="263"/>
      <c r="B2569" s="137">
        <f t="shared" si="44"/>
        <v>41924.875</v>
      </c>
      <c r="C2569" s="138">
        <v>21</v>
      </c>
      <c r="D2569" s="11">
        <f>ROUND(АТС!E326*$D$792*$D$793/100,2)</f>
        <v>45.01</v>
      </c>
      <c r="E2569" s="11">
        <f>ROUND(АТС!E326*$E$792*$E$793/100,2)</f>
        <v>41.36</v>
      </c>
      <c r="F2569" s="11">
        <f>ROUND(АТС!E326*$F$792*$F$793/100,2)</f>
        <v>28.16</v>
      </c>
      <c r="G2569" s="11">
        <f>ROUND(АТС!E326*$G$792*$G$793/100,2)</f>
        <v>16.489999999999998</v>
      </c>
    </row>
    <row r="2570" spans="1:7" x14ac:dyDescent="0.25">
      <c r="A2570" s="263"/>
      <c r="B2570" s="135">
        <f t="shared" si="44"/>
        <v>41924.916669999999</v>
      </c>
      <c r="C2570" s="138">
        <v>22</v>
      </c>
      <c r="D2570" s="11">
        <f>ROUND(АТС!E327*$D$792*$D$793/100,2)</f>
        <v>68.39</v>
      </c>
      <c r="E2570" s="11">
        <f>ROUND(АТС!E327*$E$792*$E$793/100,2)</f>
        <v>62.84</v>
      </c>
      <c r="F2570" s="11">
        <f>ROUND(АТС!E327*$F$792*$F$793/100,2)</f>
        <v>42.79</v>
      </c>
      <c r="G2570" s="11">
        <f>ROUND(АТС!E327*$G$792*$G$793/100,2)</f>
        <v>25.05</v>
      </c>
    </row>
    <row r="2571" spans="1:7" x14ac:dyDescent="0.25">
      <c r="A2571" s="263"/>
      <c r="B2571" s="137">
        <f t="shared" si="44"/>
        <v>41924.958330000001</v>
      </c>
      <c r="C2571" s="138">
        <v>23</v>
      </c>
      <c r="D2571" s="11">
        <f>ROUND(АТС!E328*$D$792*$D$793/100,2)</f>
        <v>128.22</v>
      </c>
      <c r="E2571" s="11">
        <f>ROUND(АТС!E328*$E$792*$E$793/100,2)</f>
        <v>117.81</v>
      </c>
      <c r="F2571" s="11">
        <f>ROUND(АТС!E328*$F$792*$F$793/100,2)</f>
        <v>80.23</v>
      </c>
      <c r="G2571" s="11">
        <f>ROUND(АТС!E328*$G$792*$G$793/100,2)</f>
        <v>46.96</v>
      </c>
    </row>
    <row r="2572" spans="1:7" x14ac:dyDescent="0.25">
      <c r="A2572" s="263"/>
      <c r="B2572" s="135">
        <f t="shared" si="44"/>
        <v>41925</v>
      </c>
      <c r="C2572" s="138">
        <v>0</v>
      </c>
      <c r="D2572" s="11">
        <f>ROUND(АТС!E329*$D$792*$D$793/100,2)</f>
        <v>5.38</v>
      </c>
      <c r="E2572" s="11">
        <f>ROUND(АТС!E329*$E$792*$E$793/100,2)</f>
        <v>4.9400000000000004</v>
      </c>
      <c r="F2572" s="11">
        <f>ROUND(АТС!E329*$F$792*$F$793/100,2)</f>
        <v>3.37</v>
      </c>
      <c r="G2572" s="11">
        <f>ROUND(АТС!E329*$G$792*$G$793/100,2)</f>
        <v>1.97</v>
      </c>
    </row>
    <row r="2573" spans="1:7" x14ac:dyDescent="0.25">
      <c r="A2573" s="263"/>
      <c r="B2573" s="137">
        <f t="shared" si="44"/>
        <v>41925.041669999999</v>
      </c>
      <c r="C2573" s="138">
        <v>1</v>
      </c>
      <c r="D2573" s="11">
        <f>ROUND(АТС!E330*$D$792*$D$793/100,2)</f>
        <v>124.78</v>
      </c>
      <c r="E2573" s="11">
        <f>ROUND(АТС!E330*$E$792*$E$793/100,2)</f>
        <v>114.64</v>
      </c>
      <c r="F2573" s="11">
        <f>ROUND(АТС!E330*$F$792*$F$793/100,2)</f>
        <v>78.069999999999993</v>
      </c>
      <c r="G2573" s="11">
        <f>ROUND(АТС!E330*$G$792*$G$793/100,2)</f>
        <v>45.7</v>
      </c>
    </row>
    <row r="2574" spans="1:7" x14ac:dyDescent="0.25">
      <c r="A2574" s="263"/>
      <c r="B2574" s="135">
        <f t="shared" si="44"/>
        <v>41925.083330000001</v>
      </c>
      <c r="C2574" s="138">
        <v>2</v>
      </c>
      <c r="D2574" s="11">
        <f>ROUND(АТС!E331*$D$792*$D$793/100,2)</f>
        <v>115.47</v>
      </c>
      <c r="E2574" s="11">
        <f>ROUND(АТС!E331*$E$792*$E$793/100,2)</f>
        <v>106.09</v>
      </c>
      <c r="F2574" s="11">
        <f>ROUND(АТС!E331*$F$792*$F$793/100,2)</f>
        <v>72.25</v>
      </c>
      <c r="G2574" s="11">
        <f>ROUND(АТС!E331*$G$792*$G$793/100,2)</f>
        <v>42.29</v>
      </c>
    </row>
    <row r="2575" spans="1:7" x14ac:dyDescent="0.25">
      <c r="A2575" s="263"/>
      <c r="B2575" s="137">
        <f t="shared" si="44"/>
        <v>41925.125</v>
      </c>
      <c r="C2575" s="138">
        <v>3</v>
      </c>
      <c r="D2575" s="11">
        <f>ROUND(АТС!E332*$D$792*$D$793/100,2)</f>
        <v>55.4</v>
      </c>
      <c r="E2575" s="11">
        <f>ROUND(АТС!E332*$E$792*$E$793/100,2)</f>
        <v>50.9</v>
      </c>
      <c r="F2575" s="11">
        <f>ROUND(АТС!E332*$F$792*$F$793/100,2)</f>
        <v>34.67</v>
      </c>
      <c r="G2575" s="11">
        <f>ROUND(АТС!E332*$G$792*$G$793/100,2)</f>
        <v>20.29</v>
      </c>
    </row>
    <row r="2576" spans="1:7" x14ac:dyDescent="0.25">
      <c r="A2576" s="263"/>
      <c r="B2576" s="135">
        <f t="shared" si="44"/>
        <v>41925.166669999999</v>
      </c>
      <c r="C2576" s="138">
        <v>4</v>
      </c>
      <c r="D2576" s="11">
        <f>ROUND(АТС!E333*$D$792*$D$793/100,2)</f>
        <v>135.12</v>
      </c>
      <c r="E2576" s="11">
        <f>ROUND(АТС!E333*$E$792*$E$793/100,2)</f>
        <v>124.14</v>
      </c>
      <c r="F2576" s="11">
        <f>ROUND(АТС!E333*$F$792*$F$793/100,2)</f>
        <v>84.54</v>
      </c>
      <c r="G2576" s="11">
        <f>ROUND(АТС!E333*$G$792*$G$793/100,2)</f>
        <v>49.49</v>
      </c>
    </row>
    <row r="2577" spans="1:7" x14ac:dyDescent="0.25">
      <c r="A2577" s="263"/>
      <c r="B2577" s="137">
        <f t="shared" si="44"/>
        <v>41925.208330000001</v>
      </c>
      <c r="C2577" s="138">
        <v>5</v>
      </c>
      <c r="D2577" s="11">
        <f>ROUND(АТС!E334*$D$792*$D$793/100,2)</f>
        <v>0</v>
      </c>
      <c r="E2577" s="11">
        <f>ROUND(АТС!E334*$E$792*$E$793/100,2)</f>
        <v>0</v>
      </c>
      <c r="F2577" s="11">
        <f>ROUND(АТС!E334*$F$792*$F$793/100,2)</f>
        <v>0</v>
      </c>
      <c r="G2577" s="11">
        <f>ROUND(АТС!E334*$G$792*$G$793/100,2)</f>
        <v>0</v>
      </c>
    </row>
    <row r="2578" spans="1:7" x14ac:dyDescent="0.25">
      <c r="A2578" s="263"/>
      <c r="B2578" s="135">
        <f t="shared" si="44"/>
        <v>41925.25</v>
      </c>
      <c r="C2578" s="138">
        <v>6</v>
      </c>
      <c r="D2578" s="11">
        <f>ROUND(АТС!E335*$D$792*$D$793/100,2)</f>
        <v>0</v>
      </c>
      <c r="E2578" s="11">
        <f>ROUND(АТС!E335*$E$792*$E$793/100,2)</f>
        <v>0</v>
      </c>
      <c r="F2578" s="11">
        <f>ROUND(АТС!E335*$F$792*$F$793/100,2)</f>
        <v>0</v>
      </c>
      <c r="G2578" s="11">
        <f>ROUND(АТС!E335*$G$792*$G$793/100,2)</f>
        <v>0</v>
      </c>
    </row>
    <row r="2579" spans="1:7" x14ac:dyDescent="0.25">
      <c r="A2579" s="263"/>
      <c r="B2579" s="137">
        <f t="shared" si="44"/>
        <v>41925.291669999999</v>
      </c>
      <c r="C2579" s="138">
        <v>7</v>
      </c>
      <c r="D2579" s="11">
        <f>ROUND(АТС!E336*$D$792*$D$793/100,2)</f>
        <v>0</v>
      </c>
      <c r="E2579" s="11">
        <f>ROUND(АТС!E336*$E$792*$E$793/100,2)</f>
        <v>0</v>
      </c>
      <c r="F2579" s="11">
        <f>ROUND(АТС!E336*$F$792*$F$793/100,2)</f>
        <v>0</v>
      </c>
      <c r="G2579" s="11">
        <f>ROUND(АТС!E336*$G$792*$G$793/100,2)</f>
        <v>0</v>
      </c>
    </row>
    <row r="2580" spans="1:7" x14ac:dyDescent="0.25">
      <c r="A2580" s="263"/>
      <c r="B2580" s="135">
        <f t="shared" si="44"/>
        <v>41925.333330000001</v>
      </c>
      <c r="C2580" s="138">
        <v>8</v>
      </c>
      <c r="D2580" s="11">
        <f>ROUND(АТС!E337*$D$792*$D$793/100,2)</f>
        <v>0</v>
      </c>
      <c r="E2580" s="11">
        <f>ROUND(АТС!E337*$E$792*$E$793/100,2)</f>
        <v>0</v>
      </c>
      <c r="F2580" s="11">
        <f>ROUND(АТС!E337*$F$792*$F$793/100,2)</f>
        <v>0</v>
      </c>
      <c r="G2580" s="11">
        <f>ROUND(АТС!E337*$G$792*$G$793/100,2)</f>
        <v>0</v>
      </c>
    </row>
    <row r="2581" spans="1:7" x14ac:dyDescent="0.25">
      <c r="A2581" s="263"/>
      <c r="B2581" s="137">
        <f t="shared" si="44"/>
        <v>41925.375</v>
      </c>
      <c r="C2581" s="138">
        <v>9</v>
      </c>
      <c r="D2581" s="11">
        <f>ROUND(АТС!E338*$D$792*$D$793/100,2)</f>
        <v>0</v>
      </c>
      <c r="E2581" s="11">
        <f>ROUND(АТС!E338*$E$792*$E$793/100,2)</f>
        <v>0</v>
      </c>
      <c r="F2581" s="11">
        <f>ROUND(АТС!E338*$F$792*$F$793/100,2)</f>
        <v>0</v>
      </c>
      <c r="G2581" s="11">
        <f>ROUND(АТС!E338*$G$792*$G$793/100,2)</f>
        <v>0</v>
      </c>
    </row>
    <row r="2582" spans="1:7" x14ac:dyDescent="0.25">
      <c r="A2582" s="263"/>
      <c r="B2582" s="135">
        <f t="shared" si="44"/>
        <v>41925.416669999999</v>
      </c>
      <c r="C2582" s="138">
        <v>10</v>
      </c>
      <c r="D2582" s="11">
        <f>ROUND(АТС!E339*$D$792*$D$793/100,2)</f>
        <v>0</v>
      </c>
      <c r="E2582" s="11">
        <f>ROUND(АТС!E339*$E$792*$E$793/100,2)</f>
        <v>0</v>
      </c>
      <c r="F2582" s="11">
        <f>ROUND(АТС!E339*$F$792*$F$793/100,2)</f>
        <v>0</v>
      </c>
      <c r="G2582" s="11">
        <f>ROUND(АТС!E339*$G$792*$G$793/100,2)</f>
        <v>0</v>
      </c>
    </row>
    <row r="2583" spans="1:7" x14ac:dyDescent="0.25">
      <c r="A2583" s="263"/>
      <c r="B2583" s="137">
        <f t="shared" si="44"/>
        <v>41925.458330000001</v>
      </c>
      <c r="C2583" s="138">
        <v>11</v>
      </c>
      <c r="D2583" s="11">
        <f>ROUND(АТС!E340*$D$792*$D$793/100,2)</f>
        <v>0</v>
      </c>
      <c r="E2583" s="11">
        <f>ROUND(АТС!E340*$E$792*$E$793/100,2)</f>
        <v>0</v>
      </c>
      <c r="F2583" s="11">
        <f>ROUND(АТС!E340*$F$792*$F$793/100,2)</f>
        <v>0</v>
      </c>
      <c r="G2583" s="11">
        <f>ROUND(АТС!E340*$G$792*$G$793/100,2)</f>
        <v>0</v>
      </c>
    </row>
    <row r="2584" spans="1:7" x14ac:dyDescent="0.25">
      <c r="A2584" s="263"/>
      <c r="B2584" s="135">
        <f t="shared" si="44"/>
        <v>41925.5</v>
      </c>
      <c r="C2584" s="138">
        <v>12</v>
      </c>
      <c r="D2584" s="11">
        <f>ROUND(АТС!E341*$D$792*$D$793/100,2)</f>
        <v>3.26</v>
      </c>
      <c r="E2584" s="11">
        <f>ROUND(АТС!E341*$E$792*$E$793/100,2)</f>
        <v>2.99</v>
      </c>
      <c r="F2584" s="11">
        <f>ROUND(АТС!E341*$F$792*$F$793/100,2)</f>
        <v>2.04</v>
      </c>
      <c r="G2584" s="11">
        <f>ROUND(АТС!E341*$G$792*$G$793/100,2)</f>
        <v>1.19</v>
      </c>
    </row>
    <row r="2585" spans="1:7" x14ac:dyDescent="0.25">
      <c r="A2585" s="263"/>
      <c r="B2585" s="137">
        <f t="shared" si="44"/>
        <v>41925.541669999999</v>
      </c>
      <c r="C2585" s="138">
        <v>13</v>
      </c>
      <c r="D2585" s="11">
        <f>ROUND(АТС!E342*$D$792*$D$793/100,2)</f>
        <v>3.74</v>
      </c>
      <c r="E2585" s="11">
        <f>ROUND(АТС!E342*$E$792*$E$793/100,2)</f>
        <v>3.43</v>
      </c>
      <c r="F2585" s="11">
        <f>ROUND(АТС!E342*$F$792*$F$793/100,2)</f>
        <v>2.34</v>
      </c>
      <c r="G2585" s="11">
        <f>ROUND(АТС!E342*$G$792*$G$793/100,2)</f>
        <v>1.37</v>
      </c>
    </row>
    <row r="2586" spans="1:7" x14ac:dyDescent="0.25">
      <c r="A2586" s="263"/>
      <c r="B2586" s="135">
        <f t="shared" si="44"/>
        <v>41925.583330000001</v>
      </c>
      <c r="C2586" s="138">
        <v>14</v>
      </c>
      <c r="D2586" s="11">
        <f>ROUND(АТС!E343*$D$792*$D$793/100,2)</f>
        <v>26.81</v>
      </c>
      <c r="E2586" s="11">
        <f>ROUND(АТС!E343*$E$792*$E$793/100,2)</f>
        <v>24.63</v>
      </c>
      <c r="F2586" s="11">
        <f>ROUND(АТС!E343*$F$792*$F$793/100,2)</f>
        <v>16.77</v>
      </c>
      <c r="G2586" s="11">
        <f>ROUND(АТС!E343*$G$792*$G$793/100,2)</f>
        <v>9.82</v>
      </c>
    </row>
    <row r="2587" spans="1:7" x14ac:dyDescent="0.25">
      <c r="A2587" s="263"/>
      <c r="B2587" s="137">
        <f t="shared" si="44"/>
        <v>41925.625</v>
      </c>
      <c r="C2587" s="138">
        <v>15</v>
      </c>
      <c r="D2587" s="11">
        <f>ROUND(АТС!E344*$D$792*$D$793/100,2)</f>
        <v>44.17</v>
      </c>
      <c r="E2587" s="11">
        <f>ROUND(АТС!E344*$E$792*$E$793/100,2)</f>
        <v>40.58</v>
      </c>
      <c r="F2587" s="11">
        <f>ROUND(АТС!E344*$F$792*$F$793/100,2)</f>
        <v>27.64</v>
      </c>
      <c r="G2587" s="11">
        <f>ROUND(АТС!E344*$G$792*$G$793/100,2)</f>
        <v>16.18</v>
      </c>
    </row>
    <row r="2588" spans="1:7" x14ac:dyDescent="0.25">
      <c r="A2588" s="263"/>
      <c r="B2588" s="135">
        <f t="shared" si="44"/>
        <v>41925.666669999999</v>
      </c>
      <c r="C2588" s="138">
        <v>16</v>
      </c>
      <c r="D2588" s="11">
        <f>ROUND(АТС!E345*$D$792*$D$793/100,2)</f>
        <v>77.400000000000006</v>
      </c>
      <c r="E2588" s="11">
        <f>ROUND(АТС!E345*$E$792*$E$793/100,2)</f>
        <v>71.12</v>
      </c>
      <c r="F2588" s="11">
        <f>ROUND(АТС!E345*$F$792*$F$793/100,2)</f>
        <v>48.43</v>
      </c>
      <c r="G2588" s="11">
        <f>ROUND(АТС!E345*$G$792*$G$793/100,2)</f>
        <v>28.35</v>
      </c>
    </row>
    <row r="2589" spans="1:7" x14ac:dyDescent="0.25">
      <c r="A2589" s="263"/>
      <c r="B2589" s="137">
        <f t="shared" si="44"/>
        <v>41925.708330000001</v>
      </c>
      <c r="C2589" s="138">
        <v>17</v>
      </c>
      <c r="D2589" s="11">
        <f>ROUND(АТС!E346*$D$792*$D$793/100,2)</f>
        <v>40.33</v>
      </c>
      <c r="E2589" s="11">
        <f>ROUND(АТС!E346*$E$792*$E$793/100,2)</f>
        <v>37.06</v>
      </c>
      <c r="F2589" s="11">
        <f>ROUND(АТС!E346*$F$792*$F$793/100,2)</f>
        <v>25.24</v>
      </c>
      <c r="G2589" s="11">
        <f>ROUND(АТС!E346*$G$792*$G$793/100,2)</f>
        <v>14.77</v>
      </c>
    </row>
    <row r="2590" spans="1:7" x14ac:dyDescent="0.25">
      <c r="A2590" s="263"/>
      <c r="B2590" s="135">
        <f t="shared" si="44"/>
        <v>41925.75</v>
      </c>
      <c r="C2590" s="138">
        <v>18</v>
      </c>
      <c r="D2590" s="11">
        <f>ROUND(АТС!E347*$D$792*$D$793/100,2)</f>
        <v>7.22</v>
      </c>
      <c r="E2590" s="11">
        <f>ROUND(АТС!E347*$E$792*$E$793/100,2)</f>
        <v>6.63</v>
      </c>
      <c r="F2590" s="11">
        <f>ROUND(АТС!E347*$F$792*$F$793/100,2)</f>
        <v>4.5199999999999996</v>
      </c>
      <c r="G2590" s="11">
        <f>ROUND(АТС!E347*$G$792*$G$793/100,2)</f>
        <v>2.64</v>
      </c>
    </row>
    <row r="2591" spans="1:7" x14ac:dyDescent="0.25">
      <c r="A2591" s="263"/>
      <c r="B2591" s="137">
        <f t="shared" si="44"/>
        <v>41925.791669999999</v>
      </c>
      <c r="C2591" s="138">
        <v>19</v>
      </c>
      <c r="D2591" s="11">
        <f>ROUND(АТС!E348*$D$792*$D$793/100,2)</f>
        <v>25.99</v>
      </c>
      <c r="E2591" s="11">
        <f>ROUND(АТС!E348*$E$792*$E$793/100,2)</f>
        <v>23.88</v>
      </c>
      <c r="F2591" s="11">
        <f>ROUND(АТС!E348*$F$792*$F$793/100,2)</f>
        <v>16.260000000000002</v>
      </c>
      <c r="G2591" s="11">
        <f>ROUND(АТС!E348*$G$792*$G$793/100,2)</f>
        <v>9.52</v>
      </c>
    </row>
    <row r="2592" spans="1:7" x14ac:dyDescent="0.25">
      <c r="A2592" s="263"/>
      <c r="B2592" s="135">
        <f t="shared" si="44"/>
        <v>41925.833330000001</v>
      </c>
      <c r="C2592" s="138">
        <v>20</v>
      </c>
      <c r="D2592" s="11">
        <f>ROUND(АТС!E349*$D$792*$D$793/100,2)</f>
        <v>33</v>
      </c>
      <c r="E2592" s="11">
        <f>ROUND(АТС!E349*$E$792*$E$793/100,2)</f>
        <v>30.32</v>
      </c>
      <c r="F2592" s="11">
        <f>ROUND(АТС!E349*$F$792*$F$793/100,2)</f>
        <v>20.65</v>
      </c>
      <c r="G2592" s="11">
        <f>ROUND(АТС!E349*$G$792*$G$793/100,2)</f>
        <v>12.08</v>
      </c>
    </row>
    <row r="2593" spans="1:7" x14ac:dyDescent="0.25">
      <c r="A2593" s="263"/>
      <c r="B2593" s="137">
        <f t="shared" si="44"/>
        <v>41925.875</v>
      </c>
      <c r="C2593" s="138">
        <v>21</v>
      </c>
      <c r="D2593" s="11">
        <f>ROUND(АТС!E350*$D$792*$D$793/100,2)</f>
        <v>90.2</v>
      </c>
      <c r="E2593" s="11">
        <f>ROUND(АТС!E350*$E$792*$E$793/100,2)</f>
        <v>82.87</v>
      </c>
      <c r="F2593" s="11">
        <f>ROUND(АТС!E350*$F$792*$F$793/100,2)</f>
        <v>56.44</v>
      </c>
      <c r="G2593" s="11">
        <f>ROUND(АТС!E350*$G$792*$G$793/100,2)</f>
        <v>33.03</v>
      </c>
    </row>
    <row r="2594" spans="1:7" x14ac:dyDescent="0.25">
      <c r="A2594" s="263"/>
      <c r="B2594" s="135">
        <f t="shared" si="44"/>
        <v>41925.916669999999</v>
      </c>
      <c r="C2594" s="138">
        <v>22</v>
      </c>
      <c r="D2594" s="11">
        <f>ROUND(АТС!E351*$D$792*$D$793/100,2)</f>
        <v>35.94</v>
      </c>
      <c r="E2594" s="11">
        <f>ROUND(АТС!E351*$E$792*$E$793/100,2)</f>
        <v>33.020000000000003</v>
      </c>
      <c r="F2594" s="11">
        <f>ROUND(АТС!E351*$F$792*$F$793/100,2)</f>
        <v>22.49</v>
      </c>
      <c r="G2594" s="11">
        <f>ROUND(АТС!E351*$G$792*$G$793/100,2)</f>
        <v>13.16</v>
      </c>
    </row>
    <row r="2595" spans="1:7" x14ac:dyDescent="0.25">
      <c r="A2595" s="263"/>
      <c r="B2595" s="137">
        <f t="shared" si="44"/>
        <v>41925.958330000001</v>
      </c>
      <c r="C2595" s="138">
        <v>23</v>
      </c>
      <c r="D2595" s="11">
        <f>ROUND(АТС!E352*$D$792*$D$793/100,2)</f>
        <v>140.11000000000001</v>
      </c>
      <c r="E2595" s="11">
        <f>ROUND(АТС!E352*$E$792*$E$793/100,2)</f>
        <v>128.72999999999999</v>
      </c>
      <c r="F2595" s="11">
        <f>ROUND(АТС!E352*$F$792*$F$793/100,2)</f>
        <v>87.67</v>
      </c>
      <c r="G2595" s="11">
        <f>ROUND(АТС!E352*$G$792*$G$793/100,2)</f>
        <v>51.31</v>
      </c>
    </row>
    <row r="2596" spans="1:7" x14ac:dyDescent="0.25">
      <c r="A2596" s="263"/>
      <c r="B2596" s="135">
        <f t="shared" si="44"/>
        <v>41926</v>
      </c>
      <c r="C2596" s="138">
        <v>0</v>
      </c>
      <c r="D2596" s="11">
        <f>ROUND(АТС!E353*$D$792*$D$793/100,2)</f>
        <v>43.22</v>
      </c>
      <c r="E2596" s="11">
        <f>ROUND(АТС!E353*$E$792*$E$793/100,2)</f>
        <v>39.71</v>
      </c>
      <c r="F2596" s="11">
        <f>ROUND(АТС!E353*$F$792*$F$793/100,2)</f>
        <v>27.04</v>
      </c>
      <c r="G2596" s="11">
        <f>ROUND(АТС!E353*$G$792*$G$793/100,2)</f>
        <v>15.83</v>
      </c>
    </row>
    <row r="2597" spans="1:7" x14ac:dyDescent="0.25">
      <c r="A2597" s="263"/>
      <c r="B2597" s="137">
        <f t="shared" si="44"/>
        <v>41926.041669999999</v>
      </c>
      <c r="C2597" s="138">
        <v>1</v>
      </c>
      <c r="D2597" s="11">
        <f>ROUND(АТС!E354*$D$792*$D$793/100,2)</f>
        <v>71.61</v>
      </c>
      <c r="E2597" s="11">
        <f>ROUND(АТС!E354*$E$792*$E$793/100,2)</f>
        <v>65.790000000000006</v>
      </c>
      <c r="F2597" s="11">
        <f>ROUND(АТС!E354*$F$792*$F$793/100,2)</f>
        <v>44.8</v>
      </c>
      <c r="G2597" s="11">
        <f>ROUND(АТС!E354*$G$792*$G$793/100,2)</f>
        <v>26.23</v>
      </c>
    </row>
    <row r="2598" spans="1:7" x14ac:dyDescent="0.25">
      <c r="A2598" s="263"/>
      <c r="B2598" s="135">
        <f t="shared" si="44"/>
        <v>41926.083330000001</v>
      </c>
      <c r="C2598" s="138">
        <v>2</v>
      </c>
      <c r="D2598" s="11">
        <f>ROUND(АТС!E355*$D$792*$D$793/100,2)</f>
        <v>63.77</v>
      </c>
      <c r="E2598" s="11">
        <f>ROUND(АТС!E355*$E$792*$E$793/100,2)</f>
        <v>58.59</v>
      </c>
      <c r="F2598" s="11">
        <f>ROUND(АТС!E355*$F$792*$F$793/100,2)</f>
        <v>39.9</v>
      </c>
      <c r="G2598" s="11">
        <f>ROUND(АТС!E355*$G$792*$G$793/100,2)</f>
        <v>23.36</v>
      </c>
    </row>
    <row r="2599" spans="1:7" x14ac:dyDescent="0.25">
      <c r="A2599" s="263"/>
      <c r="B2599" s="137">
        <f t="shared" si="44"/>
        <v>41926.125</v>
      </c>
      <c r="C2599" s="138">
        <v>3</v>
      </c>
      <c r="D2599" s="11">
        <f>ROUND(АТС!E356*$D$792*$D$793/100,2)</f>
        <v>25.01</v>
      </c>
      <c r="E2599" s="11">
        <f>ROUND(АТС!E356*$E$792*$E$793/100,2)</f>
        <v>22.98</v>
      </c>
      <c r="F2599" s="11">
        <f>ROUND(АТС!E356*$F$792*$F$793/100,2)</f>
        <v>15.65</v>
      </c>
      <c r="G2599" s="11">
        <f>ROUND(АТС!E356*$G$792*$G$793/100,2)</f>
        <v>9.16</v>
      </c>
    </row>
    <row r="2600" spans="1:7" x14ac:dyDescent="0.25">
      <c r="A2600" s="263"/>
      <c r="B2600" s="135">
        <f t="shared" si="44"/>
        <v>41926.166669999999</v>
      </c>
      <c r="C2600" s="138">
        <v>4</v>
      </c>
      <c r="D2600" s="11">
        <f>ROUND(АТС!E357*$D$792*$D$793/100,2)</f>
        <v>14.07</v>
      </c>
      <c r="E2600" s="11">
        <f>ROUND(АТС!E357*$E$792*$E$793/100,2)</f>
        <v>12.93</v>
      </c>
      <c r="F2600" s="11">
        <f>ROUND(АТС!E357*$F$792*$F$793/100,2)</f>
        <v>8.8000000000000007</v>
      </c>
      <c r="G2600" s="11">
        <f>ROUND(АТС!E357*$G$792*$G$793/100,2)</f>
        <v>5.15</v>
      </c>
    </row>
    <row r="2601" spans="1:7" x14ac:dyDescent="0.25">
      <c r="A2601" s="263"/>
      <c r="B2601" s="137">
        <f t="shared" si="44"/>
        <v>41926.208330000001</v>
      </c>
      <c r="C2601" s="138">
        <v>5</v>
      </c>
      <c r="D2601" s="11">
        <f>ROUND(АТС!E358*$D$792*$D$793/100,2)</f>
        <v>0</v>
      </c>
      <c r="E2601" s="11">
        <f>ROUND(АТС!E358*$E$792*$E$793/100,2)</f>
        <v>0</v>
      </c>
      <c r="F2601" s="11">
        <f>ROUND(АТС!E358*$F$792*$F$793/100,2)</f>
        <v>0</v>
      </c>
      <c r="G2601" s="11">
        <f>ROUND(АТС!E358*$G$792*$G$793/100,2)</f>
        <v>0</v>
      </c>
    </row>
    <row r="2602" spans="1:7" x14ac:dyDescent="0.25">
      <c r="A2602" s="263"/>
      <c r="B2602" s="135">
        <f t="shared" si="44"/>
        <v>41926.25</v>
      </c>
      <c r="C2602" s="138">
        <v>6</v>
      </c>
      <c r="D2602" s="11">
        <f>ROUND(АТС!E359*$D$792*$D$793/100,2)</f>
        <v>0</v>
      </c>
      <c r="E2602" s="11">
        <f>ROUND(АТС!E359*$E$792*$E$793/100,2)</f>
        <v>0</v>
      </c>
      <c r="F2602" s="11">
        <f>ROUND(АТС!E359*$F$792*$F$793/100,2)</f>
        <v>0</v>
      </c>
      <c r="G2602" s="11">
        <f>ROUND(АТС!E359*$G$792*$G$793/100,2)</f>
        <v>0</v>
      </c>
    </row>
    <row r="2603" spans="1:7" x14ac:dyDescent="0.25">
      <c r="A2603" s="263"/>
      <c r="B2603" s="137">
        <f t="shared" si="44"/>
        <v>41926.291669999999</v>
      </c>
      <c r="C2603" s="138">
        <v>7</v>
      </c>
      <c r="D2603" s="11">
        <f>ROUND(АТС!E360*$D$792*$D$793/100,2)</f>
        <v>15.89</v>
      </c>
      <c r="E2603" s="11">
        <f>ROUND(АТС!E360*$E$792*$E$793/100,2)</f>
        <v>14.6</v>
      </c>
      <c r="F2603" s="11">
        <f>ROUND(АТС!E360*$F$792*$F$793/100,2)</f>
        <v>9.94</v>
      </c>
      <c r="G2603" s="11">
        <f>ROUND(АТС!E360*$G$792*$G$793/100,2)</f>
        <v>5.82</v>
      </c>
    </row>
    <row r="2604" spans="1:7" x14ac:dyDescent="0.25">
      <c r="A2604" s="263"/>
      <c r="B2604" s="135">
        <f t="shared" si="44"/>
        <v>41926.333330000001</v>
      </c>
      <c r="C2604" s="138">
        <v>8</v>
      </c>
      <c r="D2604" s="11">
        <f>ROUND(АТС!E361*$D$792*$D$793/100,2)</f>
        <v>6.19</v>
      </c>
      <c r="E2604" s="11">
        <f>ROUND(АТС!E361*$E$792*$E$793/100,2)</f>
        <v>5.68</v>
      </c>
      <c r="F2604" s="11">
        <f>ROUND(АТС!E361*$F$792*$F$793/100,2)</f>
        <v>3.87</v>
      </c>
      <c r="G2604" s="11">
        <f>ROUND(АТС!E361*$G$792*$G$793/100,2)</f>
        <v>2.27</v>
      </c>
    </row>
    <row r="2605" spans="1:7" x14ac:dyDescent="0.25">
      <c r="A2605" s="263"/>
      <c r="B2605" s="137">
        <f t="shared" si="44"/>
        <v>41926.375</v>
      </c>
      <c r="C2605" s="138">
        <v>9</v>
      </c>
      <c r="D2605" s="11">
        <f>ROUND(АТС!E362*$D$792*$D$793/100,2)</f>
        <v>9.48</v>
      </c>
      <c r="E2605" s="11">
        <f>ROUND(АТС!E362*$E$792*$E$793/100,2)</f>
        <v>8.7100000000000009</v>
      </c>
      <c r="F2605" s="11">
        <f>ROUND(АТС!E362*$F$792*$F$793/100,2)</f>
        <v>5.93</v>
      </c>
      <c r="G2605" s="11">
        <f>ROUND(АТС!E362*$G$792*$G$793/100,2)</f>
        <v>3.47</v>
      </c>
    </row>
    <row r="2606" spans="1:7" x14ac:dyDescent="0.25">
      <c r="A2606" s="263"/>
      <c r="B2606" s="135">
        <f t="shared" si="44"/>
        <v>41926.416669999999</v>
      </c>
      <c r="C2606" s="138">
        <v>10</v>
      </c>
      <c r="D2606" s="11">
        <f>ROUND(АТС!E363*$D$792*$D$793/100,2)</f>
        <v>28.77</v>
      </c>
      <c r="E2606" s="11">
        <f>ROUND(АТС!E363*$E$792*$E$793/100,2)</f>
        <v>26.44</v>
      </c>
      <c r="F2606" s="11">
        <f>ROUND(АТС!E363*$F$792*$F$793/100,2)</f>
        <v>18</v>
      </c>
      <c r="G2606" s="11">
        <f>ROUND(АТС!E363*$G$792*$G$793/100,2)</f>
        <v>10.54</v>
      </c>
    </row>
    <row r="2607" spans="1:7" x14ac:dyDescent="0.25">
      <c r="A2607" s="263"/>
      <c r="B2607" s="137">
        <f t="shared" si="44"/>
        <v>41926.458330000001</v>
      </c>
      <c r="C2607" s="138">
        <v>11</v>
      </c>
      <c r="D2607" s="11">
        <f>ROUND(АТС!E364*$D$792*$D$793/100,2)</f>
        <v>37.42</v>
      </c>
      <c r="E2607" s="11">
        <f>ROUND(АТС!E364*$E$792*$E$793/100,2)</f>
        <v>34.380000000000003</v>
      </c>
      <c r="F2607" s="11">
        <f>ROUND(АТС!E364*$F$792*$F$793/100,2)</f>
        <v>23.41</v>
      </c>
      <c r="G2607" s="11">
        <f>ROUND(АТС!E364*$G$792*$G$793/100,2)</f>
        <v>13.7</v>
      </c>
    </row>
    <row r="2608" spans="1:7" x14ac:dyDescent="0.25">
      <c r="A2608" s="263"/>
      <c r="B2608" s="135">
        <f t="shared" si="44"/>
        <v>41926.5</v>
      </c>
      <c r="C2608" s="138">
        <v>12</v>
      </c>
      <c r="D2608" s="11">
        <f>ROUND(АТС!E365*$D$792*$D$793/100,2)</f>
        <v>89.86</v>
      </c>
      <c r="E2608" s="11">
        <f>ROUND(АТС!E365*$E$792*$E$793/100,2)</f>
        <v>82.56</v>
      </c>
      <c r="F2608" s="11">
        <f>ROUND(АТС!E365*$F$792*$F$793/100,2)</f>
        <v>56.23</v>
      </c>
      <c r="G2608" s="11">
        <f>ROUND(АТС!E365*$G$792*$G$793/100,2)</f>
        <v>32.909999999999997</v>
      </c>
    </row>
    <row r="2609" spans="1:7" x14ac:dyDescent="0.25">
      <c r="A2609" s="263"/>
      <c r="B2609" s="137">
        <f t="shared" si="44"/>
        <v>41926.541669999999</v>
      </c>
      <c r="C2609" s="138">
        <v>13</v>
      </c>
      <c r="D2609" s="11">
        <f>ROUND(АТС!E366*$D$792*$D$793/100,2)</f>
        <v>92.89</v>
      </c>
      <c r="E2609" s="11">
        <f>ROUND(АТС!E366*$E$792*$E$793/100,2)</f>
        <v>85.34</v>
      </c>
      <c r="F2609" s="11">
        <f>ROUND(АТС!E366*$F$792*$F$793/100,2)</f>
        <v>58.12</v>
      </c>
      <c r="G2609" s="11">
        <f>ROUND(АТС!E366*$G$792*$G$793/100,2)</f>
        <v>34.020000000000003</v>
      </c>
    </row>
    <row r="2610" spans="1:7" x14ac:dyDescent="0.25">
      <c r="A2610" s="263"/>
      <c r="B2610" s="135">
        <f t="shared" si="44"/>
        <v>41926.583330000001</v>
      </c>
      <c r="C2610" s="138">
        <v>14</v>
      </c>
      <c r="D2610" s="11">
        <f>ROUND(АТС!E367*$D$792*$D$793/100,2)</f>
        <v>143.01</v>
      </c>
      <c r="E2610" s="11">
        <f>ROUND(АТС!E367*$E$792*$E$793/100,2)</f>
        <v>131.4</v>
      </c>
      <c r="F2610" s="11">
        <f>ROUND(АТС!E367*$F$792*$F$793/100,2)</f>
        <v>89.48</v>
      </c>
      <c r="G2610" s="11">
        <f>ROUND(АТС!E367*$G$792*$G$793/100,2)</f>
        <v>52.38</v>
      </c>
    </row>
    <row r="2611" spans="1:7" x14ac:dyDescent="0.25">
      <c r="A2611" s="263"/>
      <c r="B2611" s="137">
        <f t="shared" si="44"/>
        <v>41926.625</v>
      </c>
      <c r="C2611" s="138">
        <v>15</v>
      </c>
      <c r="D2611" s="11">
        <f>ROUND(АТС!E368*$D$792*$D$793/100,2)</f>
        <v>124.44</v>
      </c>
      <c r="E2611" s="11">
        <f>ROUND(АТС!E368*$E$792*$E$793/100,2)</f>
        <v>114.33</v>
      </c>
      <c r="F2611" s="11">
        <f>ROUND(АТС!E368*$F$792*$F$793/100,2)</f>
        <v>77.86</v>
      </c>
      <c r="G2611" s="11">
        <f>ROUND(АТС!E368*$G$792*$G$793/100,2)</f>
        <v>45.58</v>
      </c>
    </row>
    <row r="2612" spans="1:7" x14ac:dyDescent="0.25">
      <c r="A2612" s="263"/>
      <c r="B2612" s="135">
        <f t="shared" si="44"/>
        <v>41926.666669999999</v>
      </c>
      <c r="C2612" s="138">
        <v>16</v>
      </c>
      <c r="D2612" s="11">
        <f>ROUND(АТС!E369*$D$792*$D$793/100,2)</f>
        <v>103.54</v>
      </c>
      <c r="E2612" s="11">
        <f>ROUND(АТС!E369*$E$792*$E$793/100,2)</f>
        <v>95.13</v>
      </c>
      <c r="F2612" s="11">
        <f>ROUND(АТС!E369*$F$792*$F$793/100,2)</f>
        <v>64.78</v>
      </c>
      <c r="G2612" s="11">
        <f>ROUND(АТС!E369*$G$792*$G$793/100,2)</f>
        <v>37.92</v>
      </c>
    </row>
    <row r="2613" spans="1:7" x14ac:dyDescent="0.25">
      <c r="A2613" s="263"/>
      <c r="B2613" s="137">
        <f t="shared" si="44"/>
        <v>41926.708330000001</v>
      </c>
      <c r="C2613" s="138">
        <v>17</v>
      </c>
      <c r="D2613" s="11">
        <f>ROUND(АТС!E370*$D$792*$D$793/100,2)</f>
        <v>35.33</v>
      </c>
      <c r="E2613" s="11">
        <f>ROUND(АТС!E370*$E$792*$E$793/100,2)</f>
        <v>32.46</v>
      </c>
      <c r="F2613" s="11">
        <f>ROUND(АТС!E370*$F$792*$F$793/100,2)</f>
        <v>22.1</v>
      </c>
      <c r="G2613" s="11">
        <f>ROUND(АТС!E370*$G$792*$G$793/100,2)</f>
        <v>12.94</v>
      </c>
    </row>
    <row r="2614" spans="1:7" x14ac:dyDescent="0.25">
      <c r="A2614" s="263"/>
      <c r="B2614" s="135">
        <f t="shared" si="44"/>
        <v>41926.75</v>
      </c>
      <c r="C2614" s="138">
        <v>18</v>
      </c>
      <c r="D2614" s="11">
        <f>ROUND(АТС!E371*$D$792*$D$793/100,2)</f>
        <v>0</v>
      </c>
      <c r="E2614" s="11">
        <f>ROUND(АТС!E371*$E$792*$E$793/100,2)</f>
        <v>0</v>
      </c>
      <c r="F2614" s="11">
        <f>ROUND(АТС!E371*$F$792*$F$793/100,2)</f>
        <v>0</v>
      </c>
      <c r="G2614" s="11">
        <f>ROUND(АТС!E371*$G$792*$G$793/100,2)</f>
        <v>0</v>
      </c>
    </row>
    <row r="2615" spans="1:7" x14ac:dyDescent="0.25">
      <c r="A2615" s="263"/>
      <c r="B2615" s="137">
        <f t="shared" si="44"/>
        <v>41926.791669999999</v>
      </c>
      <c r="C2615" s="138">
        <v>19</v>
      </c>
      <c r="D2615" s="11">
        <f>ROUND(АТС!E372*$D$792*$D$793/100,2)</f>
        <v>1.38</v>
      </c>
      <c r="E2615" s="11">
        <f>ROUND(АТС!E372*$E$792*$E$793/100,2)</f>
        <v>1.27</v>
      </c>
      <c r="F2615" s="11">
        <f>ROUND(АТС!E372*$F$792*$F$793/100,2)</f>
        <v>0.86</v>
      </c>
      <c r="G2615" s="11">
        <f>ROUND(АТС!E372*$G$792*$G$793/100,2)</f>
        <v>0.5</v>
      </c>
    </row>
    <row r="2616" spans="1:7" x14ac:dyDescent="0.25">
      <c r="A2616" s="263"/>
      <c r="B2616" s="135">
        <f t="shared" si="44"/>
        <v>41926.833330000001</v>
      </c>
      <c r="C2616" s="138">
        <v>20</v>
      </c>
      <c r="D2616" s="11">
        <f>ROUND(АТС!E373*$D$792*$D$793/100,2)</f>
        <v>80.09</v>
      </c>
      <c r="E2616" s="11">
        <f>ROUND(АТС!E373*$E$792*$E$793/100,2)</f>
        <v>73.58</v>
      </c>
      <c r="F2616" s="11">
        <f>ROUND(АТС!E373*$F$792*$F$793/100,2)</f>
        <v>50.11</v>
      </c>
      <c r="G2616" s="11">
        <f>ROUND(АТС!E373*$G$792*$G$793/100,2)</f>
        <v>29.33</v>
      </c>
    </row>
    <row r="2617" spans="1:7" x14ac:dyDescent="0.25">
      <c r="A2617" s="263"/>
      <c r="B2617" s="137">
        <f t="shared" si="44"/>
        <v>41926.875</v>
      </c>
      <c r="C2617" s="138">
        <v>21</v>
      </c>
      <c r="D2617" s="11">
        <f>ROUND(АТС!E374*$D$792*$D$793/100,2)</f>
        <v>81.14</v>
      </c>
      <c r="E2617" s="11">
        <f>ROUND(АТС!E374*$E$792*$E$793/100,2)</f>
        <v>74.55</v>
      </c>
      <c r="F2617" s="11">
        <f>ROUND(АТС!E374*$F$792*$F$793/100,2)</f>
        <v>50.77</v>
      </c>
      <c r="G2617" s="11">
        <f>ROUND(АТС!E374*$G$792*$G$793/100,2)</f>
        <v>29.72</v>
      </c>
    </row>
    <row r="2618" spans="1:7" x14ac:dyDescent="0.25">
      <c r="A2618" s="263"/>
      <c r="B2618" s="135">
        <f t="shared" si="44"/>
        <v>41926.916669999999</v>
      </c>
      <c r="C2618" s="138">
        <v>22</v>
      </c>
      <c r="D2618" s="11">
        <f>ROUND(АТС!E375*$D$792*$D$793/100,2)</f>
        <v>146.78</v>
      </c>
      <c r="E2618" s="11">
        <f>ROUND(АТС!E375*$E$792*$E$793/100,2)</f>
        <v>134.86000000000001</v>
      </c>
      <c r="F2618" s="11">
        <f>ROUND(АТС!E375*$F$792*$F$793/100,2)</f>
        <v>91.84</v>
      </c>
      <c r="G2618" s="11">
        <f>ROUND(АТС!E375*$G$792*$G$793/100,2)</f>
        <v>53.76</v>
      </c>
    </row>
    <row r="2619" spans="1:7" x14ac:dyDescent="0.25">
      <c r="A2619" s="263"/>
      <c r="B2619" s="137">
        <f t="shared" si="44"/>
        <v>41926.958330000001</v>
      </c>
      <c r="C2619" s="138">
        <v>23</v>
      </c>
      <c r="D2619" s="11">
        <f>ROUND(АТС!E376*$D$792*$D$793/100,2)</f>
        <v>144.94</v>
      </c>
      <c r="E2619" s="11">
        <f>ROUND(АТС!E376*$E$792*$E$793/100,2)</f>
        <v>133.16999999999999</v>
      </c>
      <c r="F2619" s="11">
        <f>ROUND(АТС!E376*$F$792*$F$793/100,2)</f>
        <v>90.69</v>
      </c>
      <c r="G2619" s="11">
        <f>ROUND(АТС!E376*$G$792*$G$793/100,2)</f>
        <v>53.08</v>
      </c>
    </row>
    <row r="2620" spans="1:7" x14ac:dyDescent="0.25">
      <c r="A2620" s="263"/>
      <c r="B2620" s="135">
        <f t="shared" si="44"/>
        <v>41927</v>
      </c>
      <c r="C2620" s="138">
        <v>0</v>
      </c>
      <c r="D2620" s="11">
        <f>ROUND(АТС!E377*$D$792*$D$793/100,2)</f>
        <v>126.94</v>
      </c>
      <c r="E2620" s="11">
        <f>ROUND(АТС!E377*$E$792*$E$793/100,2)</f>
        <v>116.63</v>
      </c>
      <c r="F2620" s="11">
        <f>ROUND(АТС!E377*$F$792*$F$793/100,2)</f>
        <v>79.430000000000007</v>
      </c>
      <c r="G2620" s="11">
        <f>ROUND(АТС!E377*$G$792*$G$793/100,2)</f>
        <v>46.49</v>
      </c>
    </row>
    <row r="2621" spans="1:7" x14ac:dyDescent="0.25">
      <c r="A2621" s="263"/>
      <c r="B2621" s="137">
        <f t="shared" si="44"/>
        <v>41927.041669999999</v>
      </c>
      <c r="C2621" s="138">
        <v>1</v>
      </c>
      <c r="D2621" s="11">
        <f>ROUND(АТС!E378*$D$792*$D$793/100,2)</f>
        <v>104.37</v>
      </c>
      <c r="E2621" s="11">
        <f>ROUND(АТС!E378*$E$792*$E$793/100,2)</f>
        <v>95.89</v>
      </c>
      <c r="F2621" s="11">
        <f>ROUND(АТС!E378*$F$792*$F$793/100,2)</f>
        <v>65.3</v>
      </c>
      <c r="G2621" s="11">
        <f>ROUND(АТС!E378*$G$792*$G$793/100,2)</f>
        <v>38.229999999999997</v>
      </c>
    </row>
    <row r="2622" spans="1:7" x14ac:dyDescent="0.25">
      <c r="A2622" s="263"/>
      <c r="B2622" s="135">
        <f t="shared" si="44"/>
        <v>41927.083330000001</v>
      </c>
      <c r="C2622" s="138">
        <v>2</v>
      </c>
      <c r="D2622" s="11">
        <f>ROUND(АТС!E379*$D$792*$D$793/100,2)</f>
        <v>31.55</v>
      </c>
      <c r="E2622" s="11">
        <f>ROUND(АТС!E379*$E$792*$E$793/100,2)</f>
        <v>28.99</v>
      </c>
      <c r="F2622" s="11">
        <f>ROUND(АТС!E379*$F$792*$F$793/100,2)</f>
        <v>19.739999999999998</v>
      </c>
      <c r="G2622" s="11">
        <f>ROUND(АТС!E379*$G$792*$G$793/100,2)</f>
        <v>11.56</v>
      </c>
    </row>
    <row r="2623" spans="1:7" x14ac:dyDescent="0.25">
      <c r="A2623" s="263"/>
      <c r="B2623" s="137">
        <f t="shared" si="44"/>
        <v>41927.125</v>
      </c>
      <c r="C2623" s="138">
        <v>3</v>
      </c>
      <c r="D2623" s="11">
        <f>ROUND(АТС!E380*$D$792*$D$793/100,2)</f>
        <v>38.04</v>
      </c>
      <c r="E2623" s="11">
        <f>ROUND(АТС!E380*$E$792*$E$793/100,2)</f>
        <v>34.950000000000003</v>
      </c>
      <c r="F2623" s="11">
        <f>ROUND(АТС!E380*$F$792*$F$793/100,2)</f>
        <v>23.8</v>
      </c>
      <c r="G2623" s="11">
        <f>ROUND(АТС!E380*$G$792*$G$793/100,2)</f>
        <v>13.93</v>
      </c>
    </row>
    <row r="2624" spans="1:7" x14ac:dyDescent="0.25">
      <c r="A2624" s="263"/>
      <c r="B2624" s="135">
        <f t="shared" si="44"/>
        <v>41927.166669999999</v>
      </c>
      <c r="C2624" s="138">
        <v>4</v>
      </c>
      <c r="D2624" s="11">
        <f>ROUND(АТС!E381*$D$792*$D$793/100,2)</f>
        <v>30.54</v>
      </c>
      <c r="E2624" s="11">
        <f>ROUND(АТС!E381*$E$792*$E$793/100,2)</f>
        <v>28.06</v>
      </c>
      <c r="F2624" s="11">
        <f>ROUND(АТС!E381*$F$792*$F$793/100,2)</f>
        <v>19.11</v>
      </c>
      <c r="G2624" s="11">
        <f>ROUND(АТС!E381*$G$792*$G$793/100,2)</f>
        <v>11.18</v>
      </c>
    </row>
    <row r="2625" spans="1:7" x14ac:dyDescent="0.25">
      <c r="A2625" s="263"/>
      <c r="B2625" s="137">
        <f t="shared" si="44"/>
        <v>41927.208330000001</v>
      </c>
      <c r="C2625" s="138">
        <v>5</v>
      </c>
      <c r="D2625" s="11">
        <f>ROUND(АТС!E382*$D$792*$D$793/100,2)</f>
        <v>0</v>
      </c>
      <c r="E2625" s="11">
        <f>ROUND(АТС!E382*$E$792*$E$793/100,2)</f>
        <v>0</v>
      </c>
      <c r="F2625" s="11">
        <f>ROUND(АТС!E382*$F$792*$F$793/100,2)</f>
        <v>0</v>
      </c>
      <c r="G2625" s="11">
        <f>ROUND(АТС!E382*$G$792*$G$793/100,2)</f>
        <v>0</v>
      </c>
    </row>
    <row r="2626" spans="1:7" x14ac:dyDescent="0.25">
      <c r="A2626" s="263"/>
      <c r="B2626" s="135">
        <f t="shared" si="44"/>
        <v>41927.25</v>
      </c>
      <c r="C2626" s="138">
        <v>6</v>
      </c>
      <c r="D2626" s="11">
        <f>ROUND(АТС!E383*$D$792*$D$793/100,2)</f>
        <v>0</v>
      </c>
      <c r="E2626" s="11">
        <f>ROUND(АТС!E383*$E$792*$E$793/100,2)</f>
        <v>0</v>
      </c>
      <c r="F2626" s="11">
        <f>ROUND(АТС!E383*$F$792*$F$793/100,2)</f>
        <v>0</v>
      </c>
      <c r="G2626" s="11">
        <f>ROUND(АТС!E383*$G$792*$G$793/100,2)</f>
        <v>0</v>
      </c>
    </row>
    <row r="2627" spans="1:7" x14ac:dyDescent="0.25">
      <c r="A2627" s="263"/>
      <c r="B2627" s="137">
        <f t="shared" si="44"/>
        <v>41927.291669999999</v>
      </c>
      <c r="C2627" s="138">
        <v>7</v>
      </c>
      <c r="D2627" s="11">
        <f>ROUND(АТС!E384*$D$792*$D$793/100,2)</f>
        <v>0</v>
      </c>
      <c r="E2627" s="11">
        <f>ROUND(АТС!E384*$E$792*$E$793/100,2)</f>
        <v>0</v>
      </c>
      <c r="F2627" s="11">
        <f>ROUND(АТС!E384*$F$792*$F$793/100,2)</f>
        <v>0</v>
      </c>
      <c r="G2627" s="11">
        <f>ROUND(АТС!E384*$G$792*$G$793/100,2)</f>
        <v>0</v>
      </c>
    </row>
    <row r="2628" spans="1:7" x14ac:dyDescent="0.25">
      <c r="A2628" s="263"/>
      <c r="B2628" s="135">
        <f t="shared" si="44"/>
        <v>41927.333330000001</v>
      </c>
      <c r="C2628" s="138">
        <v>8</v>
      </c>
      <c r="D2628" s="11">
        <f>ROUND(АТС!E385*$D$792*$D$793/100,2)</f>
        <v>0</v>
      </c>
      <c r="E2628" s="11">
        <f>ROUND(АТС!E385*$E$792*$E$793/100,2)</f>
        <v>0</v>
      </c>
      <c r="F2628" s="11">
        <f>ROUND(АТС!E385*$F$792*$F$793/100,2)</f>
        <v>0</v>
      </c>
      <c r="G2628" s="11">
        <f>ROUND(АТС!E385*$G$792*$G$793/100,2)</f>
        <v>0</v>
      </c>
    </row>
    <row r="2629" spans="1:7" x14ac:dyDescent="0.25">
      <c r="A2629" s="263"/>
      <c r="B2629" s="137">
        <f t="shared" ref="B2629:B2692" si="45">B2605+1</f>
        <v>41927.375</v>
      </c>
      <c r="C2629" s="138">
        <v>9</v>
      </c>
      <c r="D2629" s="11">
        <f>ROUND(АТС!E386*$D$792*$D$793/100,2)</f>
        <v>7.47</v>
      </c>
      <c r="E2629" s="11">
        <f>ROUND(АТС!E386*$E$792*$E$793/100,2)</f>
        <v>6.86</v>
      </c>
      <c r="F2629" s="11">
        <f>ROUND(АТС!E386*$F$792*$F$793/100,2)</f>
        <v>4.67</v>
      </c>
      <c r="G2629" s="11">
        <f>ROUND(АТС!E386*$G$792*$G$793/100,2)</f>
        <v>2.74</v>
      </c>
    </row>
    <row r="2630" spans="1:7" x14ac:dyDescent="0.25">
      <c r="A2630" s="263"/>
      <c r="B2630" s="135">
        <f t="shared" si="45"/>
        <v>41927.416669999999</v>
      </c>
      <c r="C2630" s="138">
        <v>10</v>
      </c>
      <c r="D2630" s="11">
        <f>ROUND(АТС!E387*$D$792*$D$793/100,2)</f>
        <v>29.96</v>
      </c>
      <c r="E2630" s="11">
        <f>ROUND(АТС!E387*$E$792*$E$793/100,2)</f>
        <v>27.53</v>
      </c>
      <c r="F2630" s="11">
        <f>ROUND(АТС!E387*$F$792*$F$793/100,2)</f>
        <v>18.75</v>
      </c>
      <c r="G2630" s="11">
        <f>ROUND(АТС!E387*$G$792*$G$793/100,2)</f>
        <v>10.97</v>
      </c>
    </row>
    <row r="2631" spans="1:7" x14ac:dyDescent="0.25">
      <c r="A2631" s="263"/>
      <c r="B2631" s="137">
        <f t="shared" si="45"/>
        <v>41927.458330000001</v>
      </c>
      <c r="C2631" s="138">
        <v>11</v>
      </c>
      <c r="D2631" s="11">
        <f>ROUND(АТС!E388*$D$792*$D$793/100,2)</f>
        <v>41.03</v>
      </c>
      <c r="E2631" s="11">
        <f>ROUND(АТС!E388*$E$792*$E$793/100,2)</f>
        <v>37.69</v>
      </c>
      <c r="F2631" s="11">
        <f>ROUND(АТС!E388*$F$792*$F$793/100,2)</f>
        <v>25.67</v>
      </c>
      <c r="G2631" s="11">
        <f>ROUND(АТС!E388*$G$792*$G$793/100,2)</f>
        <v>15.03</v>
      </c>
    </row>
    <row r="2632" spans="1:7" x14ac:dyDescent="0.25">
      <c r="A2632" s="263"/>
      <c r="B2632" s="135">
        <f t="shared" si="45"/>
        <v>41927.5</v>
      </c>
      <c r="C2632" s="138">
        <v>12</v>
      </c>
      <c r="D2632" s="11">
        <f>ROUND(АТС!E389*$D$792*$D$793/100,2)</f>
        <v>34.450000000000003</v>
      </c>
      <c r="E2632" s="11">
        <f>ROUND(АТС!E389*$E$792*$E$793/100,2)</f>
        <v>31.65</v>
      </c>
      <c r="F2632" s="11">
        <f>ROUND(АТС!E389*$F$792*$F$793/100,2)</f>
        <v>21.56</v>
      </c>
      <c r="G2632" s="11">
        <f>ROUND(АТС!E389*$G$792*$G$793/100,2)</f>
        <v>12.62</v>
      </c>
    </row>
    <row r="2633" spans="1:7" x14ac:dyDescent="0.25">
      <c r="A2633" s="263"/>
      <c r="B2633" s="137">
        <f t="shared" si="45"/>
        <v>41927.541669999999</v>
      </c>
      <c r="C2633" s="138">
        <v>13</v>
      </c>
      <c r="D2633" s="11">
        <f>ROUND(АТС!E390*$D$792*$D$793/100,2)</f>
        <v>53.94</v>
      </c>
      <c r="E2633" s="11">
        <f>ROUND(АТС!E390*$E$792*$E$793/100,2)</f>
        <v>49.55</v>
      </c>
      <c r="F2633" s="11">
        <f>ROUND(АТС!E390*$F$792*$F$793/100,2)</f>
        <v>33.75</v>
      </c>
      <c r="G2633" s="11">
        <f>ROUND(АТС!E390*$G$792*$G$793/100,2)</f>
        <v>19.75</v>
      </c>
    </row>
    <row r="2634" spans="1:7" x14ac:dyDescent="0.25">
      <c r="A2634" s="263"/>
      <c r="B2634" s="135">
        <f t="shared" si="45"/>
        <v>41927.583330000001</v>
      </c>
      <c r="C2634" s="138">
        <v>14</v>
      </c>
      <c r="D2634" s="11">
        <f>ROUND(АТС!E391*$D$792*$D$793/100,2)</f>
        <v>19.34</v>
      </c>
      <c r="E2634" s="11">
        <f>ROUND(АТС!E391*$E$792*$E$793/100,2)</f>
        <v>17.760000000000002</v>
      </c>
      <c r="F2634" s="11">
        <f>ROUND(АТС!E391*$F$792*$F$793/100,2)</f>
        <v>12.1</v>
      </c>
      <c r="G2634" s="11">
        <f>ROUND(АТС!E391*$G$792*$G$793/100,2)</f>
        <v>7.08</v>
      </c>
    </row>
    <row r="2635" spans="1:7" x14ac:dyDescent="0.25">
      <c r="A2635" s="263"/>
      <c r="B2635" s="137">
        <f t="shared" si="45"/>
        <v>41927.625</v>
      </c>
      <c r="C2635" s="138">
        <v>15</v>
      </c>
      <c r="D2635" s="11">
        <f>ROUND(АТС!E392*$D$792*$D$793/100,2)</f>
        <v>20.96</v>
      </c>
      <c r="E2635" s="11">
        <f>ROUND(АТС!E392*$E$792*$E$793/100,2)</f>
        <v>19.260000000000002</v>
      </c>
      <c r="F2635" s="11">
        <f>ROUND(АТС!E392*$F$792*$F$793/100,2)</f>
        <v>13.12</v>
      </c>
      <c r="G2635" s="11">
        <f>ROUND(АТС!E392*$G$792*$G$793/100,2)</f>
        <v>7.68</v>
      </c>
    </row>
    <row r="2636" spans="1:7" x14ac:dyDescent="0.25">
      <c r="A2636" s="263"/>
      <c r="B2636" s="135">
        <f t="shared" si="45"/>
        <v>41927.666669999999</v>
      </c>
      <c r="C2636" s="138">
        <v>16</v>
      </c>
      <c r="D2636" s="11">
        <f>ROUND(АТС!E393*$D$792*$D$793/100,2)</f>
        <v>28.23</v>
      </c>
      <c r="E2636" s="11">
        <f>ROUND(АТС!E393*$E$792*$E$793/100,2)</f>
        <v>25.93</v>
      </c>
      <c r="F2636" s="11">
        <f>ROUND(АТС!E393*$F$792*$F$793/100,2)</f>
        <v>17.66</v>
      </c>
      <c r="G2636" s="11">
        <f>ROUND(АТС!E393*$G$792*$G$793/100,2)</f>
        <v>10.34</v>
      </c>
    </row>
    <row r="2637" spans="1:7" x14ac:dyDescent="0.25">
      <c r="A2637" s="263"/>
      <c r="B2637" s="137">
        <f t="shared" si="45"/>
        <v>41927.708330000001</v>
      </c>
      <c r="C2637" s="138">
        <v>17</v>
      </c>
      <c r="D2637" s="11">
        <f>ROUND(АТС!E394*$D$792*$D$793/100,2)</f>
        <v>8.43</v>
      </c>
      <c r="E2637" s="11">
        <f>ROUND(АТС!E394*$E$792*$E$793/100,2)</f>
        <v>7.74</v>
      </c>
      <c r="F2637" s="11">
        <f>ROUND(АТС!E394*$F$792*$F$793/100,2)</f>
        <v>5.27</v>
      </c>
      <c r="G2637" s="11">
        <f>ROUND(АТС!E394*$G$792*$G$793/100,2)</f>
        <v>3.09</v>
      </c>
    </row>
    <row r="2638" spans="1:7" x14ac:dyDescent="0.25">
      <c r="A2638" s="263"/>
      <c r="B2638" s="135">
        <f t="shared" si="45"/>
        <v>41927.75</v>
      </c>
      <c r="C2638" s="138">
        <v>18</v>
      </c>
      <c r="D2638" s="11">
        <f>ROUND(АТС!E395*$D$792*$D$793/100,2)</f>
        <v>0</v>
      </c>
      <c r="E2638" s="11">
        <f>ROUND(АТС!E395*$E$792*$E$793/100,2)</f>
        <v>0</v>
      </c>
      <c r="F2638" s="11">
        <f>ROUND(АТС!E395*$F$792*$F$793/100,2)</f>
        <v>0</v>
      </c>
      <c r="G2638" s="11">
        <f>ROUND(АТС!E395*$G$792*$G$793/100,2)</f>
        <v>0</v>
      </c>
    </row>
    <row r="2639" spans="1:7" x14ac:dyDescent="0.25">
      <c r="A2639" s="263"/>
      <c r="B2639" s="137">
        <f t="shared" si="45"/>
        <v>41927.791669999999</v>
      </c>
      <c r="C2639" s="138">
        <v>19</v>
      </c>
      <c r="D2639" s="11">
        <f>ROUND(АТС!E396*$D$792*$D$793/100,2)</f>
        <v>0</v>
      </c>
      <c r="E2639" s="11">
        <f>ROUND(АТС!E396*$E$792*$E$793/100,2)</f>
        <v>0</v>
      </c>
      <c r="F2639" s="11">
        <f>ROUND(АТС!E396*$F$792*$F$793/100,2)</f>
        <v>0</v>
      </c>
      <c r="G2639" s="11">
        <f>ROUND(АТС!E396*$G$792*$G$793/100,2)</f>
        <v>0</v>
      </c>
    </row>
    <row r="2640" spans="1:7" x14ac:dyDescent="0.25">
      <c r="A2640" s="263"/>
      <c r="B2640" s="135">
        <f t="shared" si="45"/>
        <v>41927.833330000001</v>
      </c>
      <c r="C2640" s="138">
        <v>20</v>
      </c>
      <c r="D2640" s="11">
        <f>ROUND(АТС!E397*$D$792*$D$793/100,2)</f>
        <v>0</v>
      </c>
      <c r="E2640" s="11">
        <f>ROUND(АТС!E397*$E$792*$E$793/100,2)</f>
        <v>0</v>
      </c>
      <c r="F2640" s="11">
        <f>ROUND(АТС!E397*$F$792*$F$793/100,2)</f>
        <v>0</v>
      </c>
      <c r="G2640" s="11">
        <f>ROUND(АТС!E397*$G$792*$G$793/100,2)</f>
        <v>0</v>
      </c>
    </row>
    <row r="2641" spans="1:7" x14ac:dyDescent="0.25">
      <c r="A2641" s="263"/>
      <c r="B2641" s="137">
        <f t="shared" si="45"/>
        <v>41927.875</v>
      </c>
      <c r="C2641" s="138">
        <v>21</v>
      </c>
      <c r="D2641" s="11">
        <f>ROUND(АТС!E398*$D$792*$D$793/100,2)</f>
        <v>73.03</v>
      </c>
      <c r="E2641" s="11">
        <f>ROUND(АТС!E398*$E$792*$E$793/100,2)</f>
        <v>67.099999999999994</v>
      </c>
      <c r="F2641" s="11">
        <f>ROUND(АТС!E398*$F$792*$F$793/100,2)</f>
        <v>45.69</v>
      </c>
      <c r="G2641" s="11">
        <f>ROUND(АТС!E398*$G$792*$G$793/100,2)</f>
        <v>26.75</v>
      </c>
    </row>
    <row r="2642" spans="1:7" x14ac:dyDescent="0.25">
      <c r="A2642" s="263"/>
      <c r="B2642" s="135">
        <f t="shared" si="45"/>
        <v>41927.916669999999</v>
      </c>
      <c r="C2642" s="138">
        <v>22</v>
      </c>
      <c r="D2642" s="11">
        <f>ROUND(АТС!E399*$D$792*$D$793/100,2)</f>
        <v>112.23</v>
      </c>
      <c r="E2642" s="11">
        <f>ROUND(АТС!E399*$E$792*$E$793/100,2)</f>
        <v>103.11</v>
      </c>
      <c r="F2642" s="11">
        <f>ROUND(АТС!E399*$F$792*$F$793/100,2)</f>
        <v>70.22</v>
      </c>
      <c r="G2642" s="11">
        <f>ROUND(АТС!E399*$G$792*$G$793/100,2)</f>
        <v>41.1</v>
      </c>
    </row>
    <row r="2643" spans="1:7" x14ac:dyDescent="0.25">
      <c r="A2643" s="263"/>
      <c r="B2643" s="137">
        <f t="shared" si="45"/>
        <v>41927.958330000001</v>
      </c>
      <c r="C2643" s="138">
        <v>23</v>
      </c>
      <c r="D2643" s="11">
        <f>ROUND(АТС!E400*$D$792*$D$793/100,2)</f>
        <v>93.42</v>
      </c>
      <c r="E2643" s="11">
        <f>ROUND(АТС!E400*$E$792*$E$793/100,2)</f>
        <v>85.84</v>
      </c>
      <c r="F2643" s="11">
        <f>ROUND(АТС!E400*$F$792*$F$793/100,2)</f>
        <v>58.46</v>
      </c>
      <c r="G2643" s="11">
        <f>ROUND(АТС!E400*$G$792*$G$793/100,2)</f>
        <v>34.22</v>
      </c>
    </row>
    <row r="2644" spans="1:7" x14ac:dyDescent="0.25">
      <c r="A2644" s="263"/>
      <c r="B2644" s="135">
        <f t="shared" si="45"/>
        <v>41928</v>
      </c>
      <c r="C2644" s="138">
        <v>0</v>
      </c>
      <c r="D2644" s="11">
        <f>ROUND(АТС!E401*$D$792*$D$793/100,2)</f>
        <v>122.06</v>
      </c>
      <c r="E2644" s="11">
        <f>ROUND(АТС!E401*$E$792*$E$793/100,2)</f>
        <v>112.15</v>
      </c>
      <c r="F2644" s="11">
        <f>ROUND(АТС!E401*$F$792*$F$793/100,2)</f>
        <v>76.38</v>
      </c>
      <c r="G2644" s="11">
        <f>ROUND(АТС!E401*$G$792*$G$793/100,2)</f>
        <v>44.71</v>
      </c>
    </row>
    <row r="2645" spans="1:7" x14ac:dyDescent="0.25">
      <c r="A2645" s="263"/>
      <c r="B2645" s="137">
        <f t="shared" si="45"/>
        <v>41928.041669999999</v>
      </c>
      <c r="C2645" s="138">
        <v>1</v>
      </c>
      <c r="D2645" s="11">
        <f>ROUND(АТС!E402*$D$792*$D$793/100,2)</f>
        <v>29.01</v>
      </c>
      <c r="E2645" s="11">
        <f>ROUND(АТС!E402*$E$792*$E$793/100,2)</f>
        <v>26.66</v>
      </c>
      <c r="F2645" s="11">
        <f>ROUND(АТС!E402*$F$792*$F$793/100,2)</f>
        <v>18.149999999999999</v>
      </c>
      <c r="G2645" s="11">
        <f>ROUND(АТС!E402*$G$792*$G$793/100,2)</f>
        <v>10.63</v>
      </c>
    </row>
    <row r="2646" spans="1:7" x14ac:dyDescent="0.25">
      <c r="A2646" s="263"/>
      <c r="B2646" s="135">
        <f t="shared" si="45"/>
        <v>41928.083330000001</v>
      </c>
      <c r="C2646" s="138">
        <v>2</v>
      </c>
      <c r="D2646" s="11">
        <f>ROUND(АТС!E403*$D$792*$D$793/100,2)</f>
        <v>83.84</v>
      </c>
      <c r="E2646" s="11">
        <f>ROUND(АТС!E403*$E$792*$E$793/100,2)</f>
        <v>77.03</v>
      </c>
      <c r="F2646" s="11">
        <f>ROUND(АТС!E403*$F$792*$F$793/100,2)</f>
        <v>52.46</v>
      </c>
      <c r="G2646" s="11">
        <f>ROUND(АТС!E403*$G$792*$G$793/100,2)</f>
        <v>30.71</v>
      </c>
    </row>
    <row r="2647" spans="1:7" x14ac:dyDescent="0.25">
      <c r="A2647" s="263"/>
      <c r="B2647" s="137">
        <f t="shared" si="45"/>
        <v>41928.125</v>
      </c>
      <c r="C2647" s="138">
        <v>3</v>
      </c>
      <c r="D2647" s="11">
        <f>ROUND(АТС!E404*$D$792*$D$793/100,2)</f>
        <v>33.47</v>
      </c>
      <c r="E2647" s="11">
        <f>ROUND(АТС!E404*$E$792*$E$793/100,2)</f>
        <v>30.75</v>
      </c>
      <c r="F2647" s="11">
        <f>ROUND(АТС!E404*$F$792*$F$793/100,2)</f>
        <v>20.94</v>
      </c>
      <c r="G2647" s="11">
        <f>ROUND(АТС!E404*$G$792*$G$793/100,2)</f>
        <v>12.26</v>
      </c>
    </row>
    <row r="2648" spans="1:7" x14ac:dyDescent="0.25">
      <c r="A2648" s="263"/>
      <c r="B2648" s="135">
        <f t="shared" si="45"/>
        <v>41928.166669999999</v>
      </c>
      <c r="C2648" s="138">
        <v>4</v>
      </c>
      <c r="D2648" s="11">
        <f>ROUND(АТС!E405*$D$792*$D$793/100,2)</f>
        <v>27.14</v>
      </c>
      <c r="E2648" s="11">
        <f>ROUND(АТС!E405*$E$792*$E$793/100,2)</f>
        <v>24.93</v>
      </c>
      <c r="F2648" s="11">
        <f>ROUND(АТС!E405*$F$792*$F$793/100,2)</f>
        <v>16.98</v>
      </c>
      <c r="G2648" s="11">
        <f>ROUND(АТС!E405*$G$792*$G$793/100,2)</f>
        <v>9.94</v>
      </c>
    </row>
    <row r="2649" spans="1:7" x14ac:dyDescent="0.25">
      <c r="A2649" s="263"/>
      <c r="B2649" s="137">
        <f t="shared" si="45"/>
        <v>41928.208330000001</v>
      </c>
      <c r="C2649" s="138">
        <v>5</v>
      </c>
      <c r="D2649" s="11">
        <f>ROUND(АТС!E406*$D$792*$D$793/100,2)</f>
        <v>0</v>
      </c>
      <c r="E2649" s="11">
        <f>ROUND(АТС!E406*$E$792*$E$793/100,2)</f>
        <v>0</v>
      </c>
      <c r="F2649" s="11">
        <f>ROUND(АТС!E406*$F$792*$F$793/100,2)</f>
        <v>0</v>
      </c>
      <c r="G2649" s="11">
        <f>ROUND(АТС!E406*$G$792*$G$793/100,2)</f>
        <v>0</v>
      </c>
    </row>
    <row r="2650" spans="1:7" x14ac:dyDescent="0.25">
      <c r="A2650" s="263"/>
      <c r="B2650" s="135">
        <f t="shared" si="45"/>
        <v>41928.25</v>
      </c>
      <c r="C2650" s="138">
        <v>6</v>
      </c>
      <c r="D2650" s="11">
        <f>ROUND(АТС!E407*$D$792*$D$793/100,2)</f>
        <v>0</v>
      </c>
      <c r="E2650" s="11">
        <f>ROUND(АТС!E407*$E$792*$E$793/100,2)</f>
        <v>0</v>
      </c>
      <c r="F2650" s="11">
        <f>ROUND(АТС!E407*$F$792*$F$793/100,2)</f>
        <v>0</v>
      </c>
      <c r="G2650" s="11">
        <f>ROUND(АТС!E407*$G$792*$G$793/100,2)</f>
        <v>0</v>
      </c>
    </row>
    <row r="2651" spans="1:7" x14ac:dyDescent="0.25">
      <c r="A2651" s="263"/>
      <c r="B2651" s="137">
        <f t="shared" si="45"/>
        <v>41928.291669999999</v>
      </c>
      <c r="C2651" s="138">
        <v>7</v>
      </c>
      <c r="D2651" s="11">
        <f>ROUND(АТС!E408*$D$792*$D$793/100,2)</f>
        <v>10.32</v>
      </c>
      <c r="E2651" s="11">
        <f>ROUND(АТС!E408*$E$792*$E$793/100,2)</f>
        <v>9.48</v>
      </c>
      <c r="F2651" s="11">
        <f>ROUND(АТС!E408*$F$792*$F$793/100,2)</f>
        <v>6.46</v>
      </c>
      <c r="G2651" s="11">
        <f>ROUND(АТС!E408*$G$792*$G$793/100,2)</f>
        <v>3.78</v>
      </c>
    </row>
    <row r="2652" spans="1:7" x14ac:dyDescent="0.25">
      <c r="A2652" s="263"/>
      <c r="B2652" s="135">
        <f t="shared" si="45"/>
        <v>41928.333330000001</v>
      </c>
      <c r="C2652" s="138">
        <v>8</v>
      </c>
      <c r="D2652" s="11">
        <f>ROUND(АТС!E409*$D$792*$D$793/100,2)</f>
        <v>0</v>
      </c>
      <c r="E2652" s="11">
        <f>ROUND(АТС!E409*$E$792*$E$793/100,2)</f>
        <v>0</v>
      </c>
      <c r="F2652" s="11">
        <f>ROUND(АТС!E409*$F$792*$F$793/100,2)</f>
        <v>0</v>
      </c>
      <c r="G2652" s="11">
        <f>ROUND(АТС!E409*$G$792*$G$793/100,2)</f>
        <v>0</v>
      </c>
    </row>
    <row r="2653" spans="1:7" x14ac:dyDescent="0.25">
      <c r="A2653" s="263"/>
      <c r="B2653" s="137">
        <f t="shared" si="45"/>
        <v>41928.375</v>
      </c>
      <c r="C2653" s="138">
        <v>9</v>
      </c>
      <c r="D2653" s="11">
        <f>ROUND(АТС!E410*$D$792*$D$793/100,2)</f>
        <v>37.630000000000003</v>
      </c>
      <c r="E2653" s="11">
        <f>ROUND(АТС!E410*$E$792*$E$793/100,2)</f>
        <v>34.57</v>
      </c>
      <c r="F2653" s="11">
        <f>ROUND(АТС!E410*$F$792*$F$793/100,2)</f>
        <v>23.54</v>
      </c>
      <c r="G2653" s="11">
        <f>ROUND(АТС!E410*$G$792*$G$793/100,2)</f>
        <v>13.78</v>
      </c>
    </row>
    <row r="2654" spans="1:7" x14ac:dyDescent="0.25">
      <c r="A2654" s="263"/>
      <c r="B2654" s="135">
        <f t="shared" si="45"/>
        <v>41928.416669999999</v>
      </c>
      <c r="C2654" s="138">
        <v>10</v>
      </c>
      <c r="D2654" s="11">
        <f>ROUND(АТС!E411*$D$792*$D$793/100,2)</f>
        <v>41.29</v>
      </c>
      <c r="E2654" s="11">
        <f>ROUND(АТС!E411*$E$792*$E$793/100,2)</f>
        <v>37.94</v>
      </c>
      <c r="F2654" s="11">
        <f>ROUND(АТС!E411*$F$792*$F$793/100,2)</f>
        <v>25.84</v>
      </c>
      <c r="G2654" s="11">
        <f>ROUND(АТС!E411*$G$792*$G$793/100,2)</f>
        <v>15.12</v>
      </c>
    </row>
    <row r="2655" spans="1:7" x14ac:dyDescent="0.25">
      <c r="A2655" s="263"/>
      <c r="B2655" s="137">
        <f t="shared" si="45"/>
        <v>41928.458330000001</v>
      </c>
      <c r="C2655" s="138">
        <v>11</v>
      </c>
      <c r="D2655" s="11">
        <f>ROUND(АТС!E412*$D$792*$D$793/100,2)</f>
        <v>51.92</v>
      </c>
      <c r="E2655" s="11">
        <f>ROUND(АТС!E412*$E$792*$E$793/100,2)</f>
        <v>47.7</v>
      </c>
      <c r="F2655" s="11">
        <f>ROUND(АТС!E412*$F$792*$F$793/100,2)</f>
        <v>32.49</v>
      </c>
      <c r="G2655" s="11">
        <f>ROUND(АТС!E412*$G$792*$G$793/100,2)</f>
        <v>19.02</v>
      </c>
    </row>
    <row r="2656" spans="1:7" x14ac:dyDescent="0.25">
      <c r="A2656" s="263"/>
      <c r="B2656" s="135">
        <f t="shared" si="45"/>
        <v>41928.5</v>
      </c>
      <c r="C2656" s="138">
        <v>12</v>
      </c>
      <c r="D2656" s="11">
        <f>ROUND(АТС!E413*$D$792*$D$793/100,2)</f>
        <v>47.25</v>
      </c>
      <c r="E2656" s="11">
        <f>ROUND(АТС!E413*$E$792*$E$793/100,2)</f>
        <v>43.41</v>
      </c>
      <c r="F2656" s="11">
        <f>ROUND(АТС!E413*$F$792*$F$793/100,2)</f>
        <v>29.56</v>
      </c>
      <c r="G2656" s="11">
        <f>ROUND(АТС!E413*$G$792*$G$793/100,2)</f>
        <v>17.3</v>
      </c>
    </row>
    <row r="2657" spans="1:7" x14ac:dyDescent="0.25">
      <c r="A2657" s="263"/>
      <c r="B2657" s="137">
        <f t="shared" si="45"/>
        <v>41928.541669999999</v>
      </c>
      <c r="C2657" s="138">
        <v>13</v>
      </c>
      <c r="D2657" s="11">
        <f>ROUND(АТС!E414*$D$792*$D$793/100,2)</f>
        <v>51.74</v>
      </c>
      <c r="E2657" s="11">
        <f>ROUND(АТС!E414*$E$792*$E$793/100,2)</f>
        <v>47.54</v>
      </c>
      <c r="F2657" s="11">
        <f>ROUND(АТС!E414*$F$792*$F$793/100,2)</f>
        <v>32.369999999999997</v>
      </c>
      <c r="G2657" s="11">
        <f>ROUND(АТС!E414*$G$792*$G$793/100,2)</f>
        <v>18.95</v>
      </c>
    </row>
    <row r="2658" spans="1:7" x14ac:dyDescent="0.25">
      <c r="A2658" s="263"/>
      <c r="B2658" s="135">
        <f t="shared" si="45"/>
        <v>41928.583330000001</v>
      </c>
      <c r="C2658" s="138">
        <v>14</v>
      </c>
      <c r="D2658" s="11">
        <f>ROUND(АТС!E415*$D$792*$D$793/100,2)</f>
        <v>35.99</v>
      </c>
      <c r="E2658" s="11">
        <f>ROUND(АТС!E415*$E$792*$E$793/100,2)</f>
        <v>33.07</v>
      </c>
      <c r="F2658" s="11">
        <f>ROUND(АТС!E415*$F$792*$F$793/100,2)</f>
        <v>22.52</v>
      </c>
      <c r="G2658" s="11">
        <f>ROUND(АТС!E415*$G$792*$G$793/100,2)</f>
        <v>13.18</v>
      </c>
    </row>
    <row r="2659" spans="1:7" x14ac:dyDescent="0.25">
      <c r="A2659" s="263"/>
      <c r="B2659" s="137">
        <f t="shared" si="45"/>
        <v>41928.625</v>
      </c>
      <c r="C2659" s="138">
        <v>15</v>
      </c>
      <c r="D2659" s="11">
        <f>ROUND(АТС!E416*$D$792*$D$793/100,2)</f>
        <v>33.56</v>
      </c>
      <c r="E2659" s="11">
        <f>ROUND(АТС!E416*$E$792*$E$793/100,2)</f>
        <v>30.83</v>
      </c>
      <c r="F2659" s="11">
        <f>ROUND(АТС!E416*$F$792*$F$793/100,2)</f>
        <v>21</v>
      </c>
      <c r="G2659" s="11">
        <f>ROUND(АТС!E416*$G$792*$G$793/100,2)</f>
        <v>12.29</v>
      </c>
    </row>
    <row r="2660" spans="1:7" x14ac:dyDescent="0.25">
      <c r="A2660" s="263"/>
      <c r="B2660" s="135">
        <f t="shared" si="45"/>
        <v>41928.666669999999</v>
      </c>
      <c r="C2660" s="138">
        <v>16</v>
      </c>
      <c r="D2660" s="11">
        <f>ROUND(АТС!E417*$D$792*$D$793/100,2)</f>
        <v>23.74</v>
      </c>
      <c r="E2660" s="11">
        <f>ROUND(АТС!E417*$E$792*$E$793/100,2)</f>
        <v>21.81</v>
      </c>
      <c r="F2660" s="11">
        <f>ROUND(АТС!E417*$F$792*$F$793/100,2)</f>
        <v>14.85</v>
      </c>
      <c r="G2660" s="11">
        <f>ROUND(АТС!E417*$G$792*$G$793/100,2)</f>
        <v>8.69</v>
      </c>
    </row>
    <row r="2661" spans="1:7" x14ac:dyDescent="0.25">
      <c r="A2661" s="263"/>
      <c r="B2661" s="137">
        <f t="shared" si="45"/>
        <v>41928.708330000001</v>
      </c>
      <c r="C2661" s="138">
        <v>17</v>
      </c>
      <c r="D2661" s="11">
        <f>ROUND(АТС!E418*$D$792*$D$793/100,2)</f>
        <v>0</v>
      </c>
      <c r="E2661" s="11">
        <f>ROUND(АТС!E418*$E$792*$E$793/100,2)</f>
        <v>0</v>
      </c>
      <c r="F2661" s="11">
        <f>ROUND(АТС!E418*$F$792*$F$793/100,2)</f>
        <v>0</v>
      </c>
      <c r="G2661" s="11">
        <f>ROUND(АТС!E418*$G$792*$G$793/100,2)</f>
        <v>0</v>
      </c>
    </row>
    <row r="2662" spans="1:7" x14ac:dyDescent="0.25">
      <c r="A2662" s="263"/>
      <c r="B2662" s="135">
        <f t="shared" si="45"/>
        <v>41928.75</v>
      </c>
      <c r="C2662" s="138">
        <v>18</v>
      </c>
      <c r="D2662" s="11">
        <f>ROUND(АТС!E419*$D$792*$D$793/100,2)</f>
        <v>0</v>
      </c>
      <c r="E2662" s="11">
        <f>ROUND(АТС!E419*$E$792*$E$793/100,2)</f>
        <v>0</v>
      </c>
      <c r="F2662" s="11">
        <f>ROUND(АТС!E419*$F$792*$F$793/100,2)</f>
        <v>0</v>
      </c>
      <c r="G2662" s="11">
        <f>ROUND(АТС!E419*$G$792*$G$793/100,2)</f>
        <v>0</v>
      </c>
    </row>
    <row r="2663" spans="1:7" x14ac:dyDescent="0.25">
      <c r="A2663" s="263"/>
      <c r="B2663" s="137">
        <f t="shared" si="45"/>
        <v>41928.791669999999</v>
      </c>
      <c r="C2663" s="138">
        <v>19</v>
      </c>
      <c r="D2663" s="11">
        <f>ROUND(АТС!E420*$D$792*$D$793/100,2)</f>
        <v>0</v>
      </c>
      <c r="E2663" s="11">
        <f>ROUND(АТС!E420*$E$792*$E$793/100,2)</f>
        <v>0</v>
      </c>
      <c r="F2663" s="11">
        <f>ROUND(АТС!E420*$F$792*$F$793/100,2)</f>
        <v>0</v>
      </c>
      <c r="G2663" s="11">
        <f>ROUND(АТС!E420*$G$792*$G$793/100,2)</f>
        <v>0</v>
      </c>
    </row>
    <row r="2664" spans="1:7" x14ac:dyDescent="0.25">
      <c r="A2664" s="263"/>
      <c r="B2664" s="135">
        <f t="shared" si="45"/>
        <v>41928.833330000001</v>
      </c>
      <c r="C2664" s="138">
        <v>20</v>
      </c>
      <c r="D2664" s="11">
        <f>ROUND(АТС!E421*$D$792*$D$793/100,2)</f>
        <v>0</v>
      </c>
      <c r="E2664" s="11">
        <f>ROUND(АТС!E421*$E$792*$E$793/100,2)</f>
        <v>0</v>
      </c>
      <c r="F2664" s="11">
        <f>ROUND(АТС!E421*$F$792*$F$793/100,2)</f>
        <v>0</v>
      </c>
      <c r="G2664" s="11">
        <f>ROUND(АТС!E421*$G$792*$G$793/100,2)</f>
        <v>0</v>
      </c>
    </row>
    <row r="2665" spans="1:7" x14ac:dyDescent="0.25">
      <c r="A2665" s="263"/>
      <c r="B2665" s="137">
        <f t="shared" si="45"/>
        <v>41928.875</v>
      </c>
      <c r="C2665" s="138">
        <v>21</v>
      </c>
      <c r="D2665" s="11">
        <f>ROUND(АТС!E422*$D$792*$D$793/100,2)</f>
        <v>4.4400000000000004</v>
      </c>
      <c r="E2665" s="11">
        <f>ROUND(АТС!E422*$E$792*$E$793/100,2)</f>
        <v>4.08</v>
      </c>
      <c r="F2665" s="11">
        <f>ROUND(АТС!E422*$F$792*$F$793/100,2)</f>
        <v>2.78</v>
      </c>
      <c r="G2665" s="11">
        <f>ROUND(АТС!E422*$G$792*$G$793/100,2)</f>
        <v>1.63</v>
      </c>
    </row>
    <row r="2666" spans="1:7" x14ac:dyDescent="0.25">
      <c r="A2666" s="263"/>
      <c r="B2666" s="135">
        <f t="shared" si="45"/>
        <v>41928.916669999999</v>
      </c>
      <c r="C2666" s="138">
        <v>22</v>
      </c>
      <c r="D2666" s="11">
        <f>ROUND(АТС!E423*$D$792*$D$793/100,2)</f>
        <v>121.73</v>
      </c>
      <c r="E2666" s="11">
        <f>ROUND(АТС!E423*$E$792*$E$793/100,2)</f>
        <v>111.84</v>
      </c>
      <c r="F2666" s="11">
        <f>ROUND(АТС!E423*$F$792*$F$793/100,2)</f>
        <v>76.17</v>
      </c>
      <c r="G2666" s="11">
        <f>ROUND(АТС!E423*$G$792*$G$793/100,2)</f>
        <v>44.58</v>
      </c>
    </row>
    <row r="2667" spans="1:7" x14ac:dyDescent="0.25">
      <c r="A2667" s="263"/>
      <c r="B2667" s="137">
        <f t="shared" si="45"/>
        <v>41928.958330000001</v>
      </c>
      <c r="C2667" s="138">
        <v>23</v>
      </c>
      <c r="D2667" s="11">
        <f>ROUND(АТС!E424*$D$792*$D$793/100,2)</f>
        <v>108.39</v>
      </c>
      <c r="E2667" s="11">
        <f>ROUND(АТС!E424*$E$792*$E$793/100,2)</f>
        <v>99.59</v>
      </c>
      <c r="F2667" s="11">
        <f>ROUND(АТС!E424*$F$792*$F$793/100,2)</f>
        <v>67.819999999999993</v>
      </c>
      <c r="G2667" s="11">
        <f>ROUND(АТС!E424*$G$792*$G$793/100,2)</f>
        <v>39.700000000000003</v>
      </c>
    </row>
    <row r="2668" spans="1:7" x14ac:dyDescent="0.25">
      <c r="A2668" s="263"/>
      <c r="B2668" s="135">
        <f t="shared" si="45"/>
        <v>41929</v>
      </c>
      <c r="C2668" s="138">
        <v>0</v>
      </c>
      <c r="D2668" s="11">
        <f>ROUND(АТС!E425*$D$792*$D$793/100,2)</f>
        <v>22.6</v>
      </c>
      <c r="E2668" s="11">
        <f>ROUND(АТС!E425*$E$792*$E$793/100,2)</f>
        <v>20.76</v>
      </c>
      <c r="F2668" s="11">
        <f>ROUND(АТС!E425*$F$792*$F$793/100,2)</f>
        <v>14.14</v>
      </c>
      <c r="G2668" s="11">
        <f>ROUND(АТС!E425*$G$792*$G$793/100,2)</f>
        <v>8.2799999999999994</v>
      </c>
    </row>
    <row r="2669" spans="1:7" x14ac:dyDescent="0.25">
      <c r="A2669" s="263"/>
      <c r="B2669" s="137">
        <f t="shared" si="45"/>
        <v>41929.041669999999</v>
      </c>
      <c r="C2669" s="138">
        <v>1</v>
      </c>
      <c r="D2669" s="11">
        <f>ROUND(АТС!E426*$D$792*$D$793/100,2)</f>
        <v>18.440000000000001</v>
      </c>
      <c r="E2669" s="11">
        <f>ROUND(АТС!E426*$E$792*$E$793/100,2)</f>
        <v>16.940000000000001</v>
      </c>
      <c r="F2669" s="11">
        <f>ROUND(АТС!E426*$F$792*$F$793/100,2)</f>
        <v>11.54</v>
      </c>
      <c r="G2669" s="11">
        <f>ROUND(АТС!E426*$G$792*$G$793/100,2)</f>
        <v>6.75</v>
      </c>
    </row>
    <row r="2670" spans="1:7" x14ac:dyDescent="0.25">
      <c r="A2670" s="263"/>
      <c r="B2670" s="135">
        <f t="shared" si="45"/>
        <v>41929.083330000001</v>
      </c>
      <c r="C2670" s="138">
        <v>2</v>
      </c>
      <c r="D2670" s="11">
        <f>ROUND(АТС!E427*$D$792*$D$793/100,2)</f>
        <v>4.41</v>
      </c>
      <c r="E2670" s="11">
        <f>ROUND(АТС!E427*$E$792*$E$793/100,2)</f>
        <v>4.05</v>
      </c>
      <c r="F2670" s="11">
        <f>ROUND(АТС!E427*$F$792*$F$793/100,2)</f>
        <v>2.76</v>
      </c>
      <c r="G2670" s="11">
        <f>ROUND(АТС!E427*$G$792*$G$793/100,2)</f>
        <v>1.61</v>
      </c>
    </row>
    <row r="2671" spans="1:7" x14ac:dyDescent="0.25">
      <c r="A2671" s="263"/>
      <c r="B2671" s="137">
        <f t="shared" si="45"/>
        <v>41929.125</v>
      </c>
      <c r="C2671" s="138">
        <v>3</v>
      </c>
      <c r="D2671" s="11">
        <f>ROUND(АТС!E428*$D$792*$D$793/100,2)</f>
        <v>0</v>
      </c>
      <c r="E2671" s="11">
        <f>ROUND(АТС!E428*$E$792*$E$793/100,2)</f>
        <v>0</v>
      </c>
      <c r="F2671" s="11">
        <f>ROUND(АТС!E428*$F$792*$F$793/100,2)</f>
        <v>0</v>
      </c>
      <c r="G2671" s="11">
        <f>ROUND(АТС!E428*$G$792*$G$793/100,2)</f>
        <v>0</v>
      </c>
    </row>
    <row r="2672" spans="1:7" x14ac:dyDescent="0.25">
      <c r="A2672" s="263"/>
      <c r="B2672" s="135">
        <f t="shared" si="45"/>
        <v>41929.166669999999</v>
      </c>
      <c r="C2672" s="138">
        <v>4</v>
      </c>
      <c r="D2672" s="11">
        <f>ROUND(АТС!E429*$D$792*$D$793/100,2)</f>
        <v>6.36</v>
      </c>
      <c r="E2672" s="11">
        <f>ROUND(АТС!E429*$E$792*$E$793/100,2)</f>
        <v>5.84</v>
      </c>
      <c r="F2672" s="11">
        <f>ROUND(АТС!E429*$F$792*$F$793/100,2)</f>
        <v>3.98</v>
      </c>
      <c r="G2672" s="11">
        <f>ROUND(АТС!E429*$G$792*$G$793/100,2)</f>
        <v>2.33</v>
      </c>
    </row>
    <row r="2673" spans="1:7" x14ac:dyDescent="0.25">
      <c r="A2673" s="263"/>
      <c r="B2673" s="137">
        <f t="shared" si="45"/>
        <v>41929.208330000001</v>
      </c>
      <c r="C2673" s="138">
        <v>5</v>
      </c>
      <c r="D2673" s="11">
        <f>ROUND(АТС!E430*$D$792*$D$793/100,2)</f>
        <v>0</v>
      </c>
      <c r="E2673" s="11">
        <f>ROUND(АТС!E430*$E$792*$E$793/100,2)</f>
        <v>0</v>
      </c>
      <c r="F2673" s="11">
        <f>ROUND(АТС!E430*$F$792*$F$793/100,2)</f>
        <v>0</v>
      </c>
      <c r="G2673" s="11">
        <f>ROUND(АТС!E430*$G$792*$G$793/100,2)</f>
        <v>0</v>
      </c>
    </row>
    <row r="2674" spans="1:7" x14ac:dyDescent="0.25">
      <c r="A2674" s="263"/>
      <c r="B2674" s="135">
        <f t="shared" si="45"/>
        <v>41929.25</v>
      </c>
      <c r="C2674" s="138">
        <v>6</v>
      </c>
      <c r="D2674" s="11">
        <f>ROUND(АТС!E431*$D$792*$D$793/100,2)</f>
        <v>0</v>
      </c>
      <c r="E2674" s="11">
        <f>ROUND(АТС!E431*$E$792*$E$793/100,2)</f>
        <v>0</v>
      </c>
      <c r="F2674" s="11">
        <f>ROUND(АТС!E431*$F$792*$F$793/100,2)</f>
        <v>0</v>
      </c>
      <c r="G2674" s="11">
        <f>ROUND(АТС!E431*$G$792*$G$793/100,2)</f>
        <v>0</v>
      </c>
    </row>
    <row r="2675" spans="1:7" x14ac:dyDescent="0.25">
      <c r="A2675" s="263"/>
      <c r="B2675" s="137">
        <f t="shared" si="45"/>
        <v>41929.291669999999</v>
      </c>
      <c r="C2675" s="138">
        <v>7</v>
      </c>
      <c r="D2675" s="11">
        <f>ROUND(АТС!E432*$D$792*$D$793/100,2)</f>
        <v>43.89</v>
      </c>
      <c r="E2675" s="11">
        <f>ROUND(АТС!E432*$E$792*$E$793/100,2)</f>
        <v>40.33</v>
      </c>
      <c r="F2675" s="11">
        <f>ROUND(АТС!E432*$F$792*$F$793/100,2)</f>
        <v>27.46</v>
      </c>
      <c r="G2675" s="11">
        <f>ROUND(АТС!E432*$G$792*$G$793/100,2)</f>
        <v>16.079999999999998</v>
      </c>
    </row>
    <row r="2676" spans="1:7" x14ac:dyDescent="0.25">
      <c r="A2676" s="263"/>
      <c r="B2676" s="135">
        <f t="shared" si="45"/>
        <v>41929.333330000001</v>
      </c>
      <c r="C2676" s="138">
        <v>8</v>
      </c>
      <c r="D2676" s="11">
        <f>ROUND(АТС!E433*$D$792*$D$793/100,2)</f>
        <v>15.41</v>
      </c>
      <c r="E2676" s="11">
        <f>ROUND(АТС!E433*$E$792*$E$793/100,2)</f>
        <v>14.16</v>
      </c>
      <c r="F2676" s="11">
        <f>ROUND(АТС!E433*$F$792*$F$793/100,2)</f>
        <v>9.64</v>
      </c>
      <c r="G2676" s="11">
        <f>ROUND(АТС!E433*$G$792*$G$793/100,2)</f>
        <v>5.64</v>
      </c>
    </row>
    <row r="2677" spans="1:7" x14ac:dyDescent="0.25">
      <c r="A2677" s="263"/>
      <c r="B2677" s="137">
        <f t="shared" si="45"/>
        <v>41929.375</v>
      </c>
      <c r="C2677" s="138">
        <v>9</v>
      </c>
      <c r="D2677" s="11">
        <f>ROUND(АТС!E434*$D$792*$D$793/100,2)</f>
        <v>26.15</v>
      </c>
      <c r="E2677" s="11">
        <f>ROUND(АТС!E434*$E$792*$E$793/100,2)</f>
        <v>24.02</v>
      </c>
      <c r="F2677" s="11">
        <f>ROUND(АТС!E434*$F$792*$F$793/100,2)</f>
        <v>16.36</v>
      </c>
      <c r="G2677" s="11">
        <f>ROUND(АТС!E434*$G$792*$G$793/100,2)</f>
        <v>9.58</v>
      </c>
    </row>
    <row r="2678" spans="1:7" x14ac:dyDescent="0.25">
      <c r="A2678" s="263"/>
      <c r="B2678" s="135">
        <f t="shared" si="45"/>
        <v>41929.416669999999</v>
      </c>
      <c r="C2678" s="138">
        <v>10</v>
      </c>
      <c r="D2678" s="11">
        <f>ROUND(АТС!E435*$D$792*$D$793/100,2)</f>
        <v>25.33</v>
      </c>
      <c r="E2678" s="11">
        <f>ROUND(АТС!E435*$E$792*$E$793/100,2)</f>
        <v>23.27</v>
      </c>
      <c r="F2678" s="11">
        <f>ROUND(АТС!E435*$F$792*$F$793/100,2)</f>
        <v>15.85</v>
      </c>
      <c r="G2678" s="11">
        <f>ROUND(АТС!E435*$G$792*$G$793/100,2)</f>
        <v>9.2799999999999994</v>
      </c>
    </row>
    <row r="2679" spans="1:7" x14ac:dyDescent="0.25">
      <c r="A2679" s="263"/>
      <c r="B2679" s="137">
        <f t="shared" si="45"/>
        <v>41929.458330000001</v>
      </c>
      <c r="C2679" s="138">
        <v>11</v>
      </c>
      <c r="D2679" s="11">
        <f>ROUND(АТС!E436*$D$792*$D$793/100,2)</f>
        <v>30.02</v>
      </c>
      <c r="E2679" s="11">
        <f>ROUND(АТС!E436*$E$792*$E$793/100,2)</f>
        <v>27.59</v>
      </c>
      <c r="F2679" s="11">
        <f>ROUND(АТС!E436*$F$792*$F$793/100,2)</f>
        <v>18.79</v>
      </c>
      <c r="G2679" s="11">
        <f>ROUND(АТС!E436*$G$792*$G$793/100,2)</f>
        <v>11</v>
      </c>
    </row>
    <row r="2680" spans="1:7" x14ac:dyDescent="0.25">
      <c r="A2680" s="263"/>
      <c r="B2680" s="135">
        <f t="shared" si="45"/>
        <v>41929.5</v>
      </c>
      <c r="C2680" s="138">
        <v>12</v>
      </c>
      <c r="D2680" s="11">
        <f>ROUND(АТС!E437*$D$792*$D$793/100,2)</f>
        <v>42.94</v>
      </c>
      <c r="E2680" s="11">
        <f>ROUND(АТС!E437*$E$792*$E$793/100,2)</f>
        <v>39.450000000000003</v>
      </c>
      <c r="F2680" s="11">
        <f>ROUND(АТС!E437*$F$792*$F$793/100,2)</f>
        <v>26.87</v>
      </c>
      <c r="G2680" s="11">
        <f>ROUND(АТС!E437*$G$792*$G$793/100,2)</f>
        <v>15.73</v>
      </c>
    </row>
    <row r="2681" spans="1:7" x14ac:dyDescent="0.25">
      <c r="A2681" s="263"/>
      <c r="B2681" s="137">
        <f t="shared" si="45"/>
        <v>41929.541669999999</v>
      </c>
      <c r="C2681" s="138">
        <v>13</v>
      </c>
      <c r="D2681" s="11">
        <f>ROUND(АТС!E438*$D$792*$D$793/100,2)</f>
        <v>39.979999999999997</v>
      </c>
      <c r="E2681" s="11">
        <f>ROUND(АТС!E438*$E$792*$E$793/100,2)</f>
        <v>36.729999999999997</v>
      </c>
      <c r="F2681" s="11">
        <f>ROUND(АТС!E438*$F$792*$F$793/100,2)</f>
        <v>25.02</v>
      </c>
      <c r="G2681" s="11">
        <f>ROUND(АТС!E438*$G$792*$G$793/100,2)</f>
        <v>14.64</v>
      </c>
    </row>
    <row r="2682" spans="1:7" x14ac:dyDescent="0.25">
      <c r="A2682" s="263"/>
      <c r="B2682" s="135">
        <f t="shared" si="45"/>
        <v>41929.583330000001</v>
      </c>
      <c r="C2682" s="138">
        <v>14</v>
      </c>
      <c r="D2682" s="11">
        <f>ROUND(АТС!E439*$D$792*$D$793/100,2)</f>
        <v>12.14</v>
      </c>
      <c r="E2682" s="11">
        <f>ROUND(АТС!E439*$E$792*$E$793/100,2)</f>
        <v>11.16</v>
      </c>
      <c r="F2682" s="11">
        <f>ROUND(АТС!E439*$F$792*$F$793/100,2)</f>
        <v>7.6</v>
      </c>
      <c r="G2682" s="11">
        <f>ROUND(АТС!E439*$G$792*$G$793/100,2)</f>
        <v>4.45</v>
      </c>
    </row>
    <row r="2683" spans="1:7" x14ac:dyDescent="0.25">
      <c r="A2683" s="263"/>
      <c r="B2683" s="137">
        <f t="shared" si="45"/>
        <v>41929.625</v>
      </c>
      <c r="C2683" s="138">
        <v>15</v>
      </c>
      <c r="D2683" s="11">
        <f>ROUND(АТС!E440*$D$792*$D$793/100,2)</f>
        <v>18.510000000000002</v>
      </c>
      <c r="E2683" s="11">
        <f>ROUND(АТС!E440*$E$792*$E$793/100,2)</f>
        <v>17</v>
      </c>
      <c r="F2683" s="11">
        <f>ROUND(АТС!E440*$F$792*$F$793/100,2)</f>
        <v>11.58</v>
      </c>
      <c r="G2683" s="11">
        <f>ROUND(АТС!E440*$G$792*$G$793/100,2)</f>
        <v>6.78</v>
      </c>
    </row>
    <row r="2684" spans="1:7" x14ac:dyDescent="0.25">
      <c r="A2684" s="263"/>
      <c r="B2684" s="135">
        <f t="shared" si="45"/>
        <v>41929.666669999999</v>
      </c>
      <c r="C2684" s="138">
        <v>16</v>
      </c>
      <c r="D2684" s="11">
        <f>ROUND(АТС!E441*$D$792*$D$793/100,2)</f>
        <v>43.54</v>
      </c>
      <c r="E2684" s="11">
        <f>ROUND(АТС!E441*$E$792*$E$793/100,2)</f>
        <v>40</v>
      </c>
      <c r="F2684" s="11">
        <f>ROUND(АТС!E441*$F$792*$F$793/100,2)</f>
        <v>27.24</v>
      </c>
      <c r="G2684" s="11">
        <f>ROUND(АТС!E441*$G$792*$G$793/100,2)</f>
        <v>15.95</v>
      </c>
    </row>
    <row r="2685" spans="1:7" x14ac:dyDescent="0.25">
      <c r="A2685" s="263"/>
      <c r="B2685" s="137">
        <f t="shared" si="45"/>
        <v>41929.708330000001</v>
      </c>
      <c r="C2685" s="138">
        <v>17</v>
      </c>
      <c r="D2685" s="11">
        <f>ROUND(АТС!E442*$D$792*$D$793/100,2)</f>
        <v>27.01</v>
      </c>
      <c r="E2685" s="11">
        <f>ROUND(АТС!E442*$E$792*$E$793/100,2)</f>
        <v>24.81</v>
      </c>
      <c r="F2685" s="11">
        <f>ROUND(АТС!E442*$F$792*$F$793/100,2)</f>
        <v>16.899999999999999</v>
      </c>
      <c r="G2685" s="11">
        <f>ROUND(АТС!E442*$G$792*$G$793/100,2)</f>
        <v>9.89</v>
      </c>
    </row>
    <row r="2686" spans="1:7" x14ac:dyDescent="0.25">
      <c r="A2686" s="263"/>
      <c r="B2686" s="135">
        <f t="shared" si="45"/>
        <v>41929.75</v>
      </c>
      <c r="C2686" s="138">
        <v>18</v>
      </c>
      <c r="D2686" s="11">
        <f>ROUND(АТС!E443*$D$792*$D$793/100,2)</f>
        <v>0</v>
      </c>
      <c r="E2686" s="11">
        <f>ROUND(АТС!E443*$E$792*$E$793/100,2)</f>
        <v>0</v>
      </c>
      <c r="F2686" s="11">
        <f>ROUND(АТС!E443*$F$792*$F$793/100,2)</f>
        <v>0</v>
      </c>
      <c r="G2686" s="11">
        <f>ROUND(АТС!E443*$G$792*$G$793/100,2)</f>
        <v>0</v>
      </c>
    </row>
    <row r="2687" spans="1:7" x14ac:dyDescent="0.25">
      <c r="A2687" s="263"/>
      <c r="B2687" s="137">
        <f t="shared" si="45"/>
        <v>41929.791669999999</v>
      </c>
      <c r="C2687" s="138">
        <v>19</v>
      </c>
      <c r="D2687" s="11">
        <f>ROUND(АТС!E444*$D$792*$D$793/100,2)</f>
        <v>0</v>
      </c>
      <c r="E2687" s="11">
        <f>ROUND(АТС!E444*$E$792*$E$793/100,2)</f>
        <v>0</v>
      </c>
      <c r="F2687" s="11">
        <f>ROUND(АТС!E444*$F$792*$F$793/100,2)</f>
        <v>0</v>
      </c>
      <c r="G2687" s="11">
        <f>ROUND(АТС!E444*$G$792*$G$793/100,2)</f>
        <v>0</v>
      </c>
    </row>
    <row r="2688" spans="1:7" x14ac:dyDescent="0.25">
      <c r="A2688" s="263"/>
      <c r="B2688" s="135">
        <f t="shared" si="45"/>
        <v>41929.833330000001</v>
      </c>
      <c r="C2688" s="138">
        <v>20</v>
      </c>
      <c r="D2688" s="11">
        <f>ROUND(АТС!E445*$D$792*$D$793/100,2)</f>
        <v>2.5299999999999998</v>
      </c>
      <c r="E2688" s="11">
        <f>ROUND(АТС!E445*$E$792*$E$793/100,2)</f>
        <v>2.3199999999999998</v>
      </c>
      <c r="F2688" s="11">
        <f>ROUND(АТС!E445*$F$792*$F$793/100,2)</f>
        <v>1.58</v>
      </c>
      <c r="G2688" s="11">
        <f>ROUND(АТС!E445*$G$792*$G$793/100,2)</f>
        <v>0.93</v>
      </c>
    </row>
    <row r="2689" spans="1:7" x14ac:dyDescent="0.25">
      <c r="A2689" s="263"/>
      <c r="B2689" s="137">
        <f t="shared" si="45"/>
        <v>41929.875</v>
      </c>
      <c r="C2689" s="138">
        <v>21</v>
      </c>
      <c r="D2689" s="11">
        <f>ROUND(АТС!E446*$D$792*$D$793/100,2)</f>
        <v>32.200000000000003</v>
      </c>
      <c r="E2689" s="11">
        <f>ROUND(АТС!E446*$E$792*$E$793/100,2)</f>
        <v>29.59</v>
      </c>
      <c r="F2689" s="11">
        <f>ROUND(АТС!E446*$F$792*$F$793/100,2)</f>
        <v>20.149999999999999</v>
      </c>
      <c r="G2689" s="11">
        <f>ROUND(АТС!E446*$G$792*$G$793/100,2)</f>
        <v>11.79</v>
      </c>
    </row>
    <row r="2690" spans="1:7" x14ac:dyDescent="0.25">
      <c r="A2690" s="263"/>
      <c r="B2690" s="135">
        <f t="shared" si="45"/>
        <v>41929.916669999999</v>
      </c>
      <c r="C2690" s="138">
        <v>22</v>
      </c>
      <c r="D2690" s="11">
        <f>ROUND(АТС!E447*$D$792*$D$793/100,2)</f>
        <v>57.4</v>
      </c>
      <c r="E2690" s="11">
        <f>ROUND(АТС!E447*$E$792*$E$793/100,2)</f>
        <v>52.74</v>
      </c>
      <c r="F2690" s="11">
        <f>ROUND(АТС!E447*$F$792*$F$793/100,2)</f>
        <v>35.909999999999997</v>
      </c>
      <c r="G2690" s="11">
        <f>ROUND(АТС!E447*$G$792*$G$793/100,2)</f>
        <v>21.02</v>
      </c>
    </row>
    <row r="2691" spans="1:7" x14ac:dyDescent="0.25">
      <c r="A2691" s="263"/>
      <c r="B2691" s="137">
        <f t="shared" si="45"/>
        <v>41929.958330000001</v>
      </c>
      <c r="C2691" s="138">
        <v>23</v>
      </c>
      <c r="D2691" s="11">
        <f>ROUND(АТС!E448*$D$792*$D$793/100,2)</f>
        <v>62.63</v>
      </c>
      <c r="E2691" s="11">
        <f>ROUND(АТС!E448*$E$792*$E$793/100,2)</f>
        <v>57.54</v>
      </c>
      <c r="F2691" s="11">
        <f>ROUND(АТС!E448*$F$792*$F$793/100,2)</f>
        <v>39.19</v>
      </c>
      <c r="G2691" s="11">
        <f>ROUND(АТС!E448*$G$792*$G$793/100,2)</f>
        <v>22.94</v>
      </c>
    </row>
    <row r="2692" spans="1:7" x14ac:dyDescent="0.25">
      <c r="A2692" s="263"/>
      <c r="B2692" s="135">
        <f t="shared" si="45"/>
        <v>41930</v>
      </c>
      <c r="C2692" s="138">
        <v>0</v>
      </c>
      <c r="D2692" s="11">
        <f>ROUND(АТС!E449*$D$792*$D$793/100,2)</f>
        <v>58.82</v>
      </c>
      <c r="E2692" s="11">
        <f>ROUND(АТС!E449*$E$792*$E$793/100,2)</f>
        <v>54.05</v>
      </c>
      <c r="F2692" s="11">
        <f>ROUND(АТС!E449*$F$792*$F$793/100,2)</f>
        <v>36.81</v>
      </c>
      <c r="G2692" s="11">
        <f>ROUND(АТС!E449*$G$792*$G$793/100,2)</f>
        <v>21.54</v>
      </c>
    </row>
    <row r="2693" spans="1:7" x14ac:dyDescent="0.25">
      <c r="A2693" s="263"/>
      <c r="B2693" s="137">
        <f t="shared" ref="B2693:B2756" si="46">B2669+1</f>
        <v>41930.041669999999</v>
      </c>
      <c r="C2693" s="138">
        <v>1</v>
      </c>
      <c r="D2693" s="11">
        <f>ROUND(АТС!E450*$D$792*$D$793/100,2)</f>
        <v>11.88</v>
      </c>
      <c r="E2693" s="11">
        <f>ROUND(АТС!E450*$E$792*$E$793/100,2)</f>
        <v>10.91</v>
      </c>
      <c r="F2693" s="11">
        <f>ROUND(АТС!E450*$F$792*$F$793/100,2)</f>
        <v>7.43</v>
      </c>
      <c r="G2693" s="11">
        <f>ROUND(АТС!E450*$G$792*$G$793/100,2)</f>
        <v>4.3499999999999996</v>
      </c>
    </row>
    <row r="2694" spans="1:7" x14ac:dyDescent="0.25">
      <c r="A2694" s="263"/>
      <c r="B2694" s="135">
        <f t="shared" si="46"/>
        <v>41930.083330000001</v>
      </c>
      <c r="C2694" s="138">
        <v>2</v>
      </c>
      <c r="D2694" s="11">
        <f>ROUND(АТС!E451*$D$792*$D$793/100,2)</f>
        <v>6.73</v>
      </c>
      <c r="E2694" s="11">
        <f>ROUND(АТС!E451*$E$792*$E$793/100,2)</f>
        <v>6.18</v>
      </c>
      <c r="F2694" s="11">
        <f>ROUND(АТС!E451*$F$792*$F$793/100,2)</f>
        <v>4.21</v>
      </c>
      <c r="G2694" s="11">
        <f>ROUND(АТС!E451*$G$792*$G$793/100,2)</f>
        <v>2.46</v>
      </c>
    </row>
    <row r="2695" spans="1:7" x14ac:dyDescent="0.25">
      <c r="A2695" s="263"/>
      <c r="B2695" s="137">
        <f t="shared" si="46"/>
        <v>41930.125</v>
      </c>
      <c r="C2695" s="138">
        <v>3</v>
      </c>
      <c r="D2695" s="11">
        <f>ROUND(АТС!E452*$D$792*$D$793/100,2)</f>
        <v>0</v>
      </c>
      <c r="E2695" s="11">
        <f>ROUND(АТС!E452*$E$792*$E$793/100,2)</f>
        <v>0</v>
      </c>
      <c r="F2695" s="11">
        <f>ROUND(АТС!E452*$F$792*$F$793/100,2)</f>
        <v>0</v>
      </c>
      <c r="G2695" s="11">
        <f>ROUND(АТС!E452*$G$792*$G$793/100,2)</f>
        <v>0</v>
      </c>
    </row>
    <row r="2696" spans="1:7" x14ac:dyDescent="0.25">
      <c r="A2696" s="263"/>
      <c r="B2696" s="135">
        <f t="shared" si="46"/>
        <v>41930.166669999999</v>
      </c>
      <c r="C2696" s="138">
        <v>4</v>
      </c>
      <c r="D2696" s="11">
        <f>ROUND(АТС!E453*$D$792*$D$793/100,2)</f>
        <v>0</v>
      </c>
      <c r="E2696" s="11">
        <f>ROUND(АТС!E453*$E$792*$E$793/100,2)</f>
        <v>0</v>
      </c>
      <c r="F2696" s="11">
        <f>ROUND(АТС!E453*$F$792*$F$793/100,2)</f>
        <v>0</v>
      </c>
      <c r="G2696" s="11">
        <f>ROUND(АТС!E453*$G$792*$G$793/100,2)</f>
        <v>0</v>
      </c>
    </row>
    <row r="2697" spans="1:7" x14ac:dyDescent="0.25">
      <c r="A2697" s="263"/>
      <c r="B2697" s="137">
        <f t="shared" si="46"/>
        <v>41930.208330000001</v>
      </c>
      <c r="C2697" s="138">
        <v>5</v>
      </c>
      <c r="D2697" s="11">
        <f>ROUND(АТС!E454*$D$792*$D$793/100,2)</f>
        <v>0</v>
      </c>
      <c r="E2697" s="11">
        <f>ROUND(АТС!E454*$E$792*$E$793/100,2)</f>
        <v>0</v>
      </c>
      <c r="F2697" s="11">
        <f>ROUND(АТС!E454*$F$792*$F$793/100,2)</f>
        <v>0</v>
      </c>
      <c r="G2697" s="11">
        <f>ROUND(АТС!E454*$G$792*$G$793/100,2)</f>
        <v>0</v>
      </c>
    </row>
    <row r="2698" spans="1:7" x14ac:dyDescent="0.25">
      <c r="A2698" s="263"/>
      <c r="B2698" s="135">
        <f t="shared" si="46"/>
        <v>41930.25</v>
      </c>
      <c r="C2698" s="138">
        <v>6</v>
      </c>
      <c r="D2698" s="11">
        <f>ROUND(АТС!E455*$D$792*$D$793/100,2)</f>
        <v>0</v>
      </c>
      <c r="E2698" s="11">
        <f>ROUND(АТС!E455*$E$792*$E$793/100,2)</f>
        <v>0</v>
      </c>
      <c r="F2698" s="11">
        <f>ROUND(АТС!E455*$F$792*$F$793/100,2)</f>
        <v>0</v>
      </c>
      <c r="G2698" s="11">
        <f>ROUND(АТС!E455*$G$792*$G$793/100,2)</f>
        <v>0</v>
      </c>
    </row>
    <row r="2699" spans="1:7" x14ac:dyDescent="0.25">
      <c r="A2699" s="263"/>
      <c r="B2699" s="137">
        <f t="shared" si="46"/>
        <v>41930.291669999999</v>
      </c>
      <c r="C2699" s="138">
        <v>7</v>
      </c>
      <c r="D2699" s="11">
        <f>ROUND(АТС!E456*$D$792*$D$793/100,2)</f>
        <v>0</v>
      </c>
      <c r="E2699" s="11">
        <f>ROUND(АТС!E456*$E$792*$E$793/100,2)</f>
        <v>0</v>
      </c>
      <c r="F2699" s="11">
        <f>ROUND(АТС!E456*$F$792*$F$793/100,2)</f>
        <v>0</v>
      </c>
      <c r="G2699" s="11">
        <f>ROUND(АТС!E456*$G$792*$G$793/100,2)</f>
        <v>0</v>
      </c>
    </row>
    <row r="2700" spans="1:7" x14ac:dyDescent="0.25">
      <c r="A2700" s="263"/>
      <c r="B2700" s="135">
        <f t="shared" si="46"/>
        <v>41930.333330000001</v>
      </c>
      <c r="C2700" s="138">
        <v>8</v>
      </c>
      <c r="D2700" s="11">
        <f>ROUND(АТС!E457*$D$792*$D$793/100,2)</f>
        <v>0</v>
      </c>
      <c r="E2700" s="11">
        <f>ROUND(АТС!E457*$E$792*$E$793/100,2)</f>
        <v>0</v>
      </c>
      <c r="F2700" s="11">
        <f>ROUND(АТС!E457*$F$792*$F$793/100,2)</f>
        <v>0</v>
      </c>
      <c r="G2700" s="11">
        <f>ROUND(АТС!E457*$G$792*$G$793/100,2)</f>
        <v>0</v>
      </c>
    </row>
    <row r="2701" spans="1:7" x14ac:dyDescent="0.25">
      <c r="A2701" s="263"/>
      <c r="B2701" s="137">
        <f t="shared" si="46"/>
        <v>41930.375</v>
      </c>
      <c r="C2701" s="138">
        <v>9</v>
      </c>
      <c r="D2701" s="11">
        <f>ROUND(АТС!E458*$D$792*$D$793/100,2)</f>
        <v>0</v>
      </c>
      <c r="E2701" s="11">
        <f>ROUND(АТС!E458*$E$792*$E$793/100,2)</f>
        <v>0</v>
      </c>
      <c r="F2701" s="11">
        <f>ROUND(АТС!E458*$F$792*$F$793/100,2)</f>
        <v>0</v>
      </c>
      <c r="G2701" s="11">
        <f>ROUND(АТС!E458*$G$792*$G$793/100,2)</f>
        <v>0</v>
      </c>
    </row>
    <row r="2702" spans="1:7" x14ac:dyDescent="0.25">
      <c r="A2702" s="263"/>
      <c r="B2702" s="135">
        <f t="shared" si="46"/>
        <v>41930.416669999999</v>
      </c>
      <c r="C2702" s="138">
        <v>10</v>
      </c>
      <c r="D2702" s="11">
        <f>ROUND(АТС!E459*$D$792*$D$793/100,2)</f>
        <v>46.55</v>
      </c>
      <c r="E2702" s="11">
        <f>ROUND(АТС!E459*$E$792*$E$793/100,2)</f>
        <v>42.77</v>
      </c>
      <c r="F2702" s="11">
        <f>ROUND(АТС!E459*$F$792*$F$793/100,2)</f>
        <v>29.13</v>
      </c>
      <c r="G2702" s="11">
        <f>ROUND(АТС!E459*$G$792*$G$793/100,2)</f>
        <v>17.05</v>
      </c>
    </row>
    <row r="2703" spans="1:7" x14ac:dyDescent="0.25">
      <c r="A2703" s="263"/>
      <c r="B2703" s="137">
        <f t="shared" si="46"/>
        <v>41930.458330000001</v>
      </c>
      <c r="C2703" s="138">
        <v>11</v>
      </c>
      <c r="D2703" s="11">
        <f>ROUND(АТС!E460*$D$792*$D$793/100,2)</f>
        <v>0</v>
      </c>
      <c r="E2703" s="11">
        <f>ROUND(АТС!E460*$E$792*$E$793/100,2)</f>
        <v>0</v>
      </c>
      <c r="F2703" s="11">
        <f>ROUND(АТС!E460*$F$792*$F$793/100,2)</f>
        <v>0</v>
      </c>
      <c r="G2703" s="11">
        <f>ROUND(АТС!E460*$G$792*$G$793/100,2)</f>
        <v>0</v>
      </c>
    </row>
    <row r="2704" spans="1:7" x14ac:dyDescent="0.25">
      <c r="A2704" s="263"/>
      <c r="B2704" s="135">
        <f t="shared" si="46"/>
        <v>41930.5</v>
      </c>
      <c r="C2704" s="138">
        <v>12</v>
      </c>
      <c r="D2704" s="11">
        <f>ROUND(АТС!E461*$D$792*$D$793/100,2)</f>
        <v>0</v>
      </c>
      <c r="E2704" s="11">
        <f>ROUND(АТС!E461*$E$792*$E$793/100,2)</f>
        <v>0</v>
      </c>
      <c r="F2704" s="11">
        <f>ROUND(АТС!E461*$F$792*$F$793/100,2)</f>
        <v>0</v>
      </c>
      <c r="G2704" s="11">
        <f>ROUND(АТС!E461*$G$792*$G$793/100,2)</f>
        <v>0</v>
      </c>
    </row>
    <row r="2705" spans="1:7" x14ac:dyDescent="0.25">
      <c r="A2705" s="263"/>
      <c r="B2705" s="137">
        <f t="shared" si="46"/>
        <v>41930.541669999999</v>
      </c>
      <c r="C2705" s="138">
        <v>13</v>
      </c>
      <c r="D2705" s="11">
        <f>ROUND(АТС!E462*$D$792*$D$793/100,2)</f>
        <v>0</v>
      </c>
      <c r="E2705" s="11">
        <f>ROUND(АТС!E462*$E$792*$E$793/100,2)</f>
        <v>0</v>
      </c>
      <c r="F2705" s="11">
        <f>ROUND(АТС!E462*$F$792*$F$793/100,2)</f>
        <v>0</v>
      </c>
      <c r="G2705" s="11">
        <f>ROUND(АТС!E462*$G$792*$G$793/100,2)</f>
        <v>0</v>
      </c>
    </row>
    <row r="2706" spans="1:7" x14ac:dyDescent="0.25">
      <c r="A2706" s="263"/>
      <c r="B2706" s="135">
        <f t="shared" si="46"/>
        <v>41930.583330000001</v>
      </c>
      <c r="C2706" s="138">
        <v>14</v>
      </c>
      <c r="D2706" s="11">
        <f>ROUND(АТС!E463*$D$792*$D$793/100,2)</f>
        <v>0</v>
      </c>
      <c r="E2706" s="11">
        <f>ROUND(АТС!E463*$E$792*$E$793/100,2)</f>
        <v>0</v>
      </c>
      <c r="F2706" s="11">
        <f>ROUND(АТС!E463*$F$792*$F$793/100,2)</f>
        <v>0</v>
      </c>
      <c r="G2706" s="11">
        <f>ROUND(АТС!E463*$G$792*$G$793/100,2)</f>
        <v>0</v>
      </c>
    </row>
    <row r="2707" spans="1:7" x14ac:dyDescent="0.25">
      <c r="A2707" s="263"/>
      <c r="B2707" s="137">
        <f t="shared" si="46"/>
        <v>41930.625</v>
      </c>
      <c r="C2707" s="138">
        <v>15</v>
      </c>
      <c r="D2707" s="11">
        <f>ROUND(АТС!E464*$D$792*$D$793/100,2)</f>
        <v>0</v>
      </c>
      <c r="E2707" s="11">
        <f>ROUND(АТС!E464*$E$792*$E$793/100,2)</f>
        <v>0</v>
      </c>
      <c r="F2707" s="11">
        <f>ROUND(АТС!E464*$F$792*$F$793/100,2)</f>
        <v>0</v>
      </c>
      <c r="G2707" s="11">
        <f>ROUND(АТС!E464*$G$792*$G$793/100,2)</f>
        <v>0</v>
      </c>
    </row>
    <row r="2708" spans="1:7" x14ac:dyDescent="0.25">
      <c r="A2708" s="263"/>
      <c r="B2708" s="135">
        <f t="shared" si="46"/>
        <v>41930.666669999999</v>
      </c>
      <c r="C2708" s="138">
        <v>16</v>
      </c>
      <c r="D2708" s="11">
        <f>ROUND(АТС!E465*$D$792*$D$793/100,2)</f>
        <v>0</v>
      </c>
      <c r="E2708" s="11">
        <f>ROUND(АТС!E465*$E$792*$E$793/100,2)</f>
        <v>0</v>
      </c>
      <c r="F2708" s="11">
        <f>ROUND(АТС!E465*$F$792*$F$793/100,2)</f>
        <v>0</v>
      </c>
      <c r="G2708" s="11">
        <f>ROUND(АТС!E465*$G$792*$G$793/100,2)</f>
        <v>0</v>
      </c>
    </row>
    <row r="2709" spans="1:7" x14ac:dyDescent="0.25">
      <c r="A2709" s="263"/>
      <c r="B2709" s="137">
        <f t="shared" si="46"/>
        <v>41930.708330000001</v>
      </c>
      <c r="C2709" s="138">
        <v>17</v>
      </c>
      <c r="D2709" s="11">
        <f>ROUND(АТС!E466*$D$792*$D$793/100,2)</f>
        <v>0</v>
      </c>
      <c r="E2709" s="11">
        <f>ROUND(АТС!E466*$E$792*$E$793/100,2)</f>
        <v>0</v>
      </c>
      <c r="F2709" s="11">
        <f>ROUND(АТС!E466*$F$792*$F$793/100,2)</f>
        <v>0</v>
      </c>
      <c r="G2709" s="11">
        <f>ROUND(АТС!E466*$G$792*$G$793/100,2)</f>
        <v>0</v>
      </c>
    </row>
    <row r="2710" spans="1:7" x14ac:dyDescent="0.25">
      <c r="A2710" s="263"/>
      <c r="B2710" s="135">
        <f t="shared" si="46"/>
        <v>41930.75</v>
      </c>
      <c r="C2710" s="138">
        <v>18</v>
      </c>
      <c r="D2710" s="11">
        <f>ROUND(АТС!E467*$D$792*$D$793/100,2)</f>
        <v>0</v>
      </c>
      <c r="E2710" s="11">
        <f>ROUND(АТС!E467*$E$792*$E$793/100,2)</f>
        <v>0</v>
      </c>
      <c r="F2710" s="11">
        <f>ROUND(АТС!E467*$F$792*$F$793/100,2)</f>
        <v>0</v>
      </c>
      <c r="G2710" s="11">
        <f>ROUND(АТС!E467*$G$792*$G$793/100,2)</f>
        <v>0</v>
      </c>
    </row>
    <row r="2711" spans="1:7" x14ac:dyDescent="0.25">
      <c r="A2711" s="263"/>
      <c r="B2711" s="137">
        <f t="shared" si="46"/>
        <v>41930.791669999999</v>
      </c>
      <c r="C2711" s="138">
        <v>19</v>
      </c>
      <c r="D2711" s="11">
        <f>ROUND(АТС!E468*$D$792*$D$793/100,2)</f>
        <v>0</v>
      </c>
      <c r="E2711" s="11">
        <f>ROUND(АТС!E468*$E$792*$E$793/100,2)</f>
        <v>0</v>
      </c>
      <c r="F2711" s="11">
        <f>ROUND(АТС!E468*$F$792*$F$793/100,2)</f>
        <v>0</v>
      </c>
      <c r="G2711" s="11">
        <f>ROUND(АТС!E468*$G$792*$G$793/100,2)</f>
        <v>0</v>
      </c>
    </row>
    <row r="2712" spans="1:7" x14ac:dyDescent="0.25">
      <c r="A2712" s="263"/>
      <c r="B2712" s="135">
        <f t="shared" si="46"/>
        <v>41930.833330000001</v>
      </c>
      <c r="C2712" s="138">
        <v>20</v>
      </c>
      <c r="D2712" s="11">
        <f>ROUND(АТС!E469*$D$792*$D$793/100,2)</f>
        <v>0</v>
      </c>
      <c r="E2712" s="11">
        <f>ROUND(АТС!E469*$E$792*$E$793/100,2)</f>
        <v>0</v>
      </c>
      <c r="F2712" s="11">
        <f>ROUND(АТС!E469*$F$792*$F$793/100,2)</f>
        <v>0</v>
      </c>
      <c r="G2712" s="11">
        <f>ROUND(АТС!E469*$G$792*$G$793/100,2)</f>
        <v>0</v>
      </c>
    </row>
    <row r="2713" spans="1:7" x14ac:dyDescent="0.25">
      <c r="A2713" s="263"/>
      <c r="B2713" s="137">
        <f t="shared" si="46"/>
        <v>41930.875</v>
      </c>
      <c r="C2713" s="138">
        <v>21</v>
      </c>
      <c r="D2713" s="11">
        <f>ROUND(АТС!E470*$D$792*$D$793/100,2)</f>
        <v>38.79</v>
      </c>
      <c r="E2713" s="11">
        <f>ROUND(АТС!E470*$E$792*$E$793/100,2)</f>
        <v>35.64</v>
      </c>
      <c r="F2713" s="11">
        <f>ROUND(АТС!E470*$F$792*$F$793/100,2)</f>
        <v>24.27</v>
      </c>
      <c r="G2713" s="11">
        <f>ROUND(АТС!E470*$G$792*$G$793/100,2)</f>
        <v>14.21</v>
      </c>
    </row>
    <row r="2714" spans="1:7" x14ac:dyDescent="0.25">
      <c r="A2714" s="263"/>
      <c r="B2714" s="135">
        <f t="shared" si="46"/>
        <v>41930.916669999999</v>
      </c>
      <c r="C2714" s="138">
        <v>22</v>
      </c>
      <c r="D2714" s="11">
        <f>ROUND(АТС!E471*$D$792*$D$793/100,2)</f>
        <v>35.909999999999997</v>
      </c>
      <c r="E2714" s="11">
        <f>ROUND(АТС!E471*$E$792*$E$793/100,2)</f>
        <v>32.99</v>
      </c>
      <c r="F2714" s="11">
        <f>ROUND(АТС!E471*$F$792*$F$793/100,2)</f>
        <v>22.47</v>
      </c>
      <c r="G2714" s="11">
        <f>ROUND(АТС!E471*$G$792*$G$793/100,2)</f>
        <v>13.15</v>
      </c>
    </row>
    <row r="2715" spans="1:7" x14ac:dyDescent="0.25">
      <c r="A2715" s="263"/>
      <c r="B2715" s="137">
        <f t="shared" si="46"/>
        <v>41930.958330000001</v>
      </c>
      <c r="C2715" s="138">
        <v>23</v>
      </c>
      <c r="D2715" s="11">
        <f>ROUND(АТС!E472*$D$792*$D$793/100,2)</f>
        <v>98.5</v>
      </c>
      <c r="E2715" s="11">
        <f>ROUND(АТС!E472*$E$792*$E$793/100,2)</f>
        <v>90.5</v>
      </c>
      <c r="F2715" s="11">
        <f>ROUND(АТС!E472*$F$792*$F$793/100,2)</f>
        <v>61.63</v>
      </c>
      <c r="G2715" s="11">
        <f>ROUND(АТС!E472*$G$792*$G$793/100,2)</f>
        <v>36.07</v>
      </c>
    </row>
    <row r="2716" spans="1:7" x14ac:dyDescent="0.25">
      <c r="A2716" s="263"/>
      <c r="B2716" s="135">
        <f t="shared" si="46"/>
        <v>41931</v>
      </c>
      <c r="C2716" s="138">
        <v>0</v>
      </c>
      <c r="D2716" s="11">
        <f>ROUND(АТС!E473*$D$792*$D$793/100,2)</f>
        <v>106.19</v>
      </c>
      <c r="E2716" s="11">
        <f>ROUND(АТС!E473*$E$792*$E$793/100,2)</f>
        <v>97.57</v>
      </c>
      <c r="F2716" s="11">
        <f>ROUND(АТС!E473*$F$792*$F$793/100,2)</f>
        <v>66.45</v>
      </c>
      <c r="G2716" s="11">
        <f>ROUND(АТС!E473*$G$792*$G$793/100,2)</f>
        <v>38.89</v>
      </c>
    </row>
    <row r="2717" spans="1:7" x14ac:dyDescent="0.25">
      <c r="A2717" s="263"/>
      <c r="B2717" s="137">
        <f t="shared" si="46"/>
        <v>41931.041669999999</v>
      </c>
      <c r="C2717" s="138">
        <v>1</v>
      </c>
      <c r="D2717" s="11">
        <f>ROUND(АТС!E474*$D$792*$D$793/100,2)</f>
        <v>128.38</v>
      </c>
      <c r="E2717" s="11">
        <f>ROUND(АТС!E474*$E$792*$E$793/100,2)</f>
        <v>117.95</v>
      </c>
      <c r="F2717" s="11">
        <f>ROUND(АТС!E474*$F$792*$F$793/100,2)</f>
        <v>80.33</v>
      </c>
      <c r="G2717" s="11">
        <f>ROUND(АТС!E474*$G$792*$G$793/100,2)</f>
        <v>47.02</v>
      </c>
    </row>
    <row r="2718" spans="1:7" x14ac:dyDescent="0.25">
      <c r="A2718" s="263"/>
      <c r="B2718" s="135">
        <f t="shared" si="46"/>
        <v>41931.083330000001</v>
      </c>
      <c r="C2718" s="138">
        <v>2</v>
      </c>
      <c r="D2718" s="11">
        <f>ROUND(АТС!E475*$D$792*$D$793/100,2)</f>
        <v>66.180000000000007</v>
      </c>
      <c r="E2718" s="11">
        <f>ROUND(АТС!E475*$E$792*$E$793/100,2)</f>
        <v>60.81</v>
      </c>
      <c r="F2718" s="11">
        <f>ROUND(АТС!E475*$F$792*$F$793/100,2)</f>
        <v>41.41</v>
      </c>
      <c r="G2718" s="11">
        <f>ROUND(АТС!E475*$G$792*$G$793/100,2)</f>
        <v>24.24</v>
      </c>
    </row>
    <row r="2719" spans="1:7" x14ac:dyDescent="0.25">
      <c r="A2719" s="263"/>
      <c r="B2719" s="137">
        <f t="shared" si="46"/>
        <v>41931.125</v>
      </c>
      <c r="C2719" s="138">
        <v>3</v>
      </c>
      <c r="D2719" s="11">
        <f>ROUND(АТС!E476*$D$792*$D$793/100,2)</f>
        <v>11.44</v>
      </c>
      <c r="E2719" s="11">
        <f>ROUND(АТС!E476*$E$792*$E$793/100,2)</f>
        <v>10.51</v>
      </c>
      <c r="F2719" s="11">
        <f>ROUND(АТС!E476*$F$792*$F$793/100,2)</f>
        <v>7.15</v>
      </c>
      <c r="G2719" s="11">
        <f>ROUND(АТС!E476*$G$792*$G$793/100,2)</f>
        <v>4.1900000000000004</v>
      </c>
    </row>
    <row r="2720" spans="1:7" x14ac:dyDescent="0.25">
      <c r="A2720" s="263"/>
      <c r="B2720" s="135">
        <f t="shared" si="46"/>
        <v>41931.166669999999</v>
      </c>
      <c r="C2720" s="138">
        <v>4</v>
      </c>
      <c r="D2720" s="11">
        <f>ROUND(АТС!E477*$D$792*$D$793/100,2)</f>
        <v>102.72</v>
      </c>
      <c r="E2720" s="11">
        <f>ROUND(АТС!E477*$E$792*$E$793/100,2)</f>
        <v>94.38</v>
      </c>
      <c r="F2720" s="11">
        <f>ROUND(АТС!E477*$F$792*$F$793/100,2)</f>
        <v>64.27</v>
      </c>
      <c r="G2720" s="11">
        <f>ROUND(АТС!E477*$G$792*$G$793/100,2)</f>
        <v>37.619999999999997</v>
      </c>
    </row>
    <row r="2721" spans="1:7" x14ac:dyDescent="0.25">
      <c r="A2721" s="263"/>
      <c r="B2721" s="137">
        <f t="shared" si="46"/>
        <v>41931.208330000001</v>
      </c>
      <c r="C2721" s="138">
        <v>5</v>
      </c>
      <c r="D2721" s="11">
        <f>ROUND(АТС!E478*$D$792*$D$793/100,2)</f>
        <v>34.200000000000003</v>
      </c>
      <c r="E2721" s="11">
        <f>ROUND(АТС!E478*$E$792*$E$793/100,2)</f>
        <v>31.42</v>
      </c>
      <c r="F2721" s="11">
        <f>ROUND(АТС!E478*$F$792*$F$793/100,2)</f>
        <v>21.4</v>
      </c>
      <c r="G2721" s="11">
        <f>ROUND(АТС!E478*$G$792*$G$793/100,2)</f>
        <v>12.53</v>
      </c>
    </row>
    <row r="2722" spans="1:7" x14ac:dyDescent="0.25">
      <c r="A2722" s="263"/>
      <c r="B2722" s="135">
        <f t="shared" si="46"/>
        <v>41931.25</v>
      </c>
      <c r="C2722" s="138">
        <v>6</v>
      </c>
      <c r="D2722" s="11">
        <f>ROUND(АТС!E479*$D$792*$D$793/100,2)</f>
        <v>0</v>
      </c>
      <c r="E2722" s="11">
        <f>ROUND(АТС!E479*$E$792*$E$793/100,2)</f>
        <v>0</v>
      </c>
      <c r="F2722" s="11">
        <f>ROUND(АТС!E479*$F$792*$F$793/100,2)</f>
        <v>0</v>
      </c>
      <c r="G2722" s="11">
        <f>ROUND(АТС!E479*$G$792*$G$793/100,2)</f>
        <v>0</v>
      </c>
    </row>
    <row r="2723" spans="1:7" x14ac:dyDescent="0.25">
      <c r="A2723" s="263"/>
      <c r="B2723" s="137">
        <f t="shared" si="46"/>
        <v>41931.291669999999</v>
      </c>
      <c r="C2723" s="138">
        <v>7</v>
      </c>
      <c r="D2723" s="11">
        <f>ROUND(АТС!E480*$D$792*$D$793/100,2)</f>
        <v>17.059999999999999</v>
      </c>
      <c r="E2723" s="11">
        <f>ROUND(АТС!E480*$E$792*$E$793/100,2)</f>
        <v>15.68</v>
      </c>
      <c r="F2723" s="11">
        <f>ROUND(АТС!E480*$F$792*$F$793/100,2)</f>
        <v>10.68</v>
      </c>
      <c r="G2723" s="11">
        <f>ROUND(АТС!E480*$G$792*$G$793/100,2)</f>
        <v>6.25</v>
      </c>
    </row>
    <row r="2724" spans="1:7" x14ac:dyDescent="0.25">
      <c r="A2724" s="263"/>
      <c r="B2724" s="135">
        <f t="shared" si="46"/>
        <v>41931.333330000001</v>
      </c>
      <c r="C2724" s="138">
        <v>8</v>
      </c>
      <c r="D2724" s="11">
        <f>ROUND(АТС!E481*$D$792*$D$793/100,2)</f>
        <v>19.46</v>
      </c>
      <c r="E2724" s="11">
        <f>ROUND(АТС!E481*$E$792*$E$793/100,2)</f>
        <v>17.88</v>
      </c>
      <c r="F2724" s="11">
        <f>ROUND(АТС!E481*$F$792*$F$793/100,2)</f>
        <v>12.18</v>
      </c>
      <c r="G2724" s="11">
        <f>ROUND(АТС!E481*$G$792*$G$793/100,2)</f>
        <v>7.13</v>
      </c>
    </row>
    <row r="2725" spans="1:7" x14ac:dyDescent="0.25">
      <c r="A2725" s="263"/>
      <c r="B2725" s="137">
        <f t="shared" si="46"/>
        <v>41931.375</v>
      </c>
      <c r="C2725" s="138">
        <v>9</v>
      </c>
      <c r="D2725" s="11">
        <f>ROUND(АТС!E482*$D$792*$D$793/100,2)</f>
        <v>64.8</v>
      </c>
      <c r="E2725" s="11">
        <f>ROUND(АТС!E482*$E$792*$E$793/100,2)</f>
        <v>59.53</v>
      </c>
      <c r="F2725" s="11">
        <f>ROUND(АТС!E482*$F$792*$F$793/100,2)</f>
        <v>40.54</v>
      </c>
      <c r="G2725" s="11">
        <f>ROUND(АТС!E482*$G$792*$G$793/100,2)</f>
        <v>23.73</v>
      </c>
    </row>
    <row r="2726" spans="1:7" x14ac:dyDescent="0.25">
      <c r="A2726" s="263"/>
      <c r="B2726" s="135">
        <f t="shared" si="46"/>
        <v>41931.416669999999</v>
      </c>
      <c r="C2726" s="138">
        <v>10</v>
      </c>
      <c r="D2726" s="11">
        <f>ROUND(АТС!E483*$D$792*$D$793/100,2)</f>
        <v>70.84</v>
      </c>
      <c r="E2726" s="11">
        <f>ROUND(АТС!E483*$E$792*$E$793/100,2)</f>
        <v>65.08</v>
      </c>
      <c r="F2726" s="11">
        <f>ROUND(АТС!E483*$F$792*$F$793/100,2)</f>
        <v>44.32</v>
      </c>
      <c r="G2726" s="11">
        <f>ROUND(АТС!E483*$G$792*$G$793/100,2)</f>
        <v>25.94</v>
      </c>
    </row>
    <row r="2727" spans="1:7" x14ac:dyDescent="0.25">
      <c r="A2727" s="263"/>
      <c r="B2727" s="137">
        <f t="shared" si="46"/>
        <v>41931.458330000001</v>
      </c>
      <c r="C2727" s="138">
        <v>11</v>
      </c>
      <c r="D2727" s="11">
        <f>ROUND(АТС!E484*$D$792*$D$793/100,2)</f>
        <v>79.5</v>
      </c>
      <c r="E2727" s="11">
        <f>ROUND(АТС!E484*$E$792*$E$793/100,2)</f>
        <v>73.040000000000006</v>
      </c>
      <c r="F2727" s="11">
        <f>ROUND(АТС!E484*$F$792*$F$793/100,2)</f>
        <v>49.74</v>
      </c>
      <c r="G2727" s="11">
        <f>ROUND(АТС!E484*$G$792*$G$793/100,2)</f>
        <v>29.11</v>
      </c>
    </row>
    <row r="2728" spans="1:7" x14ac:dyDescent="0.25">
      <c r="A2728" s="263"/>
      <c r="B2728" s="135">
        <f t="shared" si="46"/>
        <v>41931.5</v>
      </c>
      <c r="C2728" s="138">
        <v>12</v>
      </c>
      <c r="D2728" s="11">
        <f>ROUND(АТС!E485*$D$792*$D$793/100,2)</f>
        <v>0</v>
      </c>
      <c r="E2728" s="11">
        <f>ROUND(АТС!E485*$E$792*$E$793/100,2)</f>
        <v>0</v>
      </c>
      <c r="F2728" s="11">
        <f>ROUND(АТС!E485*$F$792*$F$793/100,2)</f>
        <v>0</v>
      </c>
      <c r="G2728" s="11">
        <f>ROUND(АТС!E485*$G$792*$G$793/100,2)</f>
        <v>0</v>
      </c>
    </row>
    <row r="2729" spans="1:7" x14ac:dyDescent="0.25">
      <c r="A2729" s="263"/>
      <c r="B2729" s="137">
        <f t="shared" si="46"/>
        <v>41931.541669999999</v>
      </c>
      <c r="C2729" s="138">
        <v>13</v>
      </c>
      <c r="D2729" s="11">
        <f>ROUND(АТС!E486*$D$792*$D$793/100,2)</f>
        <v>0</v>
      </c>
      <c r="E2729" s="11">
        <f>ROUND(АТС!E486*$E$792*$E$793/100,2)</f>
        <v>0</v>
      </c>
      <c r="F2729" s="11">
        <f>ROUND(АТС!E486*$F$792*$F$793/100,2)</f>
        <v>0</v>
      </c>
      <c r="G2729" s="11">
        <f>ROUND(АТС!E486*$G$792*$G$793/100,2)</f>
        <v>0</v>
      </c>
    </row>
    <row r="2730" spans="1:7" x14ac:dyDescent="0.25">
      <c r="A2730" s="263"/>
      <c r="B2730" s="135">
        <f t="shared" si="46"/>
        <v>41931.583330000001</v>
      </c>
      <c r="C2730" s="138">
        <v>14</v>
      </c>
      <c r="D2730" s="11">
        <f>ROUND(АТС!E487*$D$792*$D$793/100,2)</f>
        <v>0</v>
      </c>
      <c r="E2730" s="11">
        <f>ROUND(АТС!E487*$E$792*$E$793/100,2)</f>
        <v>0</v>
      </c>
      <c r="F2730" s="11">
        <f>ROUND(АТС!E487*$F$792*$F$793/100,2)</f>
        <v>0</v>
      </c>
      <c r="G2730" s="11">
        <f>ROUND(АТС!E487*$G$792*$G$793/100,2)</f>
        <v>0</v>
      </c>
    </row>
    <row r="2731" spans="1:7" x14ac:dyDescent="0.25">
      <c r="A2731" s="263"/>
      <c r="B2731" s="137">
        <f t="shared" si="46"/>
        <v>41931.625</v>
      </c>
      <c r="C2731" s="138">
        <v>15</v>
      </c>
      <c r="D2731" s="11">
        <f>ROUND(АТС!E488*$D$792*$D$793/100,2)</f>
        <v>0</v>
      </c>
      <c r="E2731" s="11">
        <f>ROUND(АТС!E488*$E$792*$E$793/100,2)</f>
        <v>0</v>
      </c>
      <c r="F2731" s="11">
        <f>ROUND(АТС!E488*$F$792*$F$793/100,2)</f>
        <v>0</v>
      </c>
      <c r="G2731" s="11">
        <f>ROUND(АТС!E488*$G$792*$G$793/100,2)</f>
        <v>0</v>
      </c>
    </row>
    <row r="2732" spans="1:7" x14ac:dyDescent="0.25">
      <c r="A2732" s="263"/>
      <c r="B2732" s="135">
        <f t="shared" si="46"/>
        <v>41931.666669999999</v>
      </c>
      <c r="C2732" s="138">
        <v>16</v>
      </c>
      <c r="D2732" s="11">
        <f>ROUND(АТС!E489*$D$792*$D$793/100,2)</f>
        <v>0</v>
      </c>
      <c r="E2732" s="11">
        <f>ROUND(АТС!E489*$E$792*$E$793/100,2)</f>
        <v>0</v>
      </c>
      <c r="F2732" s="11">
        <f>ROUND(АТС!E489*$F$792*$F$793/100,2)</f>
        <v>0</v>
      </c>
      <c r="G2732" s="11">
        <f>ROUND(АТС!E489*$G$792*$G$793/100,2)</f>
        <v>0</v>
      </c>
    </row>
    <row r="2733" spans="1:7" x14ac:dyDescent="0.25">
      <c r="A2733" s="263"/>
      <c r="B2733" s="137">
        <f t="shared" si="46"/>
        <v>41931.708330000001</v>
      </c>
      <c r="C2733" s="138">
        <v>17</v>
      </c>
      <c r="D2733" s="11">
        <f>ROUND(АТС!E490*$D$792*$D$793/100,2)</f>
        <v>0</v>
      </c>
      <c r="E2733" s="11">
        <f>ROUND(АТС!E490*$E$792*$E$793/100,2)</f>
        <v>0</v>
      </c>
      <c r="F2733" s="11">
        <f>ROUND(АТС!E490*$F$792*$F$793/100,2)</f>
        <v>0</v>
      </c>
      <c r="G2733" s="11">
        <f>ROUND(АТС!E490*$G$792*$G$793/100,2)</f>
        <v>0</v>
      </c>
    </row>
    <row r="2734" spans="1:7" x14ac:dyDescent="0.25">
      <c r="A2734" s="263"/>
      <c r="B2734" s="135">
        <f t="shared" si="46"/>
        <v>41931.75</v>
      </c>
      <c r="C2734" s="138">
        <v>18</v>
      </c>
      <c r="D2734" s="11">
        <f>ROUND(АТС!E491*$D$792*$D$793/100,2)</f>
        <v>0</v>
      </c>
      <c r="E2734" s="11">
        <f>ROUND(АТС!E491*$E$792*$E$793/100,2)</f>
        <v>0</v>
      </c>
      <c r="F2734" s="11">
        <f>ROUND(АТС!E491*$F$792*$F$793/100,2)</f>
        <v>0</v>
      </c>
      <c r="G2734" s="11">
        <f>ROUND(АТС!E491*$G$792*$G$793/100,2)</f>
        <v>0</v>
      </c>
    </row>
    <row r="2735" spans="1:7" x14ac:dyDescent="0.25">
      <c r="A2735" s="263"/>
      <c r="B2735" s="137">
        <f t="shared" si="46"/>
        <v>41931.791669999999</v>
      </c>
      <c r="C2735" s="138">
        <v>19</v>
      </c>
      <c r="D2735" s="11">
        <f>ROUND(АТС!E492*$D$792*$D$793/100,2)</f>
        <v>0</v>
      </c>
      <c r="E2735" s="11">
        <f>ROUND(АТС!E492*$E$792*$E$793/100,2)</f>
        <v>0</v>
      </c>
      <c r="F2735" s="11">
        <f>ROUND(АТС!E492*$F$792*$F$793/100,2)</f>
        <v>0</v>
      </c>
      <c r="G2735" s="11">
        <f>ROUND(АТС!E492*$G$792*$G$793/100,2)</f>
        <v>0</v>
      </c>
    </row>
    <row r="2736" spans="1:7" x14ac:dyDescent="0.25">
      <c r="A2736" s="263"/>
      <c r="B2736" s="135">
        <f t="shared" si="46"/>
        <v>41931.833330000001</v>
      </c>
      <c r="C2736" s="138">
        <v>20</v>
      </c>
      <c r="D2736" s="11">
        <f>ROUND(АТС!E493*$D$792*$D$793/100,2)</f>
        <v>0</v>
      </c>
      <c r="E2736" s="11">
        <f>ROUND(АТС!E493*$E$792*$E$793/100,2)</f>
        <v>0</v>
      </c>
      <c r="F2736" s="11">
        <f>ROUND(АТС!E493*$F$792*$F$793/100,2)</f>
        <v>0</v>
      </c>
      <c r="G2736" s="11">
        <f>ROUND(АТС!E493*$G$792*$G$793/100,2)</f>
        <v>0</v>
      </c>
    </row>
    <row r="2737" spans="1:7" x14ac:dyDescent="0.25">
      <c r="A2737" s="263"/>
      <c r="B2737" s="137">
        <f t="shared" si="46"/>
        <v>41931.875</v>
      </c>
      <c r="C2737" s="138">
        <v>21</v>
      </c>
      <c r="D2737" s="11">
        <f>ROUND(АТС!E494*$D$792*$D$793/100,2)</f>
        <v>21.26</v>
      </c>
      <c r="E2737" s="11">
        <f>ROUND(АТС!E494*$E$792*$E$793/100,2)</f>
        <v>19.54</v>
      </c>
      <c r="F2737" s="11">
        <f>ROUND(АТС!E494*$F$792*$F$793/100,2)</f>
        <v>13.3</v>
      </c>
      <c r="G2737" s="11">
        <f>ROUND(АТС!E494*$G$792*$G$793/100,2)</f>
        <v>7.79</v>
      </c>
    </row>
    <row r="2738" spans="1:7" x14ac:dyDescent="0.25">
      <c r="A2738" s="263"/>
      <c r="B2738" s="135">
        <f t="shared" si="46"/>
        <v>41931.916669999999</v>
      </c>
      <c r="C2738" s="138">
        <v>22</v>
      </c>
      <c r="D2738" s="11">
        <f>ROUND(АТС!E495*$D$792*$D$793/100,2)</f>
        <v>186.17</v>
      </c>
      <c r="E2738" s="11">
        <f>ROUND(АТС!E495*$E$792*$E$793/100,2)</f>
        <v>171.04</v>
      </c>
      <c r="F2738" s="11">
        <f>ROUND(АТС!E495*$F$792*$F$793/100,2)</f>
        <v>116.48</v>
      </c>
      <c r="G2738" s="11">
        <f>ROUND(АТС!E495*$G$792*$G$793/100,2)</f>
        <v>68.180000000000007</v>
      </c>
    </row>
    <row r="2739" spans="1:7" x14ac:dyDescent="0.25">
      <c r="A2739" s="263"/>
      <c r="B2739" s="137">
        <f t="shared" si="46"/>
        <v>41931.958330000001</v>
      </c>
      <c r="C2739" s="138">
        <v>23</v>
      </c>
      <c r="D2739" s="11">
        <f>ROUND(АТС!E496*$D$792*$D$793/100,2)</f>
        <v>140.94</v>
      </c>
      <c r="E2739" s="11">
        <f>ROUND(АТС!E496*$E$792*$E$793/100,2)</f>
        <v>129.49</v>
      </c>
      <c r="F2739" s="11">
        <f>ROUND(АТС!E496*$F$792*$F$793/100,2)</f>
        <v>88.19</v>
      </c>
      <c r="G2739" s="11">
        <f>ROUND(АТС!E496*$G$792*$G$793/100,2)</f>
        <v>51.62</v>
      </c>
    </row>
    <row r="2740" spans="1:7" x14ac:dyDescent="0.25">
      <c r="A2740" s="263"/>
      <c r="B2740" s="135">
        <f t="shared" si="46"/>
        <v>41932</v>
      </c>
      <c r="C2740" s="138">
        <v>0</v>
      </c>
      <c r="D2740" s="11">
        <f>ROUND(АТС!E497*$D$792*$D$793/100,2)</f>
        <v>6.58</v>
      </c>
      <c r="E2740" s="11">
        <f>ROUND(АТС!E497*$E$792*$E$793/100,2)</f>
        <v>6.04</v>
      </c>
      <c r="F2740" s="11">
        <f>ROUND(АТС!E497*$F$792*$F$793/100,2)</f>
        <v>4.12</v>
      </c>
      <c r="G2740" s="11">
        <f>ROUND(АТС!E497*$G$792*$G$793/100,2)</f>
        <v>2.41</v>
      </c>
    </row>
    <row r="2741" spans="1:7" x14ac:dyDescent="0.25">
      <c r="A2741" s="263"/>
      <c r="B2741" s="137">
        <f t="shared" si="46"/>
        <v>41932.041669999999</v>
      </c>
      <c r="C2741" s="138">
        <v>1</v>
      </c>
      <c r="D2741" s="11">
        <f>ROUND(АТС!E498*$D$792*$D$793/100,2)</f>
        <v>9.64</v>
      </c>
      <c r="E2741" s="11">
        <f>ROUND(АТС!E498*$E$792*$E$793/100,2)</f>
        <v>8.85</v>
      </c>
      <c r="F2741" s="11">
        <f>ROUND(АТС!E498*$F$792*$F$793/100,2)</f>
        <v>6.03</v>
      </c>
      <c r="G2741" s="11">
        <f>ROUND(АТС!E498*$G$792*$G$793/100,2)</f>
        <v>3.53</v>
      </c>
    </row>
    <row r="2742" spans="1:7" x14ac:dyDescent="0.25">
      <c r="A2742" s="263"/>
      <c r="B2742" s="135">
        <f t="shared" si="46"/>
        <v>41932.083330000001</v>
      </c>
      <c r="C2742" s="138">
        <v>2</v>
      </c>
      <c r="D2742" s="11">
        <f>ROUND(АТС!E499*$D$792*$D$793/100,2)</f>
        <v>21.39</v>
      </c>
      <c r="E2742" s="11">
        <f>ROUND(АТС!E499*$E$792*$E$793/100,2)</f>
        <v>19.649999999999999</v>
      </c>
      <c r="F2742" s="11">
        <f>ROUND(АТС!E499*$F$792*$F$793/100,2)</f>
        <v>13.39</v>
      </c>
      <c r="G2742" s="11">
        <f>ROUND(АТС!E499*$G$792*$G$793/100,2)</f>
        <v>7.83</v>
      </c>
    </row>
    <row r="2743" spans="1:7" x14ac:dyDescent="0.25">
      <c r="A2743" s="263"/>
      <c r="B2743" s="137">
        <f t="shared" si="46"/>
        <v>41932.125</v>
      </c>
      <c r="C2743" s="138">
        <v>3</v>
      </c>
      <c r="D2743" s="11">
        <f>ROUND(АТС!E500*$D$792*$D$793/100,2)</f>
        <v>0</v>
      </c>
      <c r="E2743" s="11">
        <f>ROUND(АТС!E500*$E$792*$E$793/100,2)</f>
        <v>0</v>
      </c>
      <c r="F2743" s="11">
        <f>ROUND(АТС!E500*$F$792*$F$793/100,2)</f>
        <v>0</v>
      </c>
      <c r="G2743" s="11">
        <f>ROUND(АТС!E500*$G$792*$G$793/100,2)</f>
        <v>0</v>
      </c>
    </row>
    <row r="2744" spans="1:7" x14ac:dyDescent="0.25">
      <c r="A2744" s="263"/>
      <c r="B2744" s="135">
        <f t="shared" si="46"/>
        <v>41932.166669999999</v>
      </c>
      <c r="C2744" s="138">
        <v>4</v>
      </c>
      <c r="D2744" s="11">
        <f>ROUND(АТС!E501*$D$792*$D$793/100,2)</f>
        <v>0</v>
      </c>
      <c r="E2744" s="11">
        <f>ROUND(АТС!E501*$E$792*$E$793/100,2)</f>
        <v>0</v>
      </c>
      <c r="F2744" s="11">
        <f>ROUND(АТС!E501*$F$792*$F$793/100,2)</f>
        <v>0</v>
      </c>
      <c r="G2744" s="11">
        <f>ROUND(АТС!E501*$G$792*$G$793/100,2)</f>
        <v>0</v>
      </c>
    </row>
    <row r="2745" spans="1:7" x14ac:dyDescent="0.25">
      <c r="A2745" s="263"/>
      <c r="B2745" s="137">
        <f t="shared" si="46"/>
        <v>41932.208330000001</v>
      </c>
      <c r="C2745" s="138">
        <v>5</v>
      </c>
      <c r="D2745" s="11">
        <f>ROUND(АТС!E502*$D$792*$D$793/100,2)</f>
        <v>7.0000000000000007E-2</v>
      </c>
      <c r="E2745" s="11">
        <f>ROUND(АТС!E502*$E$792*$E$793/100,2)</f>
        <v>0.06</v>
      </c>
      <c r="F2745" s="11">
        <f>ROUND(АТС!E502*$F$792*$F$793/100,2)</f>
        <v>0.04</v>
      </c>
      <c r="G2745" s="11">
        <f>ROUND(АТС!E502*$G$792*$G$793/100,2)</f>
        <v>0.02</v>
      </c>
    </row>
    <row r="2746" spans="1:7" x14ac:dyDescent="0.25">
      <c r="A2746" s="263"/>
      <c r="B2746" s="135">
        <f t="shared" si="46"/>
        <v>41932.25</v>
      </c>
      <c r="C2746" s="138">
        <v>6</v>
      </c>
      <c r="D2746" s="11">
        <f>ROUND(АТС!E503*$D$792*$D$793/100,2)</f>
        <v>0</v>
      </c>
      <c r="E2746" s="11">
        <f>ROUND(АТС!E503*$E$792*$E$793/100,2)</f>
        <v>0</v>
      </c>
      <c r="F2746" s="11">
        <f>ROUND(АТС!E503*$F$792*$F$793/100,2)</f>
        <v>0</v>
      </c>
      <c r="G2746" s="11">
        <f>ROUND(АТС!E503*$G$792*$G$793/100,2)</f>
        <v>0</v>
      </c>
    </row>
    <row r="2747" spans="1:7" x14ac:dyDescent="0.25">
      <c r="A2747" s="263"/>
      <c r="B2747" s="137">
        <f t="shared" si="46"/>
        <v>41932.291669999999</v>
      </c>
      <c r="C2747" s="138">
        <v>7</v>
      </c>
      <c r="D2747" s="11">
        <f>ROUND(АТС!E504*$D$792*$D$793/100,2)</f>
        <v>0</v>
      </c>
      <c r="E2747" s="11">
        <f>ROUND(АТС!E504*$E$792*$E$793/100,2)</f>
        <v>0</v>
      </c>
      <c r="F2747" s="11">
        <f>ROUND(АТС!E504*$F$792*$F$793/100,2)</f>
        <v>0</v>
      </c>
      <c r="G2747" s="11">
        <f>ROUND(АТС!E504*$G$792*$G$793/100,2)</f>
        <v>0</v>
      </c>
    </row>
    <row r="2748" spans="1:7" x14ac:dyDescent="0.25">
      <c r="A2748" s="263"/>
      <c r="B2748" s="135">
        <f t="shared" si="46"/>
        <v>41932.333330000001</v>
      </c>
      <c r="C2748" s="138">
        <v>8</v>
      </c>
      <c r="D2748" s="11">
        <f>ROUND(АТС!E505*$D$792*$D$793/100,2)</f>
        <v>0</v>
      </c>
      <c r="E2748" s="11">
        <f>ROUND(АТС!E505*$E$792*$E$793/100,2)</f>
        <v>0</v>
      </c>
      <c r="F2748" s="11">
        <f>ROUND(АТС!E505*$F$792*$F$793/100,2)</f>
        <v>0</v>
      </c>
      <c r="G2748" s="11">
        <f>ROUND(АТС!E505*$G$792*$G$793/100,2)</f>
        <v>0</v>
      </c>
    </row>
    <row r="2749" spans="1:7" x14ac:dyDescent="0.25">
      <c r="A2749" s="263"/>
      <c r="B2749" s="137">
        <f t="shared" si="46"/>
        <v>41932.375</v>
      </c>
      <c r="C2749" s="138">
        <v>9</v>
      </c>
      <c r="D2749" s="11">
        <f>ROUND(АТС!E506*$D$792*$D$793/100,2)</f>
        <v>5.74</v>
      </c>
      <c r="E2749" s="11">
        <f>ROUND(АТС!E506*$E$792*$E$793/100,2)</f>
        <v>5.27</v>
      </c>
      <c r="F2749" s="11">
        <f>ROUND(АТС!E506*$F$792*$F$793/100,2)</f>
        <v>3.59</v>
      </c>
      <c r="G2749" s="11">
        <f>ROUND(АТС!E506*$G$792*$G$793/100,2)</f>
        <v>2.1</v>
      </c>
    </row>
    <row r="2750" spans="1:7" x14ac:dyDescent="0.25">
      <c r="A2750" s="263"/>
      <c r="B2750" s="135">
        <f t="shared" si="46"/>
        <v>41932.416669999999</v>
      </c>
      <c r="C2750" s="138">
        <v>10</v>
      </c>
      <c r="D2750" s="11">
        <f>ROUND(АТС!E507*$D$792*$D$793/100,2)</f>
        <v>0</v>
      </c>
      <c r="E2750" s="11">
        <f>ROUND(АТС!E507*$E$792*$E$793/100,2)</f>
        <v>0</v>
      </c>
      <c r="F2750" s="11">
        <f>ROUND(АТС!E507*$F$792*$F$793/100,2)</f>
        <v>0</v>
      </c>
      <c r="G2750" s="11">
        <f>ROUND(АТС!E507*$G$792*$G$793/100,2)</f>
        <v>0</v>
      </c>
    </row>
    <row r="2751" spans="1:7" x14ac:dyDescent="0.25">
      <c r="A2751" s="263"/>
      <c r="B2751" s="137">
        <f t="shared" si="46"/>
        <v>41932.458330000001</v>
      </c>
      <c r="C2751" s="138">
        <v>11</v>
      </c>
      <c r="D2751" s="11">
        <f>ROUND(АТС!E508*$D$792*$D$793/100,2)</f>
        <v>2.71</v>
      </c>
      <c r="E2751" s="11">
        <f>ROUND(АТС!E508*$E$792*$E$793/100,2)</f>
        <v>2.4900000000000002</v>
      </c>
      <c r="F2751" s="11">
        <f>ROUND(АТС!E508*$F$792*$F$793/100,2)</f>
        <v>1.69</v>
      </c>
      <c r="G2751" s="11">
        <f>ROUND(АТС!E508*$G$792*$G$793/100,2)</f>
        <v>0.99</v>
      </c>
    </row>
    <row r="2752" spans="1:7" x14ac:dyDescent="0.25">
      <c r="A2752" s="263"/>
      <c r="B2752" s="135">
        <f t="shared" si="46"/>
        <v>41932.5</v>
      </c>
      <c r="C2752" s="138">
        <v>12</v>
      </c>
      <c r="D2752" s="11">
        <f>ROUND(АТС!E509*$D$792*$D$793/100,2)</f>
        <v>4.78</v>
      </c>
      <c r="E2752" s="11">
        <f>ROUND(АТС!E509*$E$792*$E$793/100,2)</f>
        <v>4.3899999999999997</v>
      </c>
      <c r="F2752" s="11">
        <f>ROUND(АТС!E509*$F$792*$F$793/100,2)</f>
        <v>2.99</v>
      </c>
      <c r="G2752" s="11">
        <f>ROUND(АТС!E509*$G$792*$G$793/100,2)</f>
        <v>1.75</v>
      </c>
    </row>
    <row r="2753" spans="1:7" x14ac:dyDescent="0.25">
      <c r="A2753" s="263"/>
      <c r="B2753" s="137">
        <f t="shared" si="46"/>
        <v>41932.541669999999</v>
      </c>
      <c r="C2753" s="138">
        <v>13</v>
      </c>
      <c r="D2753" s="11">
        <f>ROUND(АТС!E510*$D$792*$D$793/100,2)</f>
        <v>7.26</v>
      </c>
      <c r="E2753" s="11">
        <f>ROUND(АТС!E510*$E$792*$E$793/100,2)</f>
        <v>6.67</v>
      </c>
      <c r="F2753" s="11">
        <f>ROUND(АТС!E510*$F$792*$F$793/100,2)</f>
        <v>4.54</v>
      </c>
      <c r="G2753" s="11">
        <f>ROUND(АТС!E510*$G$792*$G$793/100,2)</f>
        <v>2.66</v>
      </c>
    </row>
    <row r="2754" spans="1:7" x14ac:dyDescent="0.25">
      <c r="A2754" s="263"/>
      <c r="B2754" s="135">
        <f t="shared" si="46"/>
        <v>41932.583330000001</v>
      </c>
      <c r="C2754" s="138">
        <v>14</v>
      </c>
      <c r="D2754" s="11">
        <f>ROUND(АТС!E511*$D$792*$D$793/100,2)</f>
        <v>0</v>
      </c>
      <c r="E2754" s="11">
        <f>ROUND(АТС!E511*$E$792*$E$793/100,2)</f>
        <v>0</v>
      </c>
      <c r="F2754" s="11">
        <f>ROUND(АТС!E511*$F$792*$F$793/100,2)</f>
        <v>0</v>
      </c>
      <c r="G2754" s="11">
        <f>ROUND(АТС!E511*$G$792*$G$793/100,2)</f>
        <v>0</v>
      </c>
    </row>
    <row r="2755" spans="1:7" x14ac:dyDescent="0.25">
      <c r="A2755" s="263"/>
      <c r="B2755" s="137">
        <f t="shared" si="46"/>
        <v>41932.625</v>
      </c>
      <c r="C2755" s="138">
        <v>15</v>
      </c>
      <c r="D2755" s="11">
        <f>ROUND(АТС!E512*$D$792*$D$793/100,2)</f>
        <v>0</v>
      </c>
      <c r="E2755" s="11">
        <f>ROUND(АТС!E512*$E$792*$E$793/100,2)</f>
        <v>0</v>
      </c>
      <c r="F2755" s="11">
        <f>ROUND(АТС!E512*$F$792*$F$793/100,2)</f>
        <v>0</v>
      </c>
      <c r="G2755" s="11">
        <f>ROUND(АТС!E512*$G$792*$G$793/100,2)</f>
        <v>0</v>
      </c>
    </row>
    <row r="2756" spans="1:7" x14ac:dyDescent="0.25">
      <c r="A2756" s="263"/>
      <c r="B2756" s="135">
        <f t="shared" si="46"/>
        <v>41932.666669999999</v>
      </c>
      <c r="C2756" s="138">
        <v>16</v>
      </c>
      <c r="D2756" s="11">
        <f>ROUND(АТС!E513*$D$792*$D$793/100,2)</f>
        <v>0</v>
      </c>
      <c r="E2756" s="11">
        <f>ROUND(АТС!E513*$E$792*$E$793/100,2)</f>
        <v>0</v>
      </c>
      <c r="F2756" s="11">
        <f>ROUND(АТС!E513*$F$792*$F$793/100,2)</f>
        <v>0</v>
      </c>
      <c r="G2756" s="11">
        <f>ROUND(АТС!E513*$G$792*$G$793/100,2)</f>
        <v>0</v>
      </c>
    </row>
    <row r="2757" spans="1:7" x14ac:dyDescent="0.25">
      <c r="A2757" s="263"/>
      <c r="B2757" s="137">
        <f t="shared" ref="B2757:B2820" si="47">B2733+1</f>
        <v>41932.708330000001</v>
      </c>
      <c r="C2757" s="138">
        <v>17</v>
      </c>
      <c r="D2757" s="11">
        <f>ROUND(АТС!E514*$D$792*$D$793/100,2)</f>
        <v>0</v>
      </c>
      <c r="E2757" s="11">
        <f>ROUND(АТС!E514*$E$792*$E$793/100,2)</f>
        <v>0</v>
      </c>
      <c r="F2757" s="11">
        <f>ROUND(АТС!E514*$F$792*$F$793/100,2)</f>
        <v>0</v>
      </c>
      <c r="G2757" s="11">
        <f>ROUND(АТС!E514*$G$792*$G$793/100,2)</f>
        <v>0</v>
      </c>
    </row>
    <row r="2758" spans="1:7" x14ac:dyDescent="0.25">
      <c r="A2758" s="263"/>
      <c r="B2758" s="135">
        <f t="shared" si="47"/>
        <v>41932.75</v>
      </c>
      <c r="C2758" s="138">
        <v>18</v>
      </c>
      <c r="D2758" s="11">
        <f>ROUND(АТС!E515*$D$792*$D$793/100,2)</f>
        <v>0</v>
      </c>
      <c r="E2758" s="11">
        <f>ROUND(АТС!E515*$E$792*$E$793/100,2)</f>
        <v>0</v>
      </c>
      <c r="F2758" s="11">
        <f>ROUND(АТС!E515*$F$792*$F$793/100,2)</f>
        <v>0</v>
      </c>
      <c r="G2758" s="11">
        <f>ROUND(АТС!E515*$G$792*$G$793/100,2)</f>
        <v>0</v>
      </c>
    </row>
    <row r="2759" spans="1:7" x14ac:dyDescent="0.25">
      <c r="A2759" s="263"/>
      <c r="B2759" s="137">
        <f t="shared" si="47"/>
        <v>41932.791669999999</v>
      </c>
      <c r="C2759" s="138">
        <v>19</v>
      </c>
      <c r="D2759" s="11">
        <f>ROUND(АТС!E516*$D$792*$D$793/100,2)</f>
        <v>0</v>
      </c>
      <c r="E2759" s="11">
        <f>ROUND(АТС!E516*$E$792*$E$793/100,2)</f>
        <v>0</v>
      </c>
      <c r="F2759" s="11">
        <f>ROUND(АТС!E516*$F$792*$F$793/100,2)</f>
        <v>0</v>
      </c>
      <c r="G2759" s="11">
        <f>ROUND(АТС!E516*$G$792*$G$793/100,2)</f>
        <v>0</v>
      </c>
    </row>
    <row r="2760" spans="1:7" x14ac:dyDescent="0.25">
      <c r="A2760" s="263"/>
      <c r="B2760" s="135">
        <f t="shared" si="47"/>
        <v>41932.833330000001</v>
      </c>
      <c r="C2760" s="138">
        <v>20</v>
      </c>
      <c r="D2760" s="11">
        <f>ROUND(АТС!E517*$D$792*$D$793/100,2)</f>
        <v>43.06</v>
      </c>
      <c r="E2760" s="11">
        <f>ROUND(АТС!E517*$E$792*$E$793/100,2)</f>
        <v>39.56</v>
      </c>
      <c r="F2760" s="11">
        <f>ROUND(АТС!E517*$F$792*$F$793/100,2)</f>
        <v>26.94</v>
      </c>
      <c r="G2760" s="11">
        <f>ROUND(АТС!E517*$G$792*$G$793/100,2)</f>
        <v>15.77</v>
      </c>
    </row>
    <row r="2761" spans="1:7" x14ac:dyDescent="0.25">
      <c r="A2761" s="263"/>
      <c r="B2761" s="137">
        <f t="shared" si="47"/>
        <v>41932.875</v>
      </c>
      <c r="C2761" s="138">
        <v>21</v>
      </c>
      <c r="D2761" s="11">
        <f>ROUND(АТС!E518*$D$792*$D$793/100,2)</f>
        <v>46.09</v>
      </c>
      <c r="E2761" s="11">
        <f>ROUND(АТС!E518*$E$792*$E$793/100,2)</f>
        <v>42.35</v>
      </c>
      <c r="F2761" s="11">
        <f>ROUND(АТС!E518*$F$792*$F$793/100,2)</f>
        <v>28.84</v>
      </c>
      <c r="G2761" s="11">
        <f>ROUND(АТС!E518*$G$792*$G$793/100,2)</f>
        <v>16.88</v>
      </c>
    </row>
    <row r="2762" spans="1:7" x14ac:dyDescent="0.25">
      <c r="A2762" s="263"/>
      <c r="B2762" s="135">
        <f t="shared" si="47"/>
        <v>41932.916669999999</v>
      </c>
      <c r="C2762" s="138">
        <v>22</v>
      </c>
      <c r="D2762" s="11">
        <f>ROUND(АТС!E519*$D$792*$D$793/100,2)</f>
        <v>32.409999999999997</v>
      </c>
      <c r="E2762" s="11">
        <f>ROUND(АТС!E519*$E$792*$E$793/100,2)</f>
        <v>29.77</v>
      </c>
      <c r="F2762" s="11">
        <f>ROUND(АТС!E519*$F$792*$F$793/100,2)</f>
        <v>20.28</v>
      </c>
      <c r="G2762" s="11">
        <f>ROUND(АТС!E519*$G$792*$G$793/100,2)</f>
        <v>11.87</v>
      </c>
    </row>
    <row r="2763" spans="1:7" x14ac:dyDescent="0.25">
      <c r="A2763" s="263"/>
      <c r="B2763" s="137">
        <f t="shared" si="47"/>
        <v>41932.958330000001</v>
      </c>
      <c r="C2763" s="138">
        <v>23</v>
      </c>
      <c r="D2763" s="11">
        <f>ROUND(АТС!E520*$D$792*$D$793/100,2)</f>
        <v>15.82</v>
      </c>
      <c r="E2763" s="11">
        <f>ROUND(АТС!E520*$E$792*$E$793/100,2)</f>
        <v>14.54</v>
      </c>
      <c r="F2763" s="11">
        <f>ROUND(АТС!E520*$F$792*$F$793/100,2)</f>
        <v>9.9</v>
      </c>
      <c r="G2763" s="11">
        <f>ROUND(АТС!E520*$G$792*$G$793/100,2)</f>
        <v>5.8</v>
      </c>
    </row>
    <row r="2764" spans="1:7" x14ac:dyDescent="0.25">
      <c r="A2764" s="263"/>
      <c r="B2764" s="135">
        <f t="shared" si="47"/>
        <v>41933</v>
      </c>
      <c r="C2764" s="138">
        <v>0</v>
      </c>
      <c r="D2764" s="11">
        <f>ROUND(АТС!E521*$D$792*$D$793/100,2)</f>
        <v>10.7</v>
      </c>
      <c r="E2764" s="11">
        <f>ROUND(АТС!E521*$E$792*$E$793/100,2)</f>
        <v>9.83</v>
      </c>
      <c r="F2764" s="11">
        <f>ROUND(АТС!E521*$F$792*$F$793/100,2)</f>
        <v>6.69</v>
      </c>
      <c r="G2764" s="11">
        <f>ROUND(АТС!E521*$G$792*$G$793/100,2)</f>
        <v>3.92</v>
      </c>
    </row>
    <row r="2765" spans="1:7" x14ac:dyDescent="0.25">
      <c r="A2765" s="263"/>
      <c r="B2765" s="137">
        <f t="shared" si="47"/>
        <v>41933.041669999999</v>
      </c>
      <c r="C2765" s="138">
        <v>1</v>
      </c>
      <c r="D2765" s="11">
        <f>ROUND(АТС!E522*$D$792*$D$793/100,2)</f>
        <v>4.07</v>
      </c>
      <c r="E2765" s="11">
        <f>ROUND(АТС!E522*$E$792*$E$793/100,2)</f>
        <v>3.74</v>
      </c>
      <c r="F2765" s="11">
        <f>ROUND(АТС!E522*$F$792*$F$793/100,2)</f>
        <v>2.5499999999999998</v>
      </c>
      <c r="G2765" s="11">
        <f>ROUND(АТС!E522*$G$792*$G$793/100,2)</f>
        <v>1.49</v>
      </c>
    </row>
    <row r="2766" spans="1:7" x14ac:dyDescent="0.25">
      <c r="A2766" s="263"/>
      <c r="B2766" s="135">
        <f t="shared" si="47"/>
        <v>41933.083330000001</v>
      </c>
      <c r="C2766" s="138">
        <v>2</v>
      </c>
      <c r="D2766" s="11">
        <f>ROUND(АТС!E523*$D$792*$D$793/100,2)</f>
        <v>217.13</v>
      </c>
      <c r="E2766" s="11">
        <f>ROUND(АТС!E523*$E$792*$E$793/100,2)</f>
        <v>199.49</v>
      </c>
      <c r="F2766" s="11">
        <f>ROUND(АТС!E523*$F$792*$F$793/100,2)</f>
        <v>135.86000000000001</v>
      </c>
      <c r="G2766" s="11">
        <f>ROUND(АТС!E523*$G$792*$G$793/100,2)</f>
        <v>79.52</v>
      </c>
    </row>
    <row r="2767" spans="1:7" x14ac:dyDescent="0.25">
      <c r="A2767" s="263"/>
      <c r="B2767" s="137">
        <f t="shared" si="47"/>
        <v>41933.125</v>
      </c>
      <c r="C2767" s="138">
        <v>3</v>
      </c>
      <c r="D2767" s="11">
        <f>ROUND(АТС!E524*$D$792*$D$793/100,2)</f>
        <v>207.77</v>
      </c>
      <c r="E2767" s="11">
        <f>ROUND(АТС!E524*$E$792*$E$793/100,2)</f>
        <v>190.89</v>
      </c>
      <c r="F2767" s="11">
        <f>ROUND(АТС!E524*$F$792*$F$793/100,2)</f>
        <v>130</v>
      </c>
      <c r="G2767" s="11">
        <f>ROUND(АТС!E524*$G$792*$G$793/100,2)</f>
        <v>76.09</v>
      </c>
    </row>
    <row r="2768" spans="1:7" x14ac:dyDescent="0.25">
      <c r="A2768" s="263"/>
      <c r="B2768" s="135">
        <f t="shared" si="47"/>
        <v>41933.166669999999</v>
      </c>
      <c r="C2768" s="138">
        <v>4</v>
      </c>
      <c r="D2768" s="11">
        <f>ROUND(АТС!E525*$D$792*$D$793/100,2)</f>
        <v>0</v>
      </c>
      <c r="E2768" s="11">
        <f>ROUND(АТС!E525*$E$792*$E$793/100,2)</f>
        <v>0</v>
      </c>
      <c r="F2768" s="11">
        <f>ROUND(АТС!E525*$F$792*$F$793/100,2)</f>
        <v>0</v>
      </c>
      <c r="G2768" s="11">
        <f>ROUND(АТС!E525*$G$792*$G$793/100,2)</f>
        <v>0</v>
      </c>
    </row>
    <row r="2769" spans="1:7" x14ac:dyDescent="0.25">
      <c r="A2769" s="263"/>
      <c r="B2769" s="137">
        <f t="shared" si="47"/>
        <v>41933.208330000001</v>
      </c>
      <c r="C2769" s="138">
        <v>5</v>
      </c>
      <c r="D2769" s="11">
        <f>ROUND(АТС!E526*$D$792*$D$793/100,2)</f>
        <v>0</v>
      </c>
      <c r="E2769" s="11">
        <f>ROUND(АТС!E526*$E$792*$E$793/100,2)</f>
        <v>0</v>
      </c>
      <c r="F2769" s="11">
        <f>ROUND(АТС!E526*$F$792*$F$793/100,2)</f>
        <v>0</v>
      </c>
      <c r="G2769" s="11">
        <f>ROUND(АТС!E526*$G$792*$G$793/100,2)</f>
        <v>0</v>
      </c>
    </row>
    <row r="2770" spans="1:7" x14ac:dyDescent="0.25">
      <c r="A2770" s="263"/>
      <c r="B2770" s="135">
        <f t="shared" si="47"/>
        <v>41933.25</v>
      </c>
      <c r="C2770" s="138">
        <v>6</v>
      </c>
      <c r="D2770" s="11">
        <f>ROUND(АТС!E527*$D$792*$D$793/100,2)</f>
        <v>0</v>
      </c>
      <c r="E2770" s="11">
        <f>ROUND(АТС!E527*$E$792*$E$793/100,2)</f>
        <v>0</v>
      </c>
      <c r="F2770" s="11">
        <f>ROUND(АТС!E527*$F$792*$F$793/100,2)</f>
        <v>0</v>
      </c>
      <c r="G2770" s="11">
        <f>ROUND(АТС!E527*$G$792*$G$793/100,2)</f>
        <v>0</v>
      </c>
    </row>
    <row r="2771" spans="1:7" x14ac:dyDescent="0.25">
      <c r="A2771" s="263"/>
      <c r="B2771" s="137">
        <f t="shared" si="47"/>
        <v>41933.291669999999</v>
      </c>
      <c r="C2771" s="138">
        <v>7</v>
      </c>
      <c r="D2771" s="11">
        <f>ROUND(АТС!E528*$D$792*$D$793/100,2)</f>
        <v>0</v>
      </c>
      <c r="E2771" s="11">
        <f>ROUND(АТС!E528*$E$792*$E$793/100,2)</f>
        <v>0</v>
      </c>
      <c r="F2771" s="11">
        <f>ROUND(АТС!E528*$F$792*$F$793/100,2)</f>
        <v>0</v>
      </c>
      <c r="G2771" s="11">
        <f>ROUND(АТС!E528*$G$792*$G$793/100,2)</f>
        <v>0</v>
      </c>
    </row>
    <row r="2772" spans="1:7" x14ac:dyDescent="0.25">
      <c r="A2772" s="263"/>
      <c r="B2772" s="135">
        <f t="shared" si="47"/>
        <v>41933.333330000001</v>
      </c>
      <c r="C2772" s="138">
        <v>8</v>
      </c>
      <c r="D2772" s="11">
        <f>ROUND(АТС!E529*$D$792*$D$793/100,2)</f>
        <v>0</v>
      </c>
      <c r="E2772" s="11">
        <f>ROUND(АТС!E529*$E$792*$E$793/100,2)</f>
        <v>0</v>
      </c>
      <c r="F2772" s="11">
        <f>ROUND(АТС!E529*$F$792*$F$793/100,2)</f>
        <v>0</v>
      </c>
      <c r="G2772" s="11">
        <f>ROUND(АТС!E529*$G$792*$G$793/100,2)</f>
        <v>0</v>
      </c>
    </row>
    <row r="2773" spans="1:7" x14ac:dyDescent="0.25">
      <c r="A2773" s="263"/>
      <c r="B2773" s="137">
        <f t="shared" si="47"/>
        <v>41933.375</v>
      </c>
      <c r="C2773" s="138">
        <v>9</v>
      </c>
      <c r="D2773" s="11">
        <f>ROUND(АТС!E530*$D$792*$D$793/100,2)</f>
        <v>0</v>
      </c>
      <c r="E2773" s="11">
        <f>ROUND(АТС!E530*$E$792*$E$793/100,2)</f>
        <v>0</v>
      </c>
      <c r="F2773" s="11">
        <f>ROUND(АТС!E530*$F$792*$F$793/100,2)</f>
        <v>0</v>
      </c>
      <c r="G2773" s="11">
        <f>ROUND(АТС!E530*$G$792*$G$793/100,2)</f>
        <v>0</v>
      </c>
    </row>
    <row r="2774" spans="1:7" x14ac:dyDescent="0.25">
      <c r="A2774" s="263"/>
      <c r="B2774" s="135">
        <f t="shared" si="47"/>
        <v>41933.416669999999</v>
      </c>
      <c r="C2774" s="138">
        <v>10</v>
      </c>
      <c r="D2774" s="11">
        <f>ROUND(АТС!E531*$D$792*$D$793/100,2)</f>
        <v>0</v>
      </c>
      <c r="E2774" s="11">
        <f>ROUND(АТС!E531*$E$792*$E$793/100,2)</f>
        <v>0</v>
      </c>
      <c r="F2774" s="11">
        <f>ROUND(АТС!E531*$F$792*$F$793/100,2)</f>
        <v>0</v>
      </c>
      <c r="G2774" s="11">
        <f>ROUND(АТС!E531*$G$792*$G$793/100,2)</f>
        <v>0</v>
      </c>
    </row>
    <row r="2775" spans="1:7" x14ac:dyDescent="0.25">
      <c r="A2775" s="263"/>
      <c r="B2775" s="137">
        <f t="shared" si="47"/>
        <v>41933.458330000001</v>
      </c>
      <c r="C2775" s="138">
        <v>11</v>
      </c>
      <c r="D2775" s="11">
        <f>ROUND(АТС!E532*$D$792*$D$793/100,2)</f>
        <v>0</v>
      </c>
      <c r="E2775" s="11">
        <f>ROUND(АТС!E532*$E$792*$E$793/100,2)</f>
        <v>0</v>
      </c>
      <c r="F2775" s="11">
        <f>ROUND(АТС!E532*$F$792*$F$793/100,2)</f>
        <v>0</v>
      </c>
      <c r="G2775" s="11">
        <f>ROUND(АТС!E532*$G$792*$G$793/100,2)</f>
        <v>0</v>
      </c>
    </row>
    <row r="2776" spans="1:7" x14ac:dyDescent="0.25">
      <c r="A2776" s="263"/>
      <c r="B2776" s="135">
        <f t="shared" si="47"/>
        <v>41933.5</v>
      </c>
      <c r="C2776" s="138">
        <v>12</v>
      </c>
      <c r="D2776" s="11">
        <f>ROUND(АТС!E533*$D$792*$D$793/100,2)</f>
        <v>0</v>
      </c>
      <c r="E2776" s="11">
        <f>ROUND(АТС!E533*$E$792*$E$793/100,2)</f>
        <v>0</v>
      </c>
      <c r="F2776" s="11">
        <f>ROUND(АТС!E533*$F$792*$F$793/100,2)</f>
        <v>0</v>
      </c>
      <c r="G2776" s="11">
        <f>ROUND(АТС!E533*$G$792*$G$793/100,2)</f>
        <v>0</v>
      </c>
    </row>
    <row r="2777" spans="1:7" x14ac:dyDescent="0.25">
      <c r="A2777" s="263"/>
      <c r="B2777" s="137">
        <f t="shared" si="47"/>
        <v>41933.541669999999</v>
      </c>
      <c r="C2777" s="138">
        <v>13</v>
      </c>
      <c r="D2777" s="11">
        <f>ROUND(АТС!E534*$D$792*$D$793/100,2)</f>
        <v>0</v>
      </c>
      <c r="E2777" s="11">
        <f>ROUND(АТС!E534*$E$792*$E$793/100,2)</f>
        <v>0</v>
      </c>
      <c r="F2777" s="11">
        <f>ROUND(АТС!E534*$F$792*$F$793/100,2)</f>
        <v>0</v>
      </c>
      <c r="G2777" s="11">
        <f>ROUND(АТС!E534*$G$792*$G$793/100,2)</f>
        <v>0</v>
      </c>
    </row>
    <row r="2778" spans="1:7" x14ac:dyDescent="0.25">
      <c r="A2778" s="263"/>
      <c r="B2778" s="135">
        <f t="shared" si="47"/>
        <v>41933.583330000001</v>
      </c>
      <c r="C2778" s="138">
        <v>14</v>
      </c>
      <c r="D2778" s="11">
        <f>ROUND(АТС!E535*$D$792*$D$793/100,2)</f>
        <v>0</v>
      </c>
      <c r="E2778" s="11">
        <f>ROUND(АТС!E535*$E$792*$E$793/100,2)</f>
        <v>0</v>
      </c>
      <c r="F2778" s="11">
        <f>ROUND(АТС!E535*$F$792*$F$793/100,2)</f>
        <v>0</v>
      </c>
      <c r="G2778" s="11">
        <f>ROUND(АТС!E535*$G$792*$G$793/100,2)</f>
        <v>0</v>
      </c>
    </row>
    <row r="2779" spans="1:7" x14ac:dyDescent="0.25">
      <c r="A2779" s="263"/>
      <c r="B2779" s="137">
        <f t="shared" si="47"/>
        <v>41933.625</v>
      </c>
      <c r="C2779" s="138">
        <v>15</v>
      </c>
      <c r="D2779" s="11">
        <f>ROUND(АТС!E536*$D$792*$D$793/100,2)</f>
        <v>0</v>
      </c>
      <c r="E2779" s="11">
        <f>ROUND(АТС!E536*$E$792*$E$793/100,2)</f>
        <v>0</v>
      </c>
      <c r="F2779" s="11">
        <f>ROUND(АТС!E536*$F$792*$F$793/100,2)</f>
        <v>0</v>
      </c>
      <c r="G2779" s="11">
        <f>ROUND(АТС!E536*$G$792*$G$793/100,2)</f>
        <v>0</v>
      </c>
    </row>
    <row r="2780" spans="1:7" x14ac:dyDescent="0.25">
      <c r="A2780" s="263"/>
      <c r="B2780" s="135">
        <f t="shared" si="47"/>
        <v>41933.666669999999</v>
      </c>
      <c r="C2780" s="138">
        <v>16</v>
      </c>
      <c r="D2780" s="11">
        <f>ROUND(АТС!E537*$D$792*$D$793/100,2)</f>
        <v>0</v>
      </c>
      <c r="E2780" s="11">
        <f>ROUND(АТС!E537*$E$792*$E$793/100,2)</f>
        <v>0</v>
      </c>
      <c r="F2780" s="11">
        <f>ROUND(АТС!E537*$F$792*$F$793/100,2)</f>
        <v>0</v>
      </c>
      <c r="G2780" s="11">
        <f>ROUND(АТС!E537*$G$792*$G$793/100,2)</f>
        <v>0</v>
      </c>
    </row>
    <row r="2781" spans="1:7" x14ac:dyDescent="0.25">
      <c r="A2781" s="263"/>
      <c r="B2781" s="137">
        <f t="shared" si="47"/>
        <v>41933.708330000001</v>
      </c>
      <c r="C2781" s="138">
        <v>17</v>
      </c>
      <c r="D2781" s="11">
        <f>ROUND(АТС!E538*$D$792*$D$793/100,2)</f>
        <v>0</v>
      </c>
      <c r="E2781" s="11">
        <f>ROUND(АТС!E538*$E$792*$E$793/100,2)</f>
        <v>0</v>
      </c>
      <c r="F2781" s="11">
        <f>ROUND(АТС!E538*$F$792*$F$793/100,2)</f>
        <v>0</v>
      </c>
      <c r="G2781" s="11">
        <f>ROUND(АТС!E538*$G$792*$G$793/100,2)</f>
        <v>0</v>
      </c>
    </row>
    <row r="2782" spans="1:7" x14ac:dyDescent="0.25">
      <c r="A2782" s="263"/>
      <c r="B2782" s="135">
        <f t="shared" si="47"/>
        <v>41933.75</v>
      </c>
      <c r="C2782" s="138">
        <v>18</v>
      </c>
      <c r="D2782" s="11">
        <f>ROUND(АТС!E539*$D$792*$D$793/100,2)</f>
        <v>0</v>
      </c>
      <c r="E2782" s="11">
        <f>ROUND(АТС!E539*$E$792*$E$793/100,2)</f>
        <v>0</v>
      </c>
      <c r="F2782" s="11">
        <f>ROUND(АТС!E539*$F$792*$F$793/100,2)</f>
        <v>0</v>
      </c>
      <c r="G2782" s="11">
        <f>ROUND(АТС!E539*$G$792*$G$793/100,2)</f>
        <v>0</v>
      </c>
    </row>
    <row r="2783" spans="1:7" x14ac:dyDescent="0.25">
      <c r="A2783" s="263"/>
      <c r="B2783" s="137">
        <f t="shared" si="47"/>
        <v>41933.791669999999</v>
      </c>
      <c r="C2783" s="138">
        <v>19</v>
      </c>
      <c r="D2783" s="11">
        <f>ROUND(АТС!E540*$D$792*$D$793/100,2)</f>
        <v>0</v>
      </c>
      <c r="E2783" s="11">
        <f>ROUND(АТС!E540*$E$792*$E$793/100,2)</f>
        <v>0</v>
      </c>
      <c r="F2783" s="11">
        <f>ROUND(АТС!E540*$F$792*$F$793/100,2)</f>
        <v>0</v>
      </c>
      <c r="G2783" s="11">
        <f>ROUND(АТС!E540*$G$792*$G$793/100,2)</f>
        <v>0</v>
      </c>
    </row>
    <row r="2784" spans="1:7" x14ac:dyDescent="0.25">
      <c r="A2784" s="263"/>
      <c r="B2784" s="135">
        <f t="shared" si="47"/>
        <v>41933.833330000001</v>
      </c>
      <c r="C2784" s="138">
        <v>20</v>
      </c>
      <c r="D2784" s="11">
        <f>ROUND(АТС!E541*$D$792*$D$793/100,2)</f>
        <v>0</v>
      </c>
      <c r="E2784" s="11">
        <f>ROUND(АТС!E541*$E$792*$E$793/100,2)</f>
        <v>0</v>
      </c>
      <c r="F2784" s="11">
        <f>ROUND(АТС!E541*$F$792*$F$793/100,2)</f>
        <v>0</v>
      </c>
      <c r="G2784" s="11">
        <f>ROUND(АТС!E541*$G$792*$G$793/100,2)</f>
        <v>0</v>
      </c>
    </row>
    <row r="2785" spans="1:7" x14ac:dyDescent="0.25">
      <c r="A2785" s="263"/>
      <c r="B2785" s="137">
        <f t="shared" si="47"/>
        <v>41933.875</v>
      </c>
      <c r="C2785" s="138">
        <v>21</v>
      </c>
      <c r="D2785" s="11">
        <f>ROUND(АТС!E542*$D$792*$D$793/100,2)</f>
        <v>0</v>
      </c>
      <c r="E2785" s="11">
        <f>ROUND(АТС!E542*$E$792*$E$793/100,2)</f>
        <v>0</v>
      </c>
      <c r="F2785" s="11">
        <f>ROUND(АТС!E542*$F$792*$F$793/100,2)</f>
        <v>0</v>
      </c>
      <c r="G2785" s="11">
        <f>ROUND(АТС!E542*$G$792*$G$793/100,2)</f>
        <v>0</v>
      </c>
    </row>
    <row r="2786" spans="1:7" x14ac:dyDescent="0.25">
      <c r="A2786" s="263"/>
      <c r="B2786" s="135">
        <f t="shared" si="47"/>
        <v>41933.916669999999</v>
      </c>
      <c r="C2786" s="138">
        <v>22</v>
      </c>
      <c r="D2786" s="11">
        <f>ROUND(АТС!E543*$D$792*$D$793/100,2)</f>
        <v>32.92</v>
      </c>
      <c r="E2786" s="11">
        <f>ROUND(АТС!E543*$E$792*$E$793/100,2)</f>
        <v>30.25</v>
      </c>
      <c r="F2786" s="11">
        <f>ROUND(АТС!E543*$F$792*$F$793/100,2)</f>
        <v>20.6</v>
      </c>
      <c r="G2786" s="11">
        <f>ROUND(АТС!E543*$G$792*$G$793/100,2)</f>
        <v>12.06</v>
      </c>
    </row>
    <row r="2787" spans="1:7" x14ac:dyDescent="0.25">
      <c r="A2787" s="263"/>
      <c r="B2787" s="137">
        <f t="shared" si="47"/>
        <v>41933.958330000001</v>
      </c>
      <c r="C2787" s="138">
        <v>23</v>
      </c>
      <c r="D2787" s="11">
        <f>ROUND(АТС!E544*$D$792*$D$793/100,2)</f>
        <v>14.5</v>
      </c>
      <c r="E2787" s="11">
        <f>ROUND(АТС!E544*$E$792*$E$793/100,2)</f>
        <v>13.32</v>
      </c>
      <c r="F2787" s="11">
        <f>ROUND(АТС!E544*$F$792*$F$793/100,2)</f>
        <v>9.07</v>
      </c>
      <c r="G2787" s="11">
        <f>ROUND(АТС!E544*$G$792*$G$793/100,2)</f>
        <v>5.31</v>
      </c>
    </row>
    <row r="2788" spans="1:7" x14ac:dyDescent="0.25">
      <c r="A2788" s="263"/>
      <c r="B2788" s="135">
        <f t="shared" si="47"/>
        <v>41934</v>
      </c>
      <c r="C2788" s="138">
        <v>0</v>
      </c>
      <c r="D2788" s="11">
        <f>ROUND(АТС!E545*$D$792*$D$793/100,2)</f>
        <v>127.37</v>
      </c>
      <c r="E2788" s="11">
        <f>ROUND(АТС!E545*$E$792*$E$793/100,2)</f>
        <v>117.02</v>
      </c>
      <c r="F2788" s="11">
        <f>ROUND(АТС!E545*$F$792*$F$793/100,2)</f>
        <v>79.7</v>
      </c>
      <c r="G2788" s="11">
        <f>ROUND(АТС!E545*$G$792*$G$793/100,2)</f>
        <v>46.65</v>
      </c>
    </row>
    <row r="2789" spans="1:7" x14ac:dyDescent="0.25">
      <c r="A2789" s="263"/>
      <c r="B2789" s="137">
        <f t="shared" si="47"/>
        <v>41934.041669999999</v>
      </c>
      <c r="C2789" s="138">
        <v>1</v>
      </c>
      <c r="D2789" s="11">
        <f>ROUND(АТС!E546*$D$792*$D$793/100,2)</f>
        <v>36.979999999999997</v>
      </c>
      <c r="E2789" s="11">
        <f>ROUND(АТС!E546*$E$792*$E$793/100,2)</f>
        <v>33.97</v>
      </c>
      <c r="F2789" s="11">
        <f>ROUND(АТС!E546*$F$792*$F$793/100,2)</f>
        <v>23.14</v>
      </c>
      <c r="G2789" s="11">
        <f>ROUND(АТС!E546*$G$792*$G$793/100,2)</f>
        <v>13.54</v>
      </c>
    </row>
    <row r="2790" spans="1:7" x14ac:dyDescent="0.25">
      <c r="A2790" s="263"/>
      <c r="B2790" s="135">
        <f t="shared" si="47"/>
        <v>41934.083330000001</v>
      </c>
      <c r="C2790" s="138">
        <v>2</v>
      </c>
      <c r="D2790" s="11">
        <f>ROUND(АТС!E547*$D$792*$D$793/100,2)</f>
        <v>29.01</v>
      </c>
      <c r="E2790" s="11">
        <f>ROUND(АТС!E547*$E$792*$E$793/100,2)</f>
        <v>26.65</v>
      </c>
      <c r="F2790" s="11">
        <f>ROUND(АТС!E547*$F$792*$F$793/100,2)</f>
        <v>18.149999999999999</v>
      </c>
      <c r="G2790" s="11">
        <f>ROUND(АТС!E547*$G$792*$G$793/100,2)</f>
        <v>10.62</v>
      </c>
    </row>
    <row r="2791" spans="1:7" x14ac:dyDescent="0.25">
      <c r="A2791" s="263"/>
      <c r="B2791" s="137">
        <f t="shared" si="47"/>
        <v>41934.125</v>
      </c>
      <c r="C2791" s="138">
        <v>3</v>
      </c>
      <c r="D2791" s="11">
        <f>ROUND(АТС!E548*$D$792*$D$793/100,2)</f>
        <v>58.5</v>
      </c>
      <c r="E2791" s="11">
        <f>ROUND(АТС!E548*$E$792*$E$793/100,2)</f>
        <v>53.75</v>
      </c>
      <c r="F2791" s="11">
        <f>ROUND(АТС!E548*$F$792*$F$793/100,2)</f>
        <v>36.6</v>
      </c>
      <c r="G2791" s="11">
        <f>ROUND(АТС!E548*$G$792*$G$793/100,2)</f>
        <v>21.43</v>
      </c>
    </row>
    <row r="2792" spans="1:7" x14ac:dyDescent="0.25">
      <c r="A2792" s="263"/>
      <c r="B2792" s="135">
        <f t="shared" si="47"/>
        <v>41934.166669999999</v>
      </c>
      <c r="C2792" s="138">
        <v>4</v>
      </c>
      <c r="D2792" s="11">
        <f>ROUND(АТС!E549*$D$792*$D$793/100,2)</f>
        <v>16.95</v>
      </c>
      <c r="E2792" s="11">
        <f>ROUND(АТС!E549*$E$792*$E$793/100,2)</f>
        <v>15.58</v>
      </c>
      <c r="F2792" s="11">
        <f>ROUND(АТС!E549*$F$792*$F$793/100,2)</f>
        <v>10.61</v>
      </c>
      <c r="G2792" s="11">
        <f>ROUND(АТС!E549*$G$792*$G$793/100,2)</f>
        <v>6.21</v>
      </c>
    </row>
    <row r="2793" spans="1:7" x14ac:dyDescent="0.25">
      <c r="A2793" s="263"/>
      <c r="B2793" s="137">
        <f t="shared" si="47"/>
        <v>41934.208330000001</v>
      </c>
      <c r="C2793" s="138">
        <v>5</v>
      </c>
      <c r="D2793" s="11">
        <f>ROUND(АТС!E550*$D$792*$D$793/100,2)</f>
        <v>7.42</v>
      </c>
      <c r="E2793" s="11">
        <f>ROUND(АТС!E550*$E$792*$E$793/100,2)</f>
        <v>6.82</v>
      </c>
      <c r="F2793" s="11">
        <f>ROUND(АТС!E550*$F$792*$F$793/100,2)</f>
        <v>4.6399999999999997</v>
      </c>
      <c r="G2793" s="11">
        <f>ROUND(АТС!E550*$G$792*$G$793/100,2)</f>
        <v>2.72</v>
      </c>
    </row>
    <row r="2794" spans="1:7" x14ac:dyDescent="0.25">
      <c r="A2794" s="263"/>
      <c r="B2794" s="135">
        <f t="shared" si="47"/>
        <v>41934.25</v>
      </c>
      <c r="C2794" s="138">
        <v>6</v>
      </c>
      <c r="D2794" s="11">
        <f>ROUND(АТС!E551*$D$792*$D$793/100,2)</f>
        <v>0</v>
      </c>
      <c r="E2794" s="11">
        <f>ROUND(АТС!E551*$E$792*$E$793/100,2)</f>
        <v>0</v>
      </c>
      <c r="F2794" s="11">
        <f>ROUND(АТС!E551*$F$792*$F$793/100,2)</f>
        <v>0</v>
      </c>
      <c r="G2794" s="11">
        <f>ROUND(АТС!E551*$G$792*$G$793/100,2)</f>
        <v>0</v>
      </c>
    </row>
    <row r="2795" spans="1:7" x14ac:dyDescent="0.25">
      <c r="A2795" s="263"/>
      <c r="B2795" s="137">
        <f t="shared" si="47"/>
        <v>41934.291669999999</v>
      </c>
      <c r="C2795" s="138">
        <v>7</v>
      </c>
      <c r="D2795" s="11">
        <f>ROUND(АТС!E552*$D$792*$D$793/100,2)</f>
        <v>0</v>
      </c>
      <c r="E2795" s="11">
        <f>ROUND(АТС!E552*$E$792*$E$793/100,2)</f>
        <v>0</v>
      </c>
      <c r="F2795" s="11">
        <f>ROUND(АТС!E552*$F$792*$F$793/100,2)</f>
        <v>0</v>
      </c>
      <c r="G2795" s="11">
        <f>ROUND(АТС!E552*$G$792*$G$793/100,2)</f>
        <v>0</v>
      </c>
    </row>
    <row r="2796" spans="1:7" x14ac:dyDescent="0.25">
      <c r="A2796" s="263"/>
      <c r="B2796" s="135">
        <f t="shared" si="47"/>
        <v>41934.333330000001</v>
      </c>
      <c r="C2796" s="138">
        <v>8</v>
      </c>
      <c r="D2796" s="11">
        <f>ROUND(АТС!E553*$D$792*$D$793/100,2)</f>
        <v>0</v>
      </c>
      <c r="E2796" s="11">
        <f>ROUND(АТС!E553*$E$792*$E$793/100,2)</f>
        <v>0</v>
      </c>
      <c r="F2796" s="11">
        <f>ROUND(АТС!E553*$F$792*$F$793/100,2)</f>
        <v>0</v>
      </c>
      <c r="G2796" s="11">
        <f>ROUND(АТС!E553*$G$792*$G$793/100,2)</f>
        <v>0</v>
      </c>
    </row>
    <row r="2797" spans="1:7" x14ac:dyDescent="0.25">
      <c r="A2797" s="263"/>
      <c r="B2797" s="137">
        <f t="shared" si="47"/>
        <v>41934.375</v>
      </c>
      <c r="C2797" s="138">
        <v>9</v>
      </c>
      <c r="D2797" s="11">
        <f>ROUND(АТС!E554*$D$792*$D$793/100,2)</f>
        <v>0</v>
      </c>
      <c r="E2797" s="11">
        <f>ROUND(АТС!E554*$E$792*$E$793/100,2)</f>
        <v>0</v>
      </c>
      <c r="F2797" s="11">
        <f>ROUND(АТС!E554*$F$792*$F$793/100,2)</f>
        <v>0</v>
      </c>
      <c r="G2797" s="11">
        <f>ROUND(АТС!E554*$G$792*$G$793/100,2)</f>
        <v>0</v>
      </c>
    </row>
    <row r="2798" spans="1:7" x14ac:dyDescent="0.25">
      <c r="A2798" s="263"/>
      <c r="B2798" s="135">
        <f t="shared" si="47"/>
        <v>41934.416669999999</v>
      </c>
      <c r="C2798" s="138">
        <v>10</v>
      </c>
      <c r="D2798" s="11">
        <f>ROUND(АТС!E555*$D$792*$D$793/100,2)</f>
        <v>42.27</v>
      </c>
      <c r="E2798" s="11">
        <f>ROUND(АТС!E555*$E$792*$E$793/100,2)</f>
        <v>38.840000000000003</v>
      </c>
      <c r="F2798" s="11">
        <f>ROUND(АТС!E555*$F$792*$F$793/100,2)</f>
        <v>26.45</v>
      </c>
      <c r="G2798" s="11">
        <f>ROUND(АТС!E555*$G$792*$G$793/100,2)</f>
        <v>15.48</v>
      </c>
    </row>
    <row r="2799" spans="1:7" x14ac:dyDescent="0.25">
      <c r="A2799" s="263"/>
      <c r="B2799" s="137">
        <f t="shared" si="47"/>
        <v>41934.458330000001</v>
      </c>
      <c r="C2799" s="138">
        <v>11</v>
      </c>
      <c r="D2799" s="11">
        <f>ROUND(АТС!E556*$D$792*$D$793/100,2)</f>
        <v>44.45</v>
      </c>
      <c r="E2799" s="11">
        <f>ROUND(АТС!E556*$E$792*$E$793/100,2)</f>
        <v>40.840000000000003</v>
      </c>
      <c r="F2799" s="11">
        <f>ROUND(АТС!E556*$F$792*$F$793/100,2)</f>
        <v>27.81</v>
      </c>
      <c r="G2799" s="11">
        <f>ROUND(АТС!E556*$G$792*$G$793/100,2)</f>
        <v>16.28</v>
      </c>
    </row>
    <row r="2800" spans="1:7" x14ac:dyDescent="0.25">
      <c r="A2800" s="263"/>
      <c r="B2800" s="135">
        <f t="shared" si="47"/>
        <v>41934.5</v>
      </c>
      <c r="C2800" s="138">
        <v>12</v>
      </c>
      <c r="D2800" s="11">
        <f>ROUND(АТС!E557*$D$792*$D$793/100,2)</f>
        <v>37.74</v>
      </c>
      <c r="E2800" s="11">
        <f>ROUND(АТС!E557*$E$792*$E$793/100,2)</f>
        <v>34.68</v>
      </c>
      <c r="F2800" s="11">
        <f>ROUND(АТС!E557*$F$792*$F$793/100,2)</f>
        <v>23.62</v>
      </c>
      <c r="G2800" s="11">
        <f>ROUND(АТС!E557*$G$792*$G$793/100,2)</f>
        <v>13.82</v>
      </c>
    </row>
    <row r="2801" spans="1:7" x14ac:dyDescent="0.25">
      <c r="A2801" s="263"/>
      <c r="B2801" s="137">
        <f t="shared" si="47"/>
        <v>41934.541669999999</v>
      </c>
      <c r="C2801" s="138">
        <v>13</v>
      </c>
      <c r="D2801" s="11">
        <f>ROUND(АТС!E558*$D$792*$D$793/100,2)</f>
        <v>24.3</v>
      </c>
      <c r="E2801" s="11">
        <f>ROUND(АТС!E558*$E$792*$E$793/100,2)</f>
        <v>22.32</v>
      </c>
      <c r="F2801" s="11">
        <f>ROUND(АТС!E558*$F$792*$F$793/100,2)</f>
        <v>15.2</v>
      </c>
      <c r="G2801" s="11">
        <f>ROUND(АТС!E558*$G$792*$G$793/100,2)</f>
        <v>8.9</v>
      </c>
    </row>
    <row r="2802" spans="1:7" x14ac:dyDescent="0.25">
      <c r="A2802" s="263"/>
      <c r="B2802" s="135">
        <f t="shared" si="47"/>
        <v>41934.583330000001</v>
      </c>
      <c r="C2802" s="138">
        <v>14</v>
      </c>
      <c r="D2802" s="11">
        <f>ROUND(АТС!E559*$D$792*$D$793/100,2)</f>
        <v>0</v>
      </c>
      <c r="E2802" s="11">
        <f>ROUND(АТС!E559*$E$792*$E$793/100,2)</f>
        <v>0</v>
      </c>
      <c r="F2802" s="11">
        <f>ROUND(АТС!E559*$F$792*$F$793/100,2)</f>
        <v>0</v>
      </c>
      <c r="G2802" s="11">
        <f>ROUND(АТС!E559*$G$792*$G$793/100,2)</f>
        <v>0</v>
      </c>
    </row>
    <row r="2803" spans="1:7" x14ac:dyDescent="0.25">
      <c r="A2803" s="263"/>
      <c r="B2803" s="137">
        <f t="shared" si="47"/>
        <v>41934.625</v>
      </c>
      <c r="C2803" s="138">
        <v>15</v>
      </c>
      <c r="D2803" s="11">
        <f>ROUND(АТС!E560*$D$792*$D$793/100,2)</f>
        <v>19.2</v>
      </c>
      <c r="E2803" s="11">
        <f>ROUND(АТС!E560*$E$792*$E$793/100,2)</f>
        <v>17.64</v>
      </c>
      <c r="F2803" s="11">
        <f>ROUND(АТС!E560*$F$792*$F$793/100,2)</f>
        <v>12.01</v>
      </c>
      <c r="G2803" s="11">
        <f>ROUND(АТС!E560*$G$792*$G$793/100,2)</f>
        <v>7.03</v>
      </c>
    </row>
    <row r="2804" spans="1:7" x14ac:dyDescent="0.25">
      <c r="A2804" s="263"/>
      <c r="B2804" s="135">
        <f t="shared" si="47"/>
        <v>41934.666669999999</v>
      </c>
      <c r="C2804" s="138">
        <v>16</v>
      </c>
      <c r="D2804" s="11">
        <f>ROUND(АТС!E561*$D$792*$D$793/100,2)</f>
        <v>7.17</v>
      </c>
      <c r="E2804" s="11">
        <f>ROUND(АТС!E561*$E$792*$E$793/100,2)</f>
        <v>6.59</v>
      </c>
      <c r="F2804" s="11">
        <f>ROUND(АТС!E561*$F$792*$F$793/100,2)</f>
        <v>4.49</v>
      </c>
      <c r="G2804" s="11">
        <f>ROUND(АТС!E561*$G$792*$G$793/100,2)</f>
        <v>2.63</v>
      </c>
    </row>
    <row r="2805" spans="1:7" x14ac:dyDescent="0.25">
      <c r="A2805" s="263"/>
      <c r="B2805" s="137">
        <f t="shared" si="47"/>
        <v>41934.708330000001</v>
      </c>
      <c r="C2805" s="138">
        <v>17</v>
      </c>
      <c r="D2805" s="11">
        <f>ROUND(АТС!E562*$D$792*$D$793/100,2)</f>
        <v>0</v>
      </c>
      <c r="E2805" s="11">
        <f>ROUND(АТС!E562*$E$792*$E$793/100,2)</f>
        <v>0</v>
      </c>
      <c r="F2805" s="11">
        <f>ROUND(АТС!E562*$F$792*$F$793/100,2)</f>
        <v>0</v>
      </c>
      <c r="G2805" s="11">
        <f>ROUND(АТС!E562*$G$792*$G$793/100,2)</f>
        <v>0</v>
      </c>
    </row>
    <row r="2806" spans="1:7" x14ac:dyDescent="0.25">
      <c r="A2806" s="263"/>
      <c r="B2806" s="135">
        <f t="shared" si="47"/>
        <v>41934.75</v>
      </c>
      <c r="C2806" s="138">
        <v>18</v>
      </c>
      <c r="D2806" s="11">
        <f>ROUND(АТС!E563*$D$792*$D$793/100,2)</f>
        <v>0</v>
      </c>
      <c r="E2806" s="11">
        <f>ROUND(АТС!E563*$E$792*$E$793/100,2)</f>
        <v>0</v>
      </c>
      <c r="F2806" s="11">
        <f>ROUND(АТС!E563*$F$792*$F$793/100,2)</f>
        <v>0</v>
      </c>
      <c r="G2806" s="11">
        <f>ROUND(АТС!E563*$G$792*$G$793/100,2)</f>
        <v>0</v>
      </c>
    </row>
    <row r="2807" spans="1:7" x14ac:dyDescent="0.25">
      <c r="A2807" s="263"/>
      <c r="B2807" s="137">
        <f t="shared" si="47"/>
        <v>41934.791669999999</v>
      </c>
      <c r="C2807" s="138">
        <v>19</v>
      </c>
      <c r="D2807" s="11">
        <f>ROUND(АТС!E564*$D$792*$D$793/100,2)</f>
        <v>0</v>
      </c>
      <c r="E2807" s="11">
        <f>ROUND(АТС!E564*$E$792*$E$793/100,2)</f>
        <v>0</v>
      </c>
      <c r="F2807" s="11">
        <f>ROUND(АТС!E564*$F$792*$F$793/100,2)</f>
        <v>0</v>
      </c>
      <c r="G2807" s="11">
        <f>ROUND(АТС!E564*$G$792*$G$793/100,2)</f>
        <v>0</v>
      </c>
    </row>
    <row r="2808" spans="1:7" x14ac:dyDescent="0.25">
      <c r="A2808" s="263"/>
      <c r="B2808" s="135">
        <f t="shared" si="47"/>
        <v>41934.833330000001</v>
      </c>
      <c r="C2808" s="138">
        <v>20</v>
      </c>
      <c r="D2808" s="11">
        <f>ROUND(АТС!E565*$D$792*$D$793/100,2)</f>
        <v>0</v>
      </c>
      <c r="E2808" s="11">
        <f>ROUND(АТС!E565*$E$792*$E$793/100,2)</f>
        <v>0</v>
      </c>
      <c r="F2808" s="11">
        <f>ROUND(АТС!E565*$F$792*$F$793/100,2)</f>
        <v>0</v>
      </c>
      <c r="G2808" s="11">
        <f>ROUND(АТС!E565*$G$792*$G$793/100,2)</f>
        <v>0</v>
      </c>
    </row>
    <row r="2809" spans="1:7" x14ac:dyDescent="0.25">
      <c r="A2809" s="263"/>
      <c r="B2809" s="137">
        <f t="shared" si="47"/>
        <v>41934.875</v>
      </c>
      <c r="C2809" s="138">
        <v>21</v>
      </c>
      <c r="D2809" s="11">
        <f>ROUND(АТС!E566*$D$792*$D$793/100,2)</f>
        <v>98.48</v>
      </c>
      <c r="E2809" s="11">
        <f>ROUND(АТС!E566*$E$792*$E$793/100,2)</f>
        <v>90.48</v>
      </c>
      <c r="F2809" s="11">
        <f>ROUND(АТС!E566*$F$792*$F$793/100,2)</f>
        <v>61.62</v>
      </c>
      <c r="G2809" s="11">
        <f>ROUND(АТС!E566*$G$792*$G$793/100,2)</f>
        <v>36.07</v>
      </c>
    </row>
    <row r="2810" spans="1:7" x14ac:dyDescent="0.25">
      <c r="A2810" s="263"/>
      <c r="B2810" s="135">
        <f t="shared" si="47"/>
        <v>41934.916669999999</v>
      </c>
      <c r="C2810" s="138">
        <v>22</v>
      </c>
      <c r="D2810" s="11">
        <f>ROUND(АТС!E567*$D$792*$D$793/100,2)</f>
        <v>98.07</v>
      </c>
      <c r="E2810" s="11">
        <f>ROUND(АТС!E567*$E$792*$E$793/100,2)</f>
        <v>90.1</v>
      </c>
      <c r="F2810" s="11">
        <f>ROUND(АТС!E567*$F$792*$F$793/100,2)</f>
        <v>61.36</v>
      </c>
      <c r="G2810" s="11">
        <f>ROUND(АТС!E567*$G$792*$G$793/100,2)</f>
        <v>35.92</v>
      </c>
    </row>
    <row r="2811" spans="1:7" x14ac:dyDescent="0.25">
      <c r="A2811" s="263"/>
      <c r="B2811" s="137">
        <f t="shared" si="47"/>
        <v>41934.958330000001</v>
      </c>
      <c r="C2811" s="138">
        <v>23</v>
      </c>
      <c r="D2811" s="11">
        <f>ROUND(АТС!E568*$D$792*$D$793/100,2)</f>
        <v>131.29</v>
      </c>
      <c r="E2811" s="11">
        <f>ROUND(АТС!E568*$E$792*$E$793/100,2)</f>
        <v>120.63</v>
      </c>
      <c r="F2811" s="11">
        <f>ROUND(АТС!E568*$F$792*$F$793/100,2)</f>
        <v>82.15</v>
      </c>
      <c r="G2811" s="11">
        <f>ROUND(АТС!E568*$G$792*$G$793/100,2)</f>
        <v>48.09</v>
      </c>
    </row>
    <row r="2812" spans="1:7" x14ac:dyDescent="0.25">
      <c r="A2812" s="263"/>
      <c r="B2812" s="135">
        <f t="shared" si="47"/>
        <v>41935</v>
      </c>
      <c r="C2812" s="138">
        <v>0</v>
      </c>
      <c r="D2812" s="11">
        <f>ROUND(АТС!E569*$D$792*$D$793/100,2)</f>
        <v>118.63</v>
      </c>
      <c r="E2812" s="11">
        <f>ROUND(АТС!E569*$E$792*$E$793/100,2)</f>
        <v>108.99</v>
      </c>
      <c r="F2812" s="11">
        <f>ROUND(АТС!E569*$F$792*$F$793/100,2)</f>
        <v>74.23</v>
      </c>
      <c r="G2812" s="11">
        <f>ROUND(АТС!E569*$G$792*$G$793/100,2)</f>
        <v>43.45</v>
      </c>
    </row>
    <row r="2813" spans="1:7" x14ac:dyDescent="0.25">
      <c r="A2813" s="263"/>
      <c r="B2813" s="137">
        <f t="shared" si="47"/>
        <v>41935.041669999999</v>
      </c>
      <c r="C2813" s="138">
        <v>1</v>
      </c>
      <c r="D2813" s="11">
        <f>ROUND(АТС!E570*$D$792*$D$793/100,2)</f>
        <v>31.82</v>
      </c>
      <c r="E2813" s="11">
        <f>ROUND(АТС!E570*$E$792*$E$793/100,2)</f>
        <v>29.24</v>
      </c>
      <c r="F2813" s="11">
        <f>ROUND(АТС!E570*$F$792*$F$793/100,2)</f>
        <v>19.91</v>
      </c>
      <c r="G2813" s="11">
        <f>ROUND(АТС!E570*$G$792*$G$793/100,2)</f>
        <v>11.65</v>
      </c>
    </row>
    <row r="2814" spans="1:7" x14ac:dyDescent="0.25">
      <c r="A2814" s="263"/>
      <c r="B2814" s="135">
        <f t="shared" si="47"/>
        <v>41935.083330000001</v>
      </c>
      <c r="C2814" s="138">
        <v>2</v>
      </c>
      <c r="D2814" s="11">
        <f>ROUND(АТС!E571*$D$792*$D$793/100,2)</f>
        <v>14.26</v>
      </c>
      <c r="E2814" s="11">
        <f>ROUND(АТС!E571*$E$792*$E$793/100,2)</f>
        <v>13.1</v>
      </c>
      <c r="F2814" s="11">
        <f>ROUND(АТС!E571*$F$792*$F$793/100,2)</f>
        <v>8.92</v>
      </c>
      <c r="G2814" s="11">
        <f>ROUND(АТС!E571*$G$792*$G$793/100,2)</f>
        <v>5.22</v>
      </c>
    </row>
    <row r="2815" spans="1:7" x14ac:dyDescent="0.25">
      <c r="A2815" s="263"/>
      <c r="B2815" s="137">
        <f t="shared" si="47"/>
        <v>41935.125</v>
      </c>
      <c r="C2815" s="138">
        <v>3</v>
      </c>
      <c r="D2815" s="11">
        <f>ROUND(АТС!E572*$D$792*$D$793/100,2)</f>
        <v>0</v>
      </c>
      <c r="E2815" s="11">
        <f>ROUND(АТС!E572*$E$792*$E$793/100,2)</f>
        <v>0</v>
      </c>
      <c r="F2815" s="11">
        <f>ROUND(АТС!E572*$F$792*$F$793/100,2)</f>
        <v>0</v>
      </c>
      <c r="G2815" s="11">
        <f>ROUND(АТС!E572*$G$792*$G$793/100,2)</f>
        <v>0</v>
      </c>
    </row>
    <row r="2816" spans="1:7" x14ac:dyDescent="0.25">
      <c r="A2816" s="263"/>
      <c r="B2816" s="135">
        <f t="shared" si="47"/>
        <v>41935.166669999999</v>
      </c>
      <c r="C2816" s="138">
        <v>4</v>
      </c>
      <c r="D2816" s="11">
        <f>ROUND(АТС!E573*$D$792*$D$793/100,2)</f>
        <v>0</v>
      </c>
      <c r="E2816" s="11">
        <f>ROUND(АТС!E573*$E$792*$E$793/100,2)</f>
        <v>0</v>
      </c>
      <c r="F2816" s="11">
        <f>ROUND(АТС!E573*$F$792*$F$793/100,2)</f>
        <v>0</v>
      </c>
      <c r="G2816" s="11">
        <f>ROUND(АТС!E573*$G$792*$G$793/100,2)</f>
        <v>0</v>
      </c>
    </row>
    <row r="2817" spans="1:7" x14ac:dyDescent="0.25">
      <c r="A2817" s="263"/>
      <c r="B2817" s="137">
        <f t="shared" si="47"/>
        <v>41935.208330000001</v>
      </c>
      <c r="C2817" s="138">
        <v>5</v>
      </c>
      <c r="D2817" s="11">
        <f>ROUND(АТС!E574*$D$792*$D$793/100,2)</f>
        <v>0</v>
      </c>
      <c r="E2817" s="11">
        <f>ROUND(АТС!E574*$E$792*$E$793/100,2)</f>
        <v>0</v>
      </c>
      <c r="F2817" s="11">
        <f>ROUND(АТС!E574*$F$792*$F$793/100,2)</f>
        <v>0</v>
      </c>
      <c r="G2817" s="11">
        <f>ROUND(АТС!E574*$G$792*$G$793/100,2)</f>
        <v>0</v>
      </c>
    </row>
    <row r="2818" spans="1:7" x14ac:dyDescent="0.25">
      <c r="A2818" s="263"/>
      <c r="B2818" s="135">
        <f t="shared" si="47"/>
        <v>41935.25</v>
      </c>
      <c r="C2818" s="138">
        <v>6</v>
      </c>
      <c r="D2818" s="11">
        <f>ROUND(АТС!E575*$D$792*$D$793/100,2)</f>
        <v>0</v>
      </c>
      <c r="E2818" s="11">
        <f>ROUND(АТС!E575*$E$792*$E$793/100,2)</f>
        <v>0</v>
      </c>
      <c r="F2818" s="11">
        <f>ROUND(АТС!E575*$F$792*$F$793/100,2)</f>
        <v>0</v>
      </c>
      <c r="G2818" s="11">
        <f>ROUND(АТС!E575*$G$792*$G$793/100,2)</f>
        <v>0</v>
      </c>
    </row>
    <row r="2819" spans="1:7" x14ac:dyDescent="0.25">
      <c r="A2819" s="263"/>
      <c r="B2819" s="137">
        <f t="shared" si="47"/>
        <v>41935.291669999999</v>
      </c>
      <c r="C2819" s="138">
        <v>7</v>
      </c>
      <c r="D2819" s="11">
        <f>ROUND(АТС!E576*$D$792*$D$793/100,2)</f>
        <v>0</v>
      </c>
      <c r="E2819" s="11">
        <f>ROUND(АТС!E576*$E$792*$E$793/100,2)</f>
        <v>0</v>
      </c>
      <c r="F2819" s="11">
        <f>ROUND(АТС!E576*$F$792*$F$793/100,2)</f>
        <v>0</v>
      </c>
      <c r="G2819" s="11">
        <f>ROUND(АТС!E576*$G$792*$G$793/100,2)</f>
        <v>0</v>
      </c>
    </row>
    <row r="2820" spans="1:7" x14ac:dyDescent="0.25">
      <c r="A2820" s="263"/>
      <c r="B2820" s="135">
        <f t="shared" si="47"/>
        <v>41935.333330000001</v>
      </c>
      <c r="C2820" s="138">
        <v>8</v>
      </c>
      <c r="D2820" s="11">
        <f>ROUND(АТС!E577*$D$792*$D$793/100,2)</f>
        <v>0</v>
      </c>
      <c r="E2820" s="11">
        <f>ROUND(АТС!E577*$E$792*$E$793/100,2)</f>
        <v>0</v>
      </c>
      <c r="F2820" s="11">
        <f>ROUND(АТС!E577*$F$792*$F$793/100,2)</f>
        <v>0</v>
      </c>
      <c r="G2820" s="11">
        <f>ROUND(АТС!E577*$G$792*$G$793/100,2)</f>
        <v>0</v>
      </c>
    </row>
    <row r="2821" spans="1:7" x14ac:dyDescent="0.25">
      <c r="A2821" s="263"/>
      <c r="B2821" s="137">
        <f t="shared" ref="B2821:B2884" si="48">B2797+1</f>
        <v>41935.375</v>
      </c>
      <c r="C2821" s="138">
        <v>9</v>
      </c>
      <c r="D2821" s="11">
        <f>ROUND(АТС!E578*$D$792*$D$793/100,2)</f>
        <v>0</v>
      </c>
      <c r="E2821" s="11">
        <f>ROUND(АТС!E578*$E$792*$E$793/100,2)</f>
        <v>0</v>
      </c>
      <c r="F2821" s="11">
        <f>ROUND(АТС!E578*$F$792*$F$793/100,2)</f>
        <v>0</v>
      </c>
      <c r="G2821" s="11">
        <f>ROUND(АТС!E578*$G$792*$G$793/100,2)</f>
        <v>0</v>
      </c>
    </row>
    <row r="2822" spans="1:7" x14ac:dyDescent="0.25">
      <c r="A2822" s="263"/>
      <c r="B2822" s="135">
        <f t="shared" si="48"/>
        <v>41935.416669999999</v>
      </c>
      <c r="C2822" s="138">
        <v>10</v>
      </c>
      <c r="D2822" s="11">
        <f>ROUND(АТС!E579*$D$792*$D$793/100,2)</f>
        <v>1.33</v>
      </c>
      <c r="E2822" s="11">
        <f>ROUND(АТС!E579*$E$792*$E$793/100,2)</f>
        <v>1.22</v>
      </c>
      <c r="F2822" s="11">
        <f>ROUND(АТС!E579*$F$792*$F$793/100,2)</f>
        <v>0.83</v>
      </c>
      <c r="G2822" s="11">
        <f>ROUND(АТС!E579*$G$792*$G$793/100,2)</f>
        <v>0.49</v>
      </c>
    </row>
    <row r="2823" spans="1:7" x14ac:dyDescent="0.25">
      <c r="A2823" s="263"/>
      <c r="B2823" s="137">
        <f t="shared" si="48"/>
        <v>41935.458330000001</v>
      </c>
      <c r="C2823" s="138">
        <v>11</v>
      </c>
      <c r="D2823" s="11">
        <f>ROUND(АТС!E580*$D$792*$D$793/100,2)</f>
        <v>12.09</v>
      </c>
      <c r="E2823" s="11">
        <f>ROUND(АТС!E580*$E$792*$E$793/100,2)</f>
        <v>11.11</v>
      </c>
      <c r="F2823" s="11">
        <f>ROUND(АТС!E580*$F$792*$F$793/100,2)</f>
        <v>7.56</v>
      </c>
      <c r="G2823" s="11">
        <f>ROUND(АТС!E580*$G$792*$G$793/100,2)</f>
        <v>4.43</v>
      </c>
    </row>
    <row r="2824" spans="1:7" x14ac:dyDescent="0.25">
      <c r="A2824" s="263"/>
      <c r="B2824" s="135">
        <f t="shared" si="48"/>
        <v>41935.5</v>
      </c>
      <c r="C2824" s="138">
        <v>12</v>
      </c>
      <c r="D2824" s="11">
        <f>ROUND(АТС!E581*$D$792*$D$793/100,2)</f>
        <v>0</v>
      </c>
      <c r="E2824" s="11">
        <f>ROUND(АТС!E581*$E$792*$E$793/100,2)</f>
        <v>0</v>
      </c>
      <c r="F2824" s="11">
        <f>ROUND(АТС!E581*$F$792*$F$793/100,2)</f>
        <v>0</v>
      </c>
      <c r="G2824" s="11">
        <f>ROUND(АТС!E581*$G$792*$G$793/100,2)</f>
        <v>0</v>
      </c>
    </row>
    <row r="2825" spans="1:7" x14ac:dyDescent="0.25">
      <c r="A2825" s="263"/>
      <c r="B2825" s="137">
        <f t="shared" si="48"/>
        <v>41935.541669999999</v>
      </c>
      <c r="C2825" s="138">
        <v>13</v>
      </c>
      <c r="D2825" s="11">
        <f>ROUND(АТС!E582*$D$792*$D$793/100,2)</f>
        <v>0</v>
      </c>
      <c r="E2825" s="11">
        <f>ROUND(АТС!E582*$E$792*$E$793/100,2)</f>
        <v>0</v>
      </c>
      <c r="F2825" s="11">
        <f>ROUND(АТС!E582*$F$792*$F$793/100,2)</f>
        <v>0</v>
      </c>
      <c r="G2825" s="11">
        <f>ROUND(АТС!E582*$G$792*$G$793/100,2)</f>
        <v>0</v>
      </c>
    </row>
    <row r="2826" spans="1:7" x14ac:dyDescent="0.25">
      <c r="A2826" s="263"/>
      <c r="B2826" s="135">
        <f t="shared" si="48"/>
        <v>41935.583330000001</v>
      </c>
      <c r="C2826" s="138">
        <v>14</v>
      </c>
      <c r="D2826" s="11">
        <f>ROUND(АТС!E583*$D$792*$D$793/100,2)</f>
        <v>0</v>
      </c>
      <c r="E2826" s="11">
        <f>ROUND(АТС!E583*$E$792*$E$793/100,2)</f>
        <v>0</v>
      </c>
      <c r="F2826" s="11">
        <f>ROUND(АТС!E583*$F$792*$F$793/100,2)</f>
        <v>0</v>
      </c>
      <c r="G2826" s="11">
        <f>ROUND(АТС!E583*$G$792*$G$793/100,2)</f>
        <v>0</v>
      </c>
    </row>
    <row r="2827" spans="1:7" x14ac:dyDescent="0.25">
      <c r="A2827" s="263"/>
      <c r="B2827" s="137">
        <f t="shared" si="48"/>
        <v>41935.625</v>
      </c>
      <c r="C2827" s="138">
        <v>15</v>
      </c>
      <c r="D2827" s="11">
        <f>ROUND(АТС!E584*$D$792*$D$793/100,2)</f>
        <v>0</v>
      </c>
      <c r="E2827" s="11">
        <f>ROUND(АТС!E584*$E$792*$E$793/100,2)</f>
        <v>0</v>
      </c>
      <c r="F2827" s="11">
        <f>ROUND(АТС!E584*$F$792*$F$793/100,2)</f>
        <v>0</v>
      </c>
      <c r="G2827" s="11">
        <f>ROUND(АТС!E584*$G$792*$G$793/100,2)</f>
        <v>0</v>
      </c>
    </row>
    <row r="2828" spans="1:7" x14ac:dyDescent="0.25">
      <c r="A2828" s="263"/>
      <c r="B2828" s="135">
        <f t="shared" si="48"/>
        <v>41935.666669999999</v>
      </c>
      <c r="C2828" s="138">
        <v>16</v>
      </c>
      <c r="D2828" s="11">
        <f>ROUND(АТС!E585*$D$792*$D$793/100,2)</f>
        <v>9.4</v>
      </c>
      <c r="E2828" s="11">
        <f>ROUND(АТС!E585*$E$792*$E$793/100,2)</f>
        <v>8.64</v>
      </c>
      <c r="F2828" s="11">
        <f>ROUND(АТС!E585*$F$792*$F$793/100,2)</f>
        <v>5.88</v>
      </c>
      <c r="G2828" s="11">
        <f>ROUND(АТС!E585*$G$792*$G$793/100,2)</f>
        <v>3.44</v>
      </c>
    </row>
    <row r="2829" spans="1:7" x14ac:dyDescent="0.25">
      <c r="A2829" s="263"/>
      <c r="B2829" s="137">
        <f t="shared" si="48"/>
        <v>41935.708330000001</v>
      </c>
      <c r="C2829" s="138">
        <v>17</v>
      </c>
      <c r="D2829" s="11">
        <f>ROUND(АТС!E586*$D$792*$D$793/100,2)</f>
        <v>0</v>
      </c>
      <c r="E2829" s="11">
        <f>ROUND(АТС!E586*$E$792*$E$793/100,2)</f>
        <v>0</v>
      </c>
      <c r="F2829" s="11">
        <f>ROUND(АТС!E586*$F$792*$F$793/100,2)</f>
        <v>0</v>
      </c>
      <c r="G2829" s="11">
        <f>ROUND(АТС!E586*$G$792*$G$793/100,2)</f>
        <v>0</v>
      </c>
    </row>
    <row r="2830" spans="1:7" x14ac:dyDescent="0.25">
      <c r="A2830" s="263"/>
      <c r="B2830" s="135">
        <f t="shared" si="48"/>
        <v>41935.75</v>
      </c>
      <c r="C2830" s="138">
        <v>18</v>
      </c>
      <c r="D2830" s="11">
        <f>ROUND(АТС!E587*$D$792*$D$793/100,2)</f>
        <v>0</v>
      </c>
      <c r="E2830" s="11">
        <f>ROUND(АТС!E587*$E$792*$E$793/100,2)</f>
        <v>0</v>
      </c>
      <c r="F2830" s="11">
        <f>ROUND(АТС!E587*$F$792*$F$793/100,2)</f>
        <v>0</v>
      </c>
      <c r="G2830" s="11">
        <f>ROUND(АТС!E587*$G$792*$G$793/100,2)</f>
        <v>0</v>
      </c>
    </row>
    <row r="2831" spans="1:7" x14ac:dyDescent="0.25">
      <c r="A2831" s="263"/>
      <c r="B2831" s="137">
        <f t="shared" si="48"/>
        <v>41935.791669999999</v>
      </c>
      <c r="C2831" s="138">
        <v>19</v>
      </c>
      <c r="D2831" s="11">
        <f>ROUND(АТС!E588*$D$792*$D$793/100,2)</f>
        <v>0</v>
      </c>
      <c r="E2831" s="11">
        <f>ROUND(АТС!E588*$E$792*$E$793/100,2)</f>
        <v>0</v>
      </c>
      <c r="F2831" s="11">
        <f>ROUND(АТС!E588*$F$792*$F$793/100,2)</f>
        <v>0</v>
      </c>
      <c r="G2831" s="11">
        <f>ROUND(АТС!E588*$G$792*$G$793/100,2)</f>
        <v>0</v>
      </c>
    </row>
    <row r="2832" spans="1:7" x14ac:dyDescent="0.25">
      <c r="A2832" s="263"/>
      <c r="B2832" s="135">
        <f t="shared" si="48"/>
        <v>41935.833330000001</v>
      </c>
      <c r="C2832" s="138">
        <v>20</v>
      </c>
      <c r="D2832" s="11">
        <f>ROUND(АТС!E589*$D$792*$D$793/100,2)</f>
        <v>0</v>
      </c>
      <c r="E2832" s="11">
        <f>ROUND(АТС!E589*$E$792*$E$793/100,2)</f>
        <v>0</v>
      </c>
      <c r="F2832" s="11">
        <f>ROUND(АТС!E589*$F$792*$F$793/100,2)</f>
        <v>0</v>
      </c>
      <c r="G2832" s="11">
        <f>ROUND(АТС!E589*$G$792*$G$793/100,2)</f>
        <v>0</v>
      </c>
    </row>
    <row r="2833" spans="1:7" x14ac:dyDescent="0.25">
      <c r="A2833" s="263"/>
      <c r="B2833" s="137">
        <f t="shared" si="48"/>
        <v>41935.875</v>
      </c>
      <c r="C2833" s="138">
        <v>21</v>
      </c>
      <c r="D2833" s="11">
        <f>ROUND(АТС!E590*$D$792*$D$793/100,2)</f>
        <v>13.95</v>
      </c>
      <c r="E2833" s="11">
        <f>ROUND(АТС!E590*$E$792*$E$793/100,2)</f>
        <v>12.82</v>
      </c>
      <c r="F2833" s="11">
        <f>ROUND(АТС!E590*$F$792*$F$793/100,2)</f>
        <v>8.73</v>
      </c>
      <c r="G2833" s="11">
        <f>ROUND(АТС!E590*$G$792*$G$793/100,2)</f>
        <v>5.1100000000000003</v>
      </c>
    </row>
    <row r="2834" spans="1:7" x14ac:dyDescent="0.25">
      <c r="A2834" s="263"/>
      <c r="B2834" s="135">
        <f t="shared" si="48"/>
        <v>41935.916669999999</v>
      </c>
      <c r="C2834" s="138">
        <v>22</v>
      </c>
      <c r="D2834" s="11">
        <f>ROUND(АТС!E591*$D$792*$D$793/100,2)</f>
        <v>32.61</v>
      </c>
      <c r="E2834" s="11">
        <f>ROUND(АТС!E591*$E$792*$E$793/100,2)</f>
        <v>29.96</v>
      </c>
      <c r="F2834" s="11">
        <f>ROUND(АТС!E591*$F$792*$F$793/100,2)</f>
        <v>20.399999999999999</v>
      </c>
      <c r="G2834" s="11">
        <f>ROUND(АТС!E591*$G$792*$G$793/100,2)</f>
        <v>11.94</v>
      </c>
    </row>
    <row r="2835" spans="1:7" x14ac:dyDescent="0.25">
      <c r="A2835" s="263"/>
      <c r="B2835" s="137">
        <f t="shared" si="48"/>
        <v>41935.958330000001</v>
      </c>
      <c r="C2835" s="138">
        <v>23</v>
      </c>
      <c r="D2835" s="11">
        <f>ROUND(АТС!E592*$D$792*$D$793/100,2)</f>
        <v>4.8099999999999996</v>
      </c>
      <c r="E2835" s="11">
        <f>ROUND(АТС!E592*$E$792*$E$793/100,2)</f>
        <v>4.42</v>
      </c>
      <c r="F2835" s="11">
        <f>ROUND(АТС!E592*$F$792*$F$793/100,2)</f>
        <v>3.01</v>
      </c>
      <c r="G2835" s="11">
        <f>ROUND(АТС!E592*$G$792*$G$793/100,2)</f>
        <v>1.76</v>
      </c>
    </row>
    <row r="2836" spans="1:7" x14ac:dyDescent="0.25">
      <c r="A2836" s="263"/>
      <c r="B2836" s="135">
        <f t="shared" si="48"/>
        <v>41936</v>
      </c>
      <c r="C2836" s="138">
        <v>0</v>
      </c>
      <c r="D2836" s="11">
        <f>ROUND(АТС!E593*$D$792*$D$793/100,2)</f>
        <v>7.46</v>
      </c>
      <c r="E2836" s="11">
        <f>ROUND(АТС!E593*$E$792*$E$793/100,2)</f>
        <v>6.86</v>
      </c>
      <c r="F2836" s="11">
        <f>ROUND(АТС!E593*$F$792*$F$793/100,2)</f>
        <v>4.67</v>
      </c>
      <c r="G2836" s="11">
        <f>ROUND(АТС!E593*$G$792*$G$793/100,2)</f>
        <v>2.73</v>
      </c>
    </row>
    <row r="2837" spans="1:7" x14ac:dyDescent="0.25">
      <c r="A2837" s="263"/>
      <c r="B2837" s="137">
        <f t="shared" si="48"/>
        <v>41936.041669999999</v>
      </c>
      <c r="C2837" s="138">
        <v>1</v>
      </c>
      <c r="D2837" s="11">
        <f>ROUND(АТС!E594*$D$792*$D$793/100,2)</f>
        <v>123.75</v>
      </c>
      <c r="E2837" s="11">
        <f>ROUND(АТС!E594*$E$792*$E$793/100,2)</f>
        <v>113.7</v>
      </c>
      <c r="F2837" s="11">
        <f>ROUND(АТС!E594*$F$792*$F$793/100,2)</f>
        <v>77.430000000000007</v>
      </c>
      <c r="G2837" s="11">
        <f>ROUND(АТС!E594*$G$792*$G$793/100,2)</f>
        <v>45.32</v>
      </c>
    </row>
    <row r="2838" spans="1:7" x14ac:dyDescent="0.25">
      <c r="A2838" s="263"/>
      <c r="B2838" s="135">
        <f t="shared" si="48"/>
        <v>41936.083330000001</v>
      </c>
      <c r="C2838" s="138">
        <v>2</v>
      </c>
      <c r="D2838" s="11">
        <f>ROUND(АТС!E595*$D$792*$D$793/100,2)</f>
        <v>29.03</v>
      </c>
      <c r="E2838" s="11">
        <f>ROUND(АТС!E595*$E$792*$E$793/100,2)</f>
        <v>26.67</v>
      </c>
      <c r="F2838" s="11">
        <f>ROUND(АТС!E595*$F$792*$F$793/100,2)</f>
        <v>18.16</v>
      </c>
      <c r="G2838" s="11">
        <f>ROUND(АТС!E595*$G$792*$G$793/100,2)</f>
        <v>10.63</v>
      </c>
    </row>
    <row r="2839" spans="1:7" x14ac:dyDescent="0.25">
      <c r="A2839" s="263"/>
      <c r="B2839" s="137">
        <f t="shared" si="48"/>
        <v>41936.125</v>
      </c>
      <c r="C2839" s="138">
        <v>3</v>
      </c>
      <c r="D2839" s="11">
        <f>ROUND(АТС!E596*$D$792*$D$793/100,2)</f>
        <v>32.26</v>
      </c>
      <c r="E2839" s="11">
        <f>ROUND(АТС!E596*$E$792*$E$793/100,2)</f>
        <v>29.64</v>
      </c>
      <c r="F2839" s="11">
        <f>ROUND(АТС!E596*$F$792*$F$793/100,2)</f>
        <v>20.190000000000001</v>
      </c>
      <c r="G2839" s="11">
        <f>ROUND(АТС!E596*$G$792*$G$793/100,2)</f>
        <v>11.82</v>
      </c>
    </row>
    <row r="2840" spans="1:7" x14ac:dyDescent="0.25">
      <c r="A2840" s="263"/>
      <c r="B2840" s="135">
        <f t="shared" si="48"/>
        <v>41936.166669999999</v>
      </c>
      <c r="C2840" s="138">
        <v>4</v>
      </c>
      <c r="D2840" s="11">
        <f>ROUND(АТС!E597*$D$792*$D$793/100,2)</f>
        <v>18.54</v>
      </c>
      <c r="E2840" s="11">
        <f>ROUND(АТС!E597*$E$792*$E$793/100,2)</f>
        <v>17.03</v>
      </c>
      <c r="F2840" s="11">
        <f>ROUND(АТС!E597*$F$792*$F$793/100,2)</f>
        <v>11.6</v>
      </c>
      <c r="G2840" s="11">
        <f>ROUND(АТС!E597*$G$792*$G$793/100,2)</f>
        <v>6.79</v>
      </c>
    </row>
    <row r="2841" spans="1:7" x14ac:dyDescent="0.25">
      <c r="A2841" s="263"/>
      <c r="B2841" s="137">
        <f t="shared" si="48"/>
        <v>41936.208330000001</v>
      </c>
      <c r="C2841" s="138">
        <v>5</v>
      </c>
      <c r="D2841" s="11">
        <f>ROUND(АТС!E598*$D$792*$D$793/100,2)</f>
        <v>0</v>
      </c>
      <c r="E2841" s="11">
        <f>ROUND(АТС!E598*$E$792*$E$793/100,2)</f>
        <v>0</v>
      </c>
      <c r="F2841" s="11">
        <f>ROUND(АТС!E598*$F$792*$F$793/100,2)</f>
        <v>0</v>
      </c>
      <c r="G2841" s="11">
        <f>ROUND(АТС!E598*$G$792*$G$793/100,2)</f>
        <v>0</v>
      </c>
    </row>
    <row r="2842" spans="1:7" x14ac:dyDescent="0.25">
      <c r="A2842" s="263"/>
      <c r="B2842" s="135">
        <f t="shared" si="48"/>
        <v>41936.25</v>
      </c>
      <c r="C2842" s="138">
        <v>6</v>
      </c>
      <c r="D2842" s="11">
        <f>ROUND(АТС!E599*$D$792*$D$793/100,2)</f>
        <v>0</v>
      </c>
      <c r="E2842" s="11">
        <f>ROUND(АТС!E599*$E$792*$E$793/100,2)</f>
        <v>0</v>
      </c>
      <c r="F2842" s="11">
        <f>ROUND(АТС!E599*$F$792*$F$793/100,2)</f>
        <v>0</v>
      </c>
      <c r="G2842" s="11">
        <f>ROUND(АТС!E599*$G$792*$G$793/100,2)</f>
        <v>0</v>
      </c>
    </row>
    <row r="2843" spans="1:7" x14ac:dyDescent="0.25">
      <c r="A2843" s="263"/>
      <c r="B2843" s="137">
        <f t="shared" si="48"/>
        <v>41936.291669999999</v>
      </c>
      <c r="C2843" s="138">
        <v>7</v>
      </c>
      <c r="D2843" s="11">
        <f>ROUND(АТС!E600*$D$792*$D$793/100,2)</f>
        <v>0</v>
      </c>
      <c r="E2843" s="11">
        <f>ROUND(АТС!E600*$E$792*$E$793/100,2)</f>
        <v>0</v>
      </c>
      <c r="F2843" s="11">
        <f>ROUND(АТС!E600*$F$792*$F$793/100,2)</f>
        <v>0</v>
      </c>
      <c r="G2843" s="11">
        <f>ROUND(АТС!E600*$G$792*$G$793/100,2)</f>
        <v>0</v>
      </c>
    </row>
    <row r="2844" spans="1:7" x14ac:dyDescent="0.25">
      <c r="A2844" s="263"/>
      <c r="B2844" s="135">
        <f t="shared" si="48"/>
        <v>41936.333330000001</v>
      </c>
      <c r="C2844" s="138">
        <v>8</v>
      </c>
      <c r="D2844" s="11">
        <f>ROUND(АТС!E601*$D$792*$D$793/100,2)</f>
        <v>0</v>
      </c>
      <c r="E2844" s="11">
        <f>ROUND(АТС!E601*$E$792*$E$793/100,2)</f>
        <v>0</v>
      </c>
      <c r="F2844" s="11">
        <f>ROUND(АТС!E601*$F$792*$F$793/100,2)</f>
        <v>0</v>
      </c>
      <c r="G2844" s="11">
        <f>ROUND(АТС!E601*$G$792*$G$793/100,2)</f>
        <v>0</v>
      </c>
    </row>
    <row r="2845" spans="1:7" x14ac:dyDescent="0.25">
      <c r="A2845" s="263"/>
      <c r="B2845" s="137">
        <f t="shared" si="48"/>
        <v>41936.375</v>
      </c>
      <c r="C2845" s="138">
        <v>9</v>
      </c>
      <c r="D2845" s="11">
        <f>ROUND(АТС!E602*$D$792*$D$793/100,2)</f>
        <v>0</v>
      </c>
      <c r="E2845" s="11">
        <f>ROUND(АТС!E602*$E$792*$E$793/100,2)</f>
        <v>0</v>
      </c>
      <c r="F2845" s="11">
        <f>ROUND(АТС!E602*$F$792*$F$793/100,2)</f>
        <v>0</v>
      </c>
      <c r="G2845" s="11">
        <f>ROUND(АТС!E602*$G$792*$G$793/100,2)</f>
        <v>0</v>
      </c>
    </row>
    <row r="2846" spans="1:7" x14ac:dyDescent="0.25">
      <c r="A2846" s="263"/>
      <c r="B2846" s="135">
        <f t="shared" si="48"/>
        <v>41936.416669999999</v>
      </c>
      <c r="C2846" s="138">
        <v>10</v>
      </c>
      <c r="D2846" s="11">
        <f>ROUND(АТС!E603*$D$792*$D$793/100,2)</f>
        <v>0</v>
      </c>
      <c r="E2846" s="11">
        <f>ROUND(АТС!E603*$E$792*$E$793/100,2)</f>
        <v>0</v>
      </c>
      <c r="F2846" s="11">
        <f>ROUND(АТС!E603*$F$792*$F$793/100,2)</f>
        <v>0</v>
      </c>
      <c r="G2846" s="11">
        <f>ROUND(АТС!E603*$G$792*$G$793/100,2)</f>
        <v>0</v>
      </c>
    </row>
    <row r="2847" spans="1:7" x14ac:dyDescent="0.25">
      <c r="A2847" s="263"/>
      <c r="B2847" s="137">
        <f t="shared" si="48"/>
        <v>41936.458330000001</v>
      </c>
      <c r="C2847" s="138">
        <v>11</v>
      </c>
      <c r="D2847" s="11">
        <f>ROUND(АТС!E604*$D$792*$D$793/100,2)</f>
        <v>6.31</v>
      </c>
      <c r="E2847" s="11">
        <f>ROUND(АТС!E604*$E$792*$E$793/100,2)</f>
        <v>5.8</v>
      </c>
      <c r="F2847" s="11">
        <f>ROUND(АТС!E604*$F$792*$F$793/100,2)</f>
        <v>3.95</v>
      </c>
      <c r="G2847" s="11">
        <f>ROUND(АТС!E604*$G$792*$G$793/100,2)</f>
        <v>2.31</v>
      </c>
    </row>
    <row r="2848" spans="1:7" x14ac:dyDescent="0.25">
      <c r="A2848" s="263"/>
      <c r="B2848" s="135">
        <f t="shared" si="48"/>
        <v>41936.5</v>
      </c>
      <c r="C2848" s="138">
        <v>12</v>
      </c>
      <c r="D2848" s="11">
        <f>ROUND(АТС!E605*$D$792*$D$793/100,2)</f>
        <v>0</v>
      </c>
      <c r="E2848" s="11">
        <f>ROUND(АТС!E605*$E$792*$E$793/100,2)</f>
        <v>0</v>
      </c>
      <c r="F2848" s="11">
        <f>ROUND(АТС!E605*$F$792*$F$793/100,2)</f>
        <v>0</v>
      </c>
      <c r="G2848" s="11">
        <f>ROUND(АТС!E605*$G$792*$G$793/100,2)</f>
        <v>0</v>
      </c>
    </row>
    <row r="2849" spans="1:7" x14ac:dyDescent="0.25">
      <c r="A2849" s="263"/>
      <c r="B2849" s="137">
        <f t="shared" si="48"/>
        <v>41936.541669999999</v>
      </c>
      <c r="C2849" s="138">
        <v>13</v>
      </c>
      <c r="D2849" s="11">
        <f>ROUND(АТС!E606*$D$792*$D$793/100,2)</f>
        <v>0</v>
      </c>
      <c r="E2849" s="11">
        <f>ROUND(АТС!E606*$E$792*$E$793/100,2)</f>
        <v>0</v>
      </c>
      <c r="F2849" s="11">
        <f>ROUND(АТС!E606*$F$792*$F$793/100,2)</f>
        <v>0</v>
      </c>
      <c r="G2849" s="11">
        <f>ROUND(АТС!E606*$G$792*$G$793/100,2)</f>
        <v>0</v>
      </c>
    </row>
    <row r="2850" spans="1:7" x14ac:dyDescent="0.25">
      <c r="A2850" s="263"/>
      <c r="B2850" s="135">
        <f t="shared" si="48"/>
        <v>41936.583330000001</v>
      </c>
      <c r="C2850" s="138">
        <v>14</v>
      </c>
      <c r="D2850" s="11">
        <f>ROUND(АТС!E607*$D$792*$D$793/100,2)</f>
        <v>0</v>
      </c>
      <c r="E2850" s="11">
        <f>ROUND(АТС!E607*$E$792*$E$793/100,2)</f>
        <v>0</v>
      </c>
      <c r="F2850" s="11">
        <f>ROUND(АТС!E607*$F$792*$F$793/100,2)</f>
        <v>0</v>
      </c>
      <c r="G2850" s="11">
        <f>ROUND(АТС!E607*$G$792*$G$793/100,2)</f>
        <v>0</v>
      </c>
    </row>
    <row r="2851" spans="1:7" x14ac:dyDescent="0.25">
      <c r="A2851" s="263"/>
      <c r="B2851" s="137">
        <f t="shared" si="48"/>
        <v>41936.625</v>
      </c>
      <c r="C2851" s="138">
        <v>15</v>
      </c>
      <c r="D2851" s="11">
        <f>ROUND(АТС!E608*$D$792*$D$793/100,2)</f>
        <v>0</v>
      </c>
      <c r="E2851" s="11">
        <f>ROUND(АТС!E608*$E$792*$E$793/100,2)</f>
        <v>0</v>
      </c>
      <c r="F2851" s="11">
        <f>ROUND(АТС!E608*$F$792*$F$793/100,2)</f>
        <v>0</v>
      </c>
      <c r="G2851" s="11">
        <f>ROUND(АТС!E608*$G$792*$G$793/100,2)</f>
        <v>0</v>
      </c>
    </row>
    <row r="2852" spans="1:7" x14ac:dyDescent="0.25">
      <c r="A2852" s="263"/>
      <c r="B2852" s="135">
        <f t="shared" si="48"/>
        <v>41936.666669999999</v>
      </c>
      <c r="C2852" s="138">
        <v>16</v>
      </c>
      <c r="D2852" s="11">
        <f>ROUND(АТС!E609*$D$792*$D$793/100,2)</f>
        <v>5.29</v>
      </c>
      <c r="E2852" s="11">
        <f>ROUND(АТС!E609*$E$792*$E$793/100,2)</f>
        <v>4.8600000000000003</v>
      </c>
      <c r="F2852" s="11">
        <f>ROUND(АТС!E609*$F$792*$F$793/100,2)</f>
        <v>3.31</v>
      </c>
      <c r="G2852" s="11">
        <f>ROUND(АТС!E609*$G$792*$G$793/100,2)</f>
        <v>1.94</v>
      </c>
    </row>
    <row r="2853" spans="1:7" x14ac:dyDescent="0.25">
      <c r="A2853" s="263"/>
      <c r="B2853" s="137">
        <f t="shared" si="48"/>
        <v>41936.708330000001</v>
      </c>
      <c r="C2853" s="138">
        <v>17</v>
      </c>
      <c r="D2853" s="11">
        <f>ROUND(АТС!E610*$D$792*$D$793/100,2)</f>
        <v>0</v>
      </c>
      <c r="E2853" s="11">
        <f>ROUND(АТС!E610*$E$792*$E$793/100,2)</f>
        <v>0</v>
      </c>
      <c r="F2853" s="11">
        <f>ROUND(АТС!E610*$F$792*$F$793/100,2)</f>
        <v>0</v>
      </c>
      <c r="G2853" s="11">
        <f>ROUND(АТС!E610*$G$792*$G$793/100,2)</f>
        <v>0</v>
      </c>
    </row>
    <row r="2854" spans="1:7" x14ac:dyDescent="0.25">
      <c r="A2854" s="263"/>
      <c r="B2854" s="135">
        <f t="shared" si="48"/>
        <v>41936.75</v>
      </c>
      <c r="C2854" s="138">
        <v>18</v>
      </c>
      <c r="D2854" s="11">
        <f>ROUND(АТС!E611*$D$792*$D$793/100,2)</f>
        <v>0</v>
      </c>
      <c r="E2854" s="11">
        <f>ROUND(АТС!E611*$E$792*$E$793/100,2)</f>
        <v>0</v>
      </c>
      <c r="F2854" s="11">
        <f>ROUND(АТС!E611*$F$792*$F$793/100,2)</f>
        <v>0</v>
      </c>
      <c r="G2854" s="11">
        <f>ROUND(АТС!E611*$G$792*$G$793/100,2)</f>
        <v>0</v>
      </c>
    </row>
    <row r="2855" spans="1:7" x14ac:dyDescent="0.25">
      <c r="A2855" s="263"/>
      <c r="B2855" s="137">
        <f t="shared" si="48"/>
        <v>41936.791669999999</v>
      </c>
      <c r="C2855" s="138">
        <v>19</v>
      </c>
      <c r="D2855" s="11">
        <f>ROUND(АТС!E612*$D$792*$D$793/100,2)</f>
        <v>0</v>
      </c>
      <c r="E2855" s="11">
        <f>ROUND(АТС!E612*$E$792*$E$793/100,2)</f>
        <v>0</v>
      </c>
      <c r="F2855" s="11">
        <f>ROUND(АТС!E612*$F$792*$F$793/100,2)</f>
        <v>0</v>
      </c>
      <c r="G2855" s="11">
        <f>ROUND(АТС!E612*$G$792*$G$793/100,2)</f>
        <v>0</v>
      </c>
    </row>
    <row r="2856" spans="1:7" x14ac:dyDescent="0.25">
      <c r="A2856" s="263"/>
      <c r="B2856" s="135">
        <f t="shared" si="48"/>
        <v>41936.833330000001</v>
      </c>
      <c r="C2856" s="138">
        <v>20</v>
      </c>
      <c r="D2856" s="11">
        <f>ROUND(АТС!E613*$D$792*$D$793/100,2)</f>
        <v>31.74</v>
      </c>
      <c r="E2856" s="11">
        <f>ROUND(АТС!E613*$E$792*$E$793/100,2)</f>
        <v>29.16</v>
      </c>
      <c r="F2856" s="11">
        <f>ROUND(АТС!E613*$F$792*$F$793/100,2)</f>
        <v>19.86</v>
      </c>
      <c r="G2856" s="11">
        <f>ROUND(АТС!E613*$G$792*$G$793/100,2)</f>
        <v>11.62</v>
      </c>
    </row>
    <row r="2857" spans="1:7" x14ac:dyDescent="0.25">
      <c r="A2857" s="263"/>
      <c r="B2857" s="137">
        <f t="shared" si="48"/>
        <v>41936.875</v>
      </c>
      <c r="C2857" s="138">
        <v>21</v>
      </c>
      <c r="D2857" s="11">
        <f>ROUND(АТС!E614*$D$792*$D$793/100,2)</f>
        <v>43.4</v>
      </c>
      <c r="E2857" s="11">
        <f>ROUND(АТС!E614*$E$792*$E$793/100,2)</f>
        <v>39.869999999999997</v>
      </c>
      <c r="F2857" s="11">
        <f>ROUND(АТС!E614*$F$792*$F$793/100,2)</f>
        <v>27.15</v>
      </c>
      <c r="G2857" s="11">
        <f>ROUND(АТС!E614*$G$792*$G$793/100,2)</f>
        <v>15.89</v>
      </c>
    </row>
    <row r="2858" spans="1:7" x14ac:dyDescent="0.25">
      <c r="A2858" s="263"/>
      <c r="B2858" s="135">
        <f t="shared" si="48"/>
        <v>41936.916669999999</v>
      </c>
      <c r="C2858" s="138">
        <v>22</v>
      </c>
      <c r="D2858" s="11">
        <f>ROUND(АТС!E615*$D$792*$D$793/100,2)</f>
        <v>20.68</v>
      </c>
      <c r="E2858" s="11">
        <f>ROUND(АТС!E615*$E$792*$E$793/100,2)</f>
        <v>19</v>
      </c>
      <c r="F2858" s="11">
        <f>ROUND(АТС!E615*$F$792*$F$793/100,2)</f>
        <v>12.94</v>
      </c>
      <c r="G2858" s="11">
        <f>ROUND(АТС!E615*$G$792*$G$793/100,2)</f>
        <v>7.57</v>
      </c>
    </row>
    <row r="2859" spans="1:7" x14ac:dyDescent="0.25">
      <c r="A2859" s="263"/>
      <c r="B2859" s="137">
        <f t="shared" si="48"/>
        <v>41936.958330000001</v>
      </c>
      <c r="C2859" s="138">
        <v>23</v>
      </c>
      <c r="D2859" s="11">
        <f>ROUND(АТС!E616*$D$792*$D$793/100,2)</f>
        <v>18.13</v>
      </c>
      <c r="E2859" s="11">
        <f>ROUND(АТС!E616*$E$792*$E$793/100,2)</f>
        <v>16.66</v>
      </c>
      <c r="F2859" s="11">
        <f>ROUND(АТС!E616*$F$792*$F$793/100,2)</f>
        <v>11.34</v>
      </c>
      <c r="G2859" s="11">
        <f>ROUND(АТС!E616*$G$792*$G$793/100,2)</f>
        <v>6.64</v>
      </c>
    </row>
    <row r="2860" spans="1:7" x14ac:dyDescent="0.25">
      <c r="A2860" s="263"/>
      <c r="B2860" s="135">
        <f t="shared" si="48"/>
        <v>41937</v>
      </c>
      <c r="C2860" s="138">
        <v>0</v>
      </c>
      <c r="D2860" s="11">
        <f>ROUND(АТС!E617*$D$792*$D$793/100,2)</f>
        <v>116.75</v>
      </c>
      <c r="E2860" s="11">
        <f>ROUND(АТС!E617*$E$792*$E$793/100,2)</f>
        <v>107.26</v>
      </c>
      <c r="F2860" s="11">
        <f>ROUND(АТС!E617*$F$792*$F$793/100,2)</f>
        <v>73.05</v>
      </c>
      <c r="G2860" s="11">
        <f>ROUND(АТС!E617*$G$792*$G$793/100,2)</f>
        <v>42.76</v>
      </c>
    </row>
    <row r="2861" spans="1:7" x14ac:dyDescent="0.25">
      <c r="A2861" s="263"/>
      <c r="B2861" s="137">
        <f t="shared" si="48"/>
        <v>41937.041669999999</v>
      </c>
      <c r="C2861" s="138">
        <v>1</v>
      </c>
      <c r="D2861" s="11">
        <f>ROUND(АТС!E618*$D$792*$D$793/100,2)</f>
        <v>109.79</v>
      </c>
      <c r="E2861" s="11">
        <f>ROUND(АТС!E618*$E$792*$E$793/100,2)</f>
        <v>100.87</v>
      </c>
      <c r="F2861" s="11">
        <f>ROUND(АТС!E618*$F$792*$F$793/100,2)</f>
        <v>68.69</v>
      </c>
      <c r="G2861" s="11">
        <f>ROUND(АТС!E618*$G$792*$G$793/100,2)</f>
        <v>40.21</v>
      </c>
    </row>
    <row r="2862" spans="1:7" x14ac:dyDescent="0.25">
      <c r="A2862" s="263"/>
      <c r="B2862" s="135">
        <f t="shared" si="48"/>
        <v>41937.083330000001</v>
      </c>
      <c r="C2862" s="138">
        <v>2</v>
      </c>
      <c r="D2862" s="11">
        <f>ROUND(АТС!E619*$D$792*$D$793/100,2)</f>
        <v>0</v>
      </c>
      <c r="E2862" s="11">
        <f>ROUND(АТС!E619*$E$792*$E$793/100,2)</f>
        <v>0</v>
      </c>
      <c r="F2862" s="11">
        <f>ROUND(АТС!E619*$F$792*$F$793/100,2)</f>
        <v>0</v>
      </c>
      <c r="G2862" s="11">
        <f>ROUND(АТС!E619*$G$792*$G$793/100,2)</f>
        <v>0</v>
      </c>
    </row>
    <row r="2863" spans="1:7" x14ac:dyDescent="0.25">
      <c r="A2863" s="263"/>
      <c r="B2863" s="137">
        <f t="shared" si="48"/>
        <v>41937.125</v>
      </c>
      <c r="C2863" s="138">
        <v>3</v>
      </c>
      <c r="D2863" s="11">
        <f>ROUND(АТС!E620*$D$792*$D$793/100,2)</f>
        <v>117.37</v>
      </c>
      <c r="E2863" s="11">
        <f>ROUND(АТС!E620*$E$792*$E$793/100,2)</f>
        <v>107.84</v>
      </c>
      <c r="F2863" s="11">
        <f>ROUND(АТС!E620*$F$792*$F$793/100,2)</f>
        <v>73.44</v>
      </c>
      <c r="G2863" s="11">
        <f>ROUND(АТС!E620*$G$792*$G$793/100,2)</f>
        <v>42.99</v>
      </c>
    </row>
    <row r="2864" spans="1:7" x14ac:dyDescent="0.25">
      <c r="A2864" s="263"/>
      <c r="B2864" s="135">
        <f t="shared" si="48"/>
        <v>41937.166669999999</v>
      </c>
      <c r="C2864" s="138">
        <v>4</v>
      </c>
      <c r="D2864" s="11">
        <f>ROUND(АТС!E621*$D$792*$D$793/100,2)</f>
        <v>0</v>
      </c>
      <c r="E2864" s="11">
        <f>ROUND(АТС!E621*$E$792*$E$793/100,2)</f>
        <v>0</v>
      </c>
      <c r="F2864" s="11">
        <f>ROUND(АТС!E621*$F$792*$F$793/100,2)</f>
        <v>0</v>
      </c>
      <c r="G2864" s="11">
        <f>ROUND(АТС!E621*$G$792*$G$793/100,2)</f>
        <v>0</v>
      </c>
    </row>
    <row r="2865" spans="1:7" x14ac:dyDescent="0.25">
      <c r="A2865" s="263"/>
      <c r="B2865" s="137">
        <f t="shared" si="48"/>
        <v>41937.208330000001</v>
      </c>
      <c r="C2865" s="138">
        <v>5</v>
      </c>
      <c r="D2865" s="11">
        <f>ROUND(АТС!E622*$D$792*$D$793/100,2)</f>
        <v>3.68</v>
      </c>
      <c r="E2865" s="11">
        <f>ROUND(АТС!E622*$E$792*$E$793/100,2)</f>
        <v>3.38</v>
      </c>
      <c r="F2865" s="11">
        <f>ROUND(АТС!E622*$F$792*$F$793/100,2)</f>
        <v>2.2999999999999998</v>
      </c>
      <c r="G2865" s="11">
        <f>ROUND(АТС!E622*$G$792*$G$793/100,2)</f>
        <v>1.35</v>
      </c>
    </row>
    <row r="2866" spans="1:7" x14ac:dyDescent="0.25">
      <c r="A2866" s="263"/>
      <c r="B2866" s="135">
        <f t="shared" si="48"/>
        <v>41937.25</v>
      </c>
      <c r="C2866" s="138">
        <v>6</v>
      </c>
      <c r="D2866" s="11">
        <f>ROUND(АТС!E623*$D$792*$D$793/100,2)</f>
        <v>0</v>
      </c>
      <c r="E2866" s="11">
        <f>ROUND(АТС!E623*$E$792*$E$793/100,2)</f>
        <v>0</v>
      </c>
      <c r="F2866" s="11">
        <f>ROUND(АТС!E623*$F$792*$F$793/100,2)</f>
        <v>0</v>
      </c>
      <c r="G2866" s="11">
        <f>ROUND(АТС!E623*$G$792*$G$793/100,2)</f>
        <v>0</v>
      </c>
    </row>
    <row r="2867" spans="1:7" x14ac:dyDescent="0.25">
      <c r="A2867" s="263"/>
      <c r="B2867" s="137">
        <f t="shared" si="48"/>
        <v>41937.291669999999</v>
      </c>
      <c r="C2867" s="138">
        <v>7</v>
      </c>
      <c r="D2867" s="11">
        <f>ROUND(АТС!E624*$D$792*$D$793/100,2)</f>
        <v>0</v>
      </c>
      <c r="E2867" s="11">
        <f>ROUND(АТС!E624*$E$792*$E$793/100,2)</f>
        <v>0</v>
      </c>
      <c r="F2867" s="11">
        <f>ROUND(АТС!E624*$F$792*$F$793/100,2)</f>
        <v>0</v>
      </c>
      <c r="G2867" s="11">
        <f>ROUND(АТС!E624*$G$792*$G$793/100,2)</f>
        <v>0</v>
      </c>
    </row>
    <row r="2868" spans="1:7" x14ac:dyDescent="0.25">
      <c r="A2868" s="263"/>
      <c r="B2868" s="135">
        <f t="shared" si="48"/>
        <v>41937.333330000001</v>
      </c>
      <c r="C2868" s="138">
        <v>8</v>
      </c>
      <c r="D2868" s="11">
        <f>ROUND(АТС!E625*$D$792*$D$793/100,2)</f>
        <v>0</v>
      </c>
      <c r="E2868" s="11">
        <f>ROUND(АТС!E625*$E$792*$E$793/100,2)</f>
        <v>0</v>
      </c>
      <c r="F2868" s="11">
        <f>ROUND(АТС!E625*$F$792*$F$793/100,2)</f>
        <v>0</v>
      </c>
      <c r="G2868" s="11">
        <f>ROUND(АТС!E625*$G$792*$G$793/100,2)</f>
        <v>0</v>
      </c>
    </row>
    <row r="2869" spans="1:7" x14ac:dyDescent="0.25">
      <c r="A2869" s="263"/>
      <c r="B2869" s="137">
        <f t="shared" si="48"/>
        <v>41937.375</v>
      </c>
      <c r="C2869" s="138">
        <v>9</v>
      </c>
      <c r="D2869" s="11">
        <f>ROUND(АТС!E626*$D$792*$D$793/100,2)</f>
        <v>0</v>
      </c>
      <c r="E2869" s="11">
        <f>ROUND(АТС!E626*$E$792*$E$793/100,2)</f>
        <v>0</v>
      </c>
      <c r="F2869" s="11">
        <f>ROUND(АТС!E626*$F$792*$F$793/100,2)</f>
        <v>0</v>
      </c>
      <c r="G2869" s="11">
        <f>ROUND(АТС!E626*$G$792*$G$793/100,2)</f>
        <v>0</v>
      </c>
    </row>
    <row r="2870" spans="1:7" x14ac:dyDescent="0.25">
      <c r="A2870" s="263"/>
      <c r="B2870" s="135">
        <f t="shared" si="48"/>
        <v>41937.416669999999</v>
      </c>
      <c r="C2870" s="138">
        <v>10</v>
      </c>
      <c r="D2870" s="11">
        <f>ROUND(АТС!E627*$D$792*$D$793/100,2)</f>
        <v>0</v>
      </c>
      <c r="E2870" s="11">
        <f>ROUND(АТС!E627*$E$792*$E$793/100,2)</f>
        <v>0</v>
      </c>
      <c r="F2870" s="11">
        <f>ROUND(АТС!E627*$F$792*$F$793/100,2)</f>
        <v>0</v>
      </c>
      <c r="G2870" s="11">
        <f>ROUND(АТС!E627*$G$792*$G$793/100,2)</f>
        <v>0</v>
      </c>
    </row>
    <row r="2871" spans="1:7" x14ac:dyDescent="0.25">
      <c r="A2871" s="263"/>
      <c r="B2871" s="137">
        <f t="shared" si="48"/>
        <v>41937.458330000001</v>
      </c>
      <c r="C2871" s="138">
        <v>11</v>
      </c>
      <c r="D2871" s="11">
        <f>ROUND(АТС!E628*$D$792*$D$793/100,2)</f>
        <v>0</v>
      </c>
      <c r="E2871" s="11">
        <f>ROUND(АТС!E628*$E$792*$E$793/100,2)</f>
        <v>0</v>
      </c>
      <c r="F2871" s="11">
        <f>ROUND(АТС!E628*$F$792*$F$793/100,2)</f>
        <v>0</v>
      </c>
      <c r="G2871" s="11">
        <f>ROUND(АТС!E628*$G$792*$G$793/100,2)</f>
        <v>0</v>
      </c>
    </row>
    <row r="2872" spans="1:7" x14ac:dyDescent="0.25">
      <c r="A2872" s="263"/>
      <c r="B2872" s="135">
        <f t="shared" si="48"/>
        <v>41937.5</v>
      </c>
      <c r="C2872" s="138">
        <v>12</v>
      </c>
      <c r="D2872" s="11">
        <f>ROUND(АТС!E629*$D$792*$D$793/100,2)</f>
        <v>0</v>
      </c>
      <c r="E2872" s="11">
        <f>ROUND(АТС!E629*$E$792*$E$793/100,2)</f>
        <v>0</v>
      </c>
      <c r="F2872" s="11">
        <f>ROUND(АТС!E629*$F$792*$F$793/100,2)</f>
        <v>0</v>
      </c>
      <c r="G2872" s="11">
        <f>ROUND(АТС!E629*$G$792*$G$793/100,2)</f>
        <v>0</v>
      </c>
    </row>
    <row r="2873" spans="1:7" x14ac:dyDescent="0.25">
      <c r="A2873" s="263"/>
      <c r="B2873" s="137">
        <f t="shared" si="48"/>
        <v>41937.541669999999</v>
      </c>
      <c r="C2873" s="138">
        <v>13</v>
      </c>
      <c r="D2873" s="11">
        <f>ROUND(АТС!E630*$D$792*$D$793/100,2)</f>
        <v>0</v>
      </c>
      <c r="E2873" s="11">
        <f>ROUND(АТС!E630*$E$792*$E$793/100,2)</f>
        <v>0</v>
      </c>
      <c r="F2873" s="11">
        <f>ROUND(АТС!E630*$F$792*$F$793/100,2)</f>
        <v>0</v>
      </c>
      <c r="G2873" s="11">
        <f>ROUND(АТС!E630*$G$792*$G$793/100,2)</f>
        <v>0</v>
      </c>
    </row>
    <row r="2874" spans="1:7" x14ac:dyDescent="0.25">
      <c r="A2874" s="263"/>
      <c r="B2874" s="135">
        <f t="shared" si="48"/>
        <v>41937.583330000001</v>
      </c>
      <c r="C2874" s="138">
        <v>14</v>
      </c>
      <c r="D2874" s="11">
        <f>ROUND(АТС!E631*$D$792*$D$793/100,2)</f>
        <v>0</v>
      </c>
      <c r="E2874" s="11">
        <f>ROUND(АТС!E631*$E$792*$E$793/100,2)</f>
        <v>0</v>
      </c>
      <c r="F2874" s="11">
        <f>ROUND(АТС!E631*$F$792*$F$793/100,2)</f>
        <v>0</v>
      </c>
      <c r="G2874" s="11">
        <f>ROUND(АТС!E631*$G$792*$G$793/100,2)</f>
        <v>0</v>
      </c>
    </row>
    <row r="2875" spans="1:7" x14ac:dyDescent="0.25">
      <c r="A2875" s="263"/>
      <c r="B2875" s="137">
        <f t="shared" si="48"/>
        <v>41937.625</v>
      </c>
      <c r="C2875" s="138">
        <v>15</v>
      </c>
      <c r="D2875" s="11">
        <f>ROUND(АТС!E632*$D$792*$D$793/100,2)</f>
        <v>0</v>
      </c>
      <c r="E2875" s="11">
        <f>ROUND(АТС!E632*$E$792*$E$793/100,2)</f>
        <v>0</v>
      </c>
      <c r="F2875" s="11">
        <f>ROUND(АТС!E632*$F$792*$F$793/100,2)</f>
        <v>0</v>
      </c>
      <c r="G2875" s="11">
        <f>ROUND(АТС!E632*$G$792*$G$793/100,2)</f>
        <v>0</v>
      </c>
    </row>
    <row r="2876" spans="1:7" x14ac:dyDescent="0.25">
      <c r="A2876" s="263"/>
      <c r="B2876" s="135">
        <f t="shared" si="48"/>
        <v>41937.666669999999</v>
      </c>
      <c r="C2876" s="138">
        <v>16</v>
      </c>
      <c r="D2876" s="11">
        <f>ROUND(АТС!E633*$D$792*$D$793/100,2)</f>
        <v>0</v>
      </c>
      <c r="E2876" s="11">
        <f>ROUND(АТС!E633*$E$792*$E$793/100,2)</f>
        <v>0</v>
      </c>
      <c r="F2876" s="11">
        <f>ROUND(АТС!E633*$F$792*$F$793/100,2)</f>
        <v>0</v>
      </c>
      <c r="G2876" s="11">
        <f>ROUND(АТС!E633*$G$792*$G$793/100,2)</f>
        <v>0</v>
      </c>
    </row>
    <row r="2877" spans="1:7" x14ac:dyDescent="0.25">
      <c r="A2877" s="263"/>
      <c r="B2877" s="137">
        <f t="shared" si="48"/>
        <v>41937.708330000001</v>
      </c>
      <c r="C2877" s="138">
        <v>17</v>
      </c>
      <c r="D2877" s="11">
        <f>ROUND(АТС!E634*$D$792*$D$793/100,2)</f>
        <v>0</v>
      </c>
      <c r="E2877" s="11">
        <f>ROUND(АТС!E634*$E$792*$E$793/100,2)</f>
        <v>0</v>
      </c>
      <c r="F2877" s="11">
        <f>ROUND(АТС!E634*$F$792*$F$793/100,2)</f>
        <v>0</v>
      </c>
      <c r="G2877" s="11">
        <f>ROUND(АТС!E634*$G$792*$G$793/100,2)</f>
        <v>0</v>
      </c>
    </row>
    <row r="2878" spans="1:7" x14ac:dyDescent="0.25">
      <c r="A2878" s="263"/>
      <c r="B2878" s="135">
        <f t="shared" si="48"/>
        <v>41937.75</v>
      </c>
      <c r="C2878" s="138">
        <v>18</v>
      </c>
      <c r="D2878" s="11">
        <f>ROUND(АТС!E635*$D$792*$D$793/100,2)</f>
        <v>0</v>
      </c>
      <c r="E2878" s="11">
        <f>ROUND(АТС!E635*$E$792*$E$793/100,2)</f>
        <v>0</v>
      </c>
      <c r="F2878" s="11">
        <f>ROUND(АТС!E635*$F$792*$F$793/100,2)</f>
        <v>0</v>
      </c>
      <c r="G2878" s="11">
        <f>ROUND(АТС!E635*$G$792*$G$793/100,2)</f>
        <v>0</v>
      </c>
    </row>
    <row r="2879" spans="1:7" x14ac:dyDescent="0.25">
      <c r="A2879" s="263"/>
      <c r="B2879" s="137">
        <f t="shared" si="48"/>
        <v>41937.791669999999</v>
      </c>
      <c r="C2879" s="138">
        <v>19</v>
      </c>
      <c r="D2879" s="11">
        <f>ROUND(АТС!E636*$D$792*$D$793/100,2)</f>
        <v>0</v>
      </c>
      <c r="E2879" s="11">
        <f>ROUND(АТС!E636*$E$792*$E$793/100,2)</f>
        <v>0</v>
      </c>
      <c r="F2879" s="11">
        <f>ROUND(АТС!E636*$F$792*$F$793/100,2)</f>
        <v>0</v>
      </c>
      <c r="G2879" s="11">
        <f>ROUND(АТС!E636*$G$792*$G$793/100,2)</f>
        <v>0</v>
      </c>
    </row>
    <row r="2880" spans="1:7" x14ac:dyDescent="0.25">
      <c r="A2880" s="263"/>
      <c r="B2880" s="135">
        <f t="shared" si="48"/>
        <v>41937.833330000001</v>
      </c>
      <c r="C2880" s="138">
        <v>20</v>
      </c>
      <c r="D2880" s="11">
        <f>ROUND(АТС!E637*$D$792*$D$793/100,2)</f>
        <v>0</v>
      </c>
      <c r="E2880" s="11">
        <f>ROUND(АТС!E637*$E$792*$E$793/100,2)</f>
        <v>0</v>
      </c>
      <c r="F2880" s="11">
        <f>ROUND(АТС!E637*$F$792*$F$793/100,2)</f>
        <v>0</v>
      </c>
      <c r="G2880" s="11">
        <f>ROUND(АТС!E637*$G$792*$G$793/100,2)</f>
        <v>0</v>
      </c>
    </row>
    <row r="2881" spans="1:7" x14ac:dyDescent="0.25">
      <c r="A2881" s="263"/>
      <c r="B2881" s="137">
        <f t="shared" si="48"/>
        <v>41937.875</v>
      </c>
      <c r="C2881" s="138">
        <v>21</v>
      </c>
      <c r="D2881" s="11">
        <f>ROUND(АТС!E638*$D$792*$D$793/100,2)</f>
        <v>53.26</v>
      </c>
      <c r="E2881" s="11">
        <f>ROUND(АТС!E638*$E$792*$E$793/100,2)</f>
        <v>48.93</v>
      </c>
      <c r="F2881" s="11">
        <f>ROUND(АТС!E638*$F$792*$F$793/100,2)</f>
        <v>33.32</v>
      </c>
      <c r="G2881" s="11">
        <f>ROUND(АТС!E638*$G$792*$G$793/100,2)</f>
        <v>19.510000000000002</v>
      </c>
    </row>
    <row r="2882" spans="1:7" x14ac:dyDescent="0.25">
      <c r="A2882" s="263"/>
      <c r="B2882" s="135">
        <f t="shared" si="48"/>
        <v>41937.916669999999</v>
      </c>
      <c r="C2882" s="138">
        <v>22</v>
      </c>
      <c r="D2882" s="11">
        <f>ROUND(АТС!E639*$D$792*$D$793/100,2)</f>
        <v>14.35</v>
      </c>
      <c r="E2882" s="11">
        <f>ROUND(АТС!E639*$E$792*$E$793/100,2)</f>
        <v>13.18</v>
      </c>
      <c r="F2882" s="11">
        <f>ROUND(АТС!E639*$F$792*$F$793/100,2)</f>
        <v>8.98</v>
      </c>
      <c r="G2882" s="11">
        <f>ROUND(АТС!E639*$G$792*$G$793/100,2)</f>
        <v>5.26</v>
      </c>
    </row>
    <row r="2883" spans="1:7" x14ac:dyDescent="0.25">
      <c r="A2883" s="263"/>
      <c r="B2883" s="137">
        <f t="shared" si="48"/>
        <v>41937.958330000001</v>
      </c>
      <c r="C2883" s="138">
        <v>23</v>
      </c>
      <c r="D2883" s="11">
        <f>ROUND(АТС!E640*$D$792*$D$793/100,2)</f>
        <v>10.36</v>
      </c>
      <c r="E2883" s="11">
        <f>ROUND(АТС!E640*$E$792*$E$793/100,2)</f>
        <v>9.52</v>
      </c>
      <c r="F2883" s="11">
        <f>ROUND(АТС!E640*$F$792*$F$793/100,2)</f>
        <v>6.48</v>
      </c>
      <c r="G2883" s="11">
        <f>ROUND(АТС!E640*$G$792*$G$793/100,2)</f>
        <v>3.79</v>
      </c>
    </row>
    <row r="2884" spans="1:7" x14ac:dyDescent="0.25">
      <c r="A2884" s="263"/>
      <c r="B2884" s="137">
        <f t="shared" si="48"/>
        <v>41938</v>
      </c>
      <c r="C2884" s="138">
        <v>0</v>
      </c>
      <c r="D2884" s="39">
        <f>ROUND(АТС!E641*$D$792*$D$793/100,2)</f>
        <v>14.47</v>
      </c>
      <c r="E2884" s="39">
        <f>ROUND(АТС!E641*$E$792*$E$793/100,2)</f>
        <v>13.29</v>
      </c>
      <c r="F2884" s="39">
        <f>ROUND(АТС!E641*$F$792*$F$793/100,2)</f>
        <v>9.0500000000000007</v>
      </c>
      <c r="G2884" s="39">
        <f>ROUND(АТС!E641*$G$792*$G$793/100,2)</f>
        <v>5.3</v>
      </c>
    </row>
    <row r="2885" spans="1:7" x14ac:dyDescent="0.25">
      <c r="A2885" s="263"/>
      <c r="B2885" s="137">
        <f t="shared" ref="B2885:B2949" si="49">B2861+1</f>
        <v>41938.041669999999</v>
      </c>
      <c r="C2885" s="138">
        <v>1</v>
      </c>
      <c r="D2885" s="39">
        <f>ROUND(АТС!E642*$D$792*$D$793/100,2)</f>
        <v>0</v>
      </c>
      <c r="E2885" s="39">
        <f>ROUND(АТС!E642*$E$792*$E$793/100,2)</f>
        <v>0</v>
      </c>
      <c r="F2885" s="39">
        <f>ROUND(АТС!E642*$F$792*$F$793/100,2)</f>
        <v>0</v>
      </c>
      <c r="G2885" s="39">
        <f>ROUND(АТС!E642*$G$792*$G$793/100,2)</f>
        <v>0</v>
      </c>
    </row>
    <row r="2886" spans="1:7" x14ac:dyDescent="0.25">
      <c r="A2886" s="263"/>
      <c r="B2886" s="137">
        <f t="shared" si="49"/>
        <v>41938.083330000001</v>
      </c>
      <c r="C2886" s="138">
        <v>2</v>
      </c>
      <c r="D2886" s="39">
        <f>ROUND(АТС!E643*$D$792*$D$793/100,2)</f>
        <v>0</v>
      </c>
      <c r="E2886" s="39">
        <f>ROUND(АТС!E643*$E$792*$E$793/100,2)</f>
        <v>0</v>
      </c>
      <c r="F2886" s="39">
        <f>ROUND(АТС!E643*$F$792*$F$793/100,2)</f>
        <v>0</v>
      </c>
      <c r="G2886" s="39">
        <f>ROUND(АТС!E643*$G$792*$G$793/100,2)</f>
        <v>0</v>
      </c>
    </row>
    <row r="2887" spans="1:7" x14ac:dyDescent="0.25">
      <c r="A2887" s="263"/>
      <c r="B2887" s="137">
        <f t="shared" si="49"/>
        <v>41938.125</v>
      </c>
      <c r="C2887" s="138">
        <v>3</v>
      </c>
      <c r="D2887" s="39">
        <f>ROUND(АТС!E644*$D$792*$D$793/100,2)</f>
        <v>0</v>
      </c>
      <c r="E2887" s="39">
        <f>ROUND(АТС!E644*$E$792*$E$793/100,2)</f>
        <v>0</v>
      </c>
      <c r="F2887" s="39">
        <f>ROUND(АТС!E644*$F$792*$F$793/100,2)</f>
        <v>0</v>
      </c>
      <c r="G2887" s="39">
        <f>ROUND(АТС!E644*$G$792*$G$793/100,2)</f>
        <v>0</v>
      </c>
    </row>
    <row r="2888" spans="1:7" x14ac:dyDescent="0.25">
      <c r="A2888" s="263"/>
      <c r="B2888" s="137">
        <f t="shared" si="49"/>
        <v>41938.166669999999</v>
      </c>
      <c r="C2888" s="138">
        <v>4</v>
      </c>
      <c r="D2888" s="39">
        <f>ROUND(АТС!E645*$D$792*$D$793/100,2)</f>
        <v>95.78</v>
      </c>
      <c r="E2888" s="39">
        <f>ROUND(АТС!E645*$E$792*$E$793/100,2)</f>
        <v>88</v>
      </c>
      <c r="F2888" s="39">
        <f>ROUND(АТС!E645*$F$792*$F$793/100,2)</f>
        <v>59.93</v>
      </c>
      <c r="G2888" s="39">
        <f>ROUND(АТС!E645*$G$792*$G$793/100,2)</f>
        <v>35.08</v>
      </c>
    </row>
    <row r="2889" spans="1:7" x14ac:dyDescent="0.25">
      <c r="A2889" s="263"/>
      <c r="B2889" s="137">
        <f t="shared" si="49"/>
        <v>41938.208330000001</v>
      </c>
      <c r="C2889" s="138">
        <v>5</v>
      </c>
      <c r="D2889" s="39">
        <f>ROUND(АТС!E646*$D$792*$D$793/100,2)</f>
        <v>15.53</v>
      </c>
      <c r="E2889" s="39">
        <f>ROUND(АТС!E646*$E$792*$E$793/100,2)</f>
        <v>14.27</v>
      </c>
      <c r="F2889" s="39">
        <f>ROUND(АТС!E646*$F$792*$F$793/100,2)</f>
        <v>9.7200000000000006</v>
      </c>
      <c r="G2889" s="39">
        <f>ROUND(АТС!E646*$G$792*$G$793/100,2)</f>
        <v>5.69</v>
      </c>
    </row>
    <row r="2890" spans="1:7" x14ac:dyDescent="0.25">
      <c r="A2890" s="263"/>
      <c r="B2890" s="137">
        <f t="shared" si="49"/>
        <v>41938.25</v>
      </c>
      <c r="C2890" s="138">
        <v>6</v>
      </c>
      <c r="D2890" s="39">
        <f>ROUND(АТС!E647*$D$792*$D$793/100,2)</f>
        <v>24.67</v>
      </c>
      <c r="E2890" s="39">
        <f>ROUND(АТС!E647*$E$792*$E$793/100,2)</f>
        <v>22.67</v>
      </c>
      <c r="F2890" s="39">
        <f>ROUND(АТС!E647*$F$792*$F$793/100,2)</f>
        <v>15.44</v>
      </c>
      <c r="G2890" s="39">
        <f>ROUND(АТС!E647*$G$792*$G$793/100,2)</f>
        <v>9.0399999999999991</v>
      </c>
    </row>
    <row r="2891" spans="1:7" x14ac:dyDescent="0.25">
      <c r="A2891" s="263"/>
      <c r="B2891" s="137">
        <f t="shared" si="49"/>
        <v>41938.291669999999</v>
      </c>
      <c r="C2891" s="138">
        <v>7</v>
      </c>
      <c r="D2891" s="39">
        <f>ROUND(АТС!E648*$D$792*$D$793/100,2)</f>
        <v>0.89</v>
      </c>
      <c r="E2891" s="39">
        <f>ROUND(АТС!E648*$E$792*$E$793/100,2)</f>
        <v>0.82</v>
      </c>
      <c r="F2891" s="39">
        <f>ROUND(АТС!E648*$F$792*$F$793/100,2)</f>
        <v>0.56000000000000005</v>
      </c>
      <c r="G2891" s="39">
        <f>ROUND(АТС!E648*$G$792*$G$793/100,2)</f>
        <v>0.33</v>
      </c>
    </row>
    <row r="2892" spans="1:7" x14ac:dyDescent="0.25">
      <c r="A2892" s="263"/>
      <c r="B2892" s="137">
        <f t="shared" si="49"/>
        <v>41938.333330000001</v>
      </c>
      <c r="C2892" s="138">
        <v>8</v>
      </c>
      <c r="D2892" s="39">
        <f>ROUND(АТС!E649*$D$792*$D$793/100,2)</f>
        <v>0</v>
      </c>
      <c r="E2892" s="39">
        <f>ROUND(АТС!E649*$E$792*$E$793/100,2)</f>
        <v>0</v>
      </c>
      <c r="F2892" s="39">
        <f>ROUND(АТС!E649*$F$792*$F$793/100,2)</f>
        <v>0</v>
      </c>
      <c r="G2892" s="39">
        <f>ROUND(АТС!E649*$G$792*$G$793/100,2)</f>
        <v>0</v>
      </c>
    </row>
    <row r="2893" spans="1:7" x14ac:dyDescent="0.25">
      <c r="A2893" s="263"/>
      <c r="B2893" s="137">
        <f t="shared" si="49"/>
        <v>41938.375</v>
      </c>
      <c r="C2893" s="138">
        <v>9</v>
      </c>
      <c r="D2893" s="39">
        <f>ROUND(АТС!E650*$D$792*$D$793/100,2)</f>
        <v>0</v>
      </c>
      <c r="E2893" s="39">
        <f>ROUND(АТС!E650*$E$792*$E$793/100,2)</f>
        <v>0</v>
      </c>
      <c r="F2893" s="39">
        <f>ROUND(АТС!E650*$F$792*$F$793/100,2)</f>
        <v>0</v>
      </c>
      <c r="G2893" s="39">
        <f>ROUND(АТС!E650*$G$792*$G$793/100,2)</f>
        <v>0</v>
      </c>
    </row>
    <row r="2894" spans="1:7" x14ac:dyDescent="0.25">
      <c r="A2894" s="263"/>
      <c r="B2894" s="137">
        <f t="shared" si="49"/>
        <v>41938.416669999999</v>
      </c>
      <c r="C2894" s="138">
        <v>10</v>
      </c>
      <c r="D2894" s="39">
        <f>ROUND(АТС!E651*$D$792*$D$793/100,2)</f>
        <v>0.11</v>
      </c>
      <c r="E2894" s="39">
        <f>ROUND(АТС!E651*$E$792*$E$793/100,2)</f>
        <v>0.1</v>
      </c>
      <c r="F2894" s="39">
        <f>ROUND(АТС!E651*$F$792*$F$793/100,2)</f>
        <v>7.0000000000000007E-2</v>
      </c>
      <c r="G2894" s="39">
        <f>ROUND(АТС!E651*$G$792*$G$793/100,2)</f>
        <v>0.04</v>
      </c>
    </row>
    <row r="2895" spans="1:7" x14ac:dyDescent="0.25">
      <c r="A2895" s="263"/>
      <c r="B2895" s="137">
        <f t="shared" si="49"/>
        <v>41938.458330000001</v>
      </c>
      <c r="C2895" s="138">
        <v>11</v>
      </c>
      <c r="D2895" s="39">
        <f>ROUND(АТС!E652*$D$792*$D$793/100,2)</f>
        <v>0.91</v>
      </c>
      <c r="E2895" s="39">
        <f>ROUND(АТС!E652*$E$792*$E$793/100,2)</f>
        <v>0.83</v>
      </c>
      <c r="F2895" s="39">
        <f>ROUND(АТС!E652*$F$792*$F$793/100,2)</f>
        <v>0.56999999999999995</v>
      </c>
      <c r="G2895" s="39">
        <f>ROUND(АТС!E652*$G$792*$G$793/100,2)</f>
        <v>0.33</v>
      </c>
    </row>
    <row r="2896" spans="1:7" x14ac:dyDescent="0.25">
      <c r="A2896" s="263"/>
      <c r="B2896" s="137">
        <f t="shared" si="49"/>
        <v>41938.5</v>
      </c>
      <c r="C2896" s="138">
        <v>12</v>
      </c>
      <c r="D2896" s="39">
        <f>ROUND(АТС!E653*$D$792*$D$793/100,2)</f>
        <v>1.93</v>
      </c>
      <c r="E2896" s="39">
        <f>ROUND(АТС!E653*$E$792*$E$793/100,2)</f>
        <v>1.77</v>
      </c>
      <c r="F2896" s="39">
        <f>ROUND(АТС!E653*$F$792*$F$793/100,2)</f>
        <v>1.21</v>
      </c>
      <c r="G2896" s="39">
        <f>ROUND(АТС!E653*$G$792*$G$793/100,2)</f>
        <v>0.71</v>
      </c>
    </row>
    <row r="2897" spans="1:7" x14ac:dyDescent="0.25">
      <c r="A2897" s="263"/>
      <c r="B2897" s="137">
        <f t="shared" si="49"/>
        <v>41938.541669999999</v>
      </c>
      <c r="C2897" s="138">
        <v>13</v>
      </c>
      <c r="D2897" s="39">
        <f>ROUND(АТС!E654*$D$792*$D$793/100,2)</f>
        <v>1.92</v>
      </c>
      <c r="E2897" s="39">
        <f>ROUND(АТС!E654*$E$792*$E$793/100,2)</f>
        <v>1.76</v>
      </c>
      <c r="F2897" s="39">
        <f>ROUND(АТС!E654*$F$792*$F$793/100,2)</f>
        <v>1.2</v>
      </c>
      <c r="G2897" s="39">
        <f>ROUND(АТС!E654*$G$792*$G$793/100,2)</f>
        <v>0.7</v>
      </c>
    </row>
    <row r="2898" spans="1:7" x14ac:dyDescent="0.25">
      <c r="A2898" s="263"/>
      <c r="B2898" s="137">
        <f t="shared" si="49"/>
        <v>41938.583330000001</v>
      </c>
      <c r="C2898" s="138">
        <v>14</v>
      </c>
      <c r="D2898" s="39">
        <f>ROUND(АТС!E655*$D$792*$D$793/100,2)</f>
        <v>1.69</v>
      </c>
      <c r="E2898" s="39">
        <f>ROUND(АТС!E655*$E$792*$E$793/100,2)</f>
        <v>1.55</v>
      </c>
      <c r="F2898" s="39">
        <f>ROUND(АТС!E655*$F$792*$F$793/100,2)</f>
        <v>1.06</v>
      </c>
      <c r="G2898" s="39">
        <f>ROUND(АТС!E655*$G$792*$G$793/100,2)</f>
        <v>0.62</v>
      </c>
    </row>
    <row r="2899" spans="1:7" x14ac:dyDescent="0.25">
      <c r="A2899" s="263"/>
      <c r="B2899" s="137">
        <f t="shared" si="49"/>
        <v>41938.625</v>
      </c>
      <c r="C2899" s="138">
        <v>15</v>
      </c>
      <c r="D2899" s="39">
        <f>ROUND(АТС!E656*$D$792*$D$793/100,2)</f>
        <v>2.0299999999999998</v>
      </c>
      <c r="E2899" s="39">
        <f>ROUND(АТС!E656*$E$792*$E$793/100,2)</f>
        <v>1.86</v>
      </c>
      <c r="F2899" s="39">
        <f>ROUND(АТС!E656*$F$792*$F$793/100,2)</f>
        <v>1.27</v>
      </c>
      <c r="G2899" s="39">
        <f>ROUND(АТС!E656*$G$792*$G$793/100,2)</f>
        <v>0.74</v>
      </c>
    </row>
    <row r="2900" spans="1:7" x14ac:dyDescent="0.25">
      <c r="A2900" s="263"/>
      <c r="B2900" s="137">
        <f t="shared" si="49"/>
        <v>41938.666669999999</v>
      </c>
      <c r="C2900" s="138">
        <v>16</v>
      </c>
      <c r="D2900" s="39">
        <f>ROUND(АТС!E657*$D$792*$D$793/100,2)</f>
        <v>0</v>
      </c>
      <c r="E2900" s="39">
        <f>ROUND(АТС!E657*$E$792*$E$793/100,2)</f>
        <v>0</v>
      </c>
      <c r="F2900" s="39">
        <f>ROUND(АТС!E657*$F$792*$F$793/100,2)</f>
        <v>0</v>
      </c>
      <c r="G2900" s="39">
        <f>ROUND(АТС!E657*$G$792*$G$793/100,2)</f>
        <v>0</v>
      </c>
    </row>
    <row r="2901" spans="1:7" x14ac:dyDescent="0.25">
      <c r="A2901" s="263"/>
      <c r="B2901" s="137">
        <f t="shared" si="49"/>
        <v>41938.708330000001</v>
      </c>
      <c r="C2901" s="138">
        <v>17</v>
      </c>
      <c r="D2901" s="39">
        <f>ROUND(АТС!E658*$D$792*$D$793/100,2)</f>
        <v>0</v>
      </c>
      <c r="E2901" s="39">
        <f>ROUND(АТС!E658*$E$792*$E$793/100,2)</f>
        <v>0</v>
      </c>
      <c r="F2901" s="39">
        <f>ROUND(АТС!E658*$F$792*$F$793/100,2)</f>
        <v>0</v>
      </c>
      <c r="G2901" s="39">
        <f>ROUND(АТС!E658*$G$792*$G$793/100,2)</f>
        <v>0</v>
      </c>
    </row>
    <row r="2902" spans="1:7" x14ac:dyDescent="0.25">
      <c r="A2902" s="263"/>
      <c r="B2902" s="137">
        <f t="shared" si="49"/>
        <v>41938.75</v>
      </c>
      <c r="C2902" s="138">
        <v>18</v>
      </c>
      <c r="D2902" s="39">
        <f>ROUND(АТС!E659*$D$792*$D$793/100,2)</f>
        <v>0</v>
      </c>
      <c r="E2902" s="39">
        <f>ROUND(АТС!E659*$E$792*$E$793/100,2)</f>
        <v>0</v>
      </c>
      <c r="F2902" s="39">
        <f>ROUND(АТС!E659*$F$792*$F$793/100,2)</f>
        <v>0</v>
      </c>
      <c r="G2902" s="39">
        <f>ROUND(АТС!E659*$G$792*$G$793/100,2)</f>
        <v>0</v>
      </c>
    </row>
    <row r="2903" spans="1:7" x14ac:dyDescent="0.25">
      <c r="A2903" s="263"/>
      <c r="B2903" s="137">
        <f t="shared" si="49"/>
        <v>41938.791669999999</v>
      </c>
      <c r="C2903" s="138">
        <v>19</v>
      </c>
      <c r="D2903" s="39">
        <f>ROUND(АТС!E660*$D$792*$D$793/100,2)</f>
        <v>0.01</v>
      </c>
      <c r="E2903" s="39">
        <f>ROUND(АТС!E660*$E$792*$E$793/100,2)</f>
        <v>0.01</v>
      </c>
      <c r="F2903" s="39">
        <f>ROUND(АТС!E660*$F$792*$F$793/100,2)</f>
        <v>0.01</v>
      </c>
      <c r="G2903" s="39">
        <f>ROUND(АТС!E660*$G$792*$G$793/100,2)</f>
        <v>0</v>
      </c>
    </row>
    <row r="2904" spans="1:7" x14ac:dyDescent="0.25">
      <c r="A2904" s="263"/>
      <c r="B2904" s="137">
        <f t="shared" si="49"/>
        <v>41938.833330000001</v>
      </c>
      <c r="C2904" s="138">
        <v>20</v>
      </c>
      <c r="D2904" s="39">
        <f>ROUND(АТС!E661*$D$792*$D$793/100,2)</f>
        <v>0</v>
      </c>
      <c r="E2904" s="39">
        <f>ROUND(АТС!E661*$E$792*$E$793/100,2)</f>
        <v>0</v>
      </c>
      <c r="F2904" s="39">
        <f>ROUND(АТС!E661*$F$792*$F$793/100,2)</f>
        <v>0</v>
      </c>
      <c r="G2904" s="39">
        <f>ROUND(АТС!E661*$G$792*$G$793/100,2)</f>
        <v>0</v>
      </c>
    </row>
    <row r="2905" spans="1:7" x14ac:dyDescent="0.25">
      <c r="A2905" s="263"/>
      <c r="B2905" s="137">
        <f t="shared" si="49"/>
        <v>41938.875</v>
      </c>
      <c r="C2905" s="138">
        <v>21</v>
      </c>
      <c r="D2905" s="39">
        <f>ROUND(АТС!E662*$D$792*$D$793/100,2)</f>
        <v>12.99</v>
      </c>
      <c r="E2905" s="39">
        <f>ROUND(АТС!E662*$E$792*$E$793/100,2)</f>
        <v>11.94</v>
      </c>
      <c r="F2905" s="39">
        <f>ROUND(АТС!E662*$F$792*$F$793/100,2)</f>
        <v>8.1300000000000008</v>
      </c>
      <c r="G2905" s="39">
        <f>ROUND(АТС!E662*$G$792*$G$793/100,2)</f>
        <v>4.76</v>
      </c>
    </row>
    <row r="2906" spans="1:7" x14ac:dyDescent="0.25">
      <c r="A2906" s="263"/>
      <c r="B2906" s="137">
        <f t="shared" si="49"/>
        <v>41938.916669999999</v>
      </c>
      <c r="C2906" s="138">
        <v>22</v>
      </c>
      <c r="D2906" s="39">
        <f>ROUND(АТС!E663*$D$792*$D$793/100,2)</f>
        <v>15.67</v>
      </c>
      <c r="E2906" s="39">
        <f>ROUND(АТС!E663*$E$792*$E$793/100,2)</f>
        <v>14.4</v>
      </c>
      <c r="F2906" s="39">
        <f>ROUND(АТС!E663*$F$792*$F$793/100,2)</f>
        <v>9.81</v>
      </c>
      <c r="G2906" s="39">
        <f>ROUND(АТС!E663*$G$792*$G$793/100,2)</f>
        <v>5.74</v>
      </c>
    </row>
    <row r="2907" spans="1:7" x14ac:dyDescent="0.25">
      <c r="A2907" s="263"/>
      <c r="B2907" s="137">
        <f t="shared" si="49"/>
        <v>41938.958330000001</v>
      </c>
      <c r="C2907" s="138">
        <v>23</v>
      </c>
      <c r="D2907" s="39">
        <f>ROUND(АТС!E664*$D$792*$D$793/100,2)</f>
        <v>13.27</v>
      </c>
      <c r="E2907" s="39">
        <f>ROUND(АТС!E664*$E$792*$E$793/100,2)</f>
        <v>12.19</v>
      </c>
      <c r="F2907" s="39">
        <f>ROUND(АТС!E664*$F$792*$F$793/100,2)</f>
        <v>8.3000000000000007</v>
      </c>
      <c r="G2907" s="39">
        <f>ROUND(АТС!E664*$G$792*$G$793/100,2)</f>
        <v>4.8600000000000003</v>
      </c>
    </row>
    <row r="2908" spans="1:7" x14ac:dyDescent="0.25">
      <c r="A2908" s="263"/>
      <c r="B2908" s="137">
        <v>41938.958330000001</v>
      </c>
      <c r="C2908" s="138">
        <v>24</v>
      </c>
      <c r="D2908" s="39">
        <f>ROUND(АТС!E665*$D$792*$D$793/100,2)</f>
        <v>0</v>
      </c>
      <c r="E2908" s="39">
        <f>ROUND(АТС!E665*$E$792*$E$793/100,2)</f>
        <v>0</v>
      </c>
      <c r="F2908" s="39">
        <f>ROUND(АТС!E665*$F$792*$F$793/100,2)</f>
        <v>0</v>
      </c>
      <c r="G2908" s="39">
        <f>ROUND(АТС!E665*$G$792*$G$793/100,2)</f>
        <v>0</v>
      </c>
    </row>
    <row r="2909" spans="1:7" x14ac:dyDescent="0.25">
      <c r="A2909" s="263"/>
      <c r="B2909" s="137">
        <f t="shared" ref="B2909:B2932" si="50">B2884+1</f>
        <v>41939</v>
      </c>
      <c r="C2909" s="138">
        <v>0</v>
      </c>
      <c r="D2909" s="39">
        <f>ROUND(АТС!E666*$D$792*$D$793/100,2)</f>
        <v>0.01</v>
      </c>
      <c r="E2909" s="39">
        <f>ROUND(АТС!E666*$E$792*$E$793/100,2)</f>
        <v>0.01</v>
      </c>
      <c r="F2909" s="39">
        <f>ROUND(АТС!E666*$F$792*$F$793/100,2)</f>
        <v>0</v>
      </c>
      <c r="G2909" s="39">
        <f>ROUND(АТС!E666*$G$792*$G$793/100,2)</f>
        <v>0</v>
      </c>
    </row>
    <row r="2910" spans="1:7" x14ac:dyDescent="0.25">
      <c r="A2910" s="263"/>
      <c r="B2910" s="137">
        <f t="shared" si="50"/>
        <v>41939.041669999999</v>
      </c>
      <c r="C2910" s="138">
        <v>1</v>
      </c>
      <c r="D2910" s="39">
        <f>ROUND(АТС!E667*$D$792*$D$793/100,2)</f>
        <v>0</v>
      </c>
      <c r="E2910" s="39">
        <f>ROUND(АТС!E667*$E$792*$E$793/100,2)</f>
        <v>0</v>
      </c>
      <c r="F2910" s="39">
        <f>ROUND(АТС!E667*$F$792*$F$793/100,2)</f>
        <v>0</v>
      </c>
      <c r="G2910" s="39">
        <f>ROUND(АТС!E667*$G$792*$G$793/100,2)</f>
        <v>0</v>
      </c>
    </row>
    <row r="2911" spans="1:7" x14ac:dyDescent="0.25">
      <c r="A2911" s="263"/>
      <c r="B2911" s="137">
        <f t="shared" si="50"/>
        <v>41939.083330000001</v>
      </c>
      <c r="C2911" s="138">
        <v>2</v>
      </c>
      <c r="D2911" s="39">
        <f>ROUND(АТС!E668*$D$792*$D$793/100,2)</f>
        <v>103.91</v>
      </c>
      <c r="E2911" s="39">
        <f>ROUND(АТС!E668*$E$792*$E$793/100,2)</f>
        <v>95.47</v>
      </c>
      <c r="F2911" s="39">
        <f>ROUND(АТС!E668*$F$792*$F$793/100,2)</f>
        <v>65.02</v>
      </c>
      <c r="G2911" s="39">
        <f>ROUND(АТС!E668*$G$792*$G$793/100,2)</f>
        <v>38.06</v>
      </c>
    </row>
    <row r="2912" spans="1:7" x14ac:dyDescent="0.25">
      <c r="A2912" s="263"/>
      <c r="B2912" s="137">
        <f t="shared" si="50"/>
        <v>41939.125</v>
      </c>
      <c r="C2912" s="138">
        <v>3</v>
      </c>
      <c r="D2912" s="39">
        <f>ROUND(АТС!E669*$D$792*$D$793/100,2)</f>
        <v>123.66</v>
      </c>
      <c r="E2912" s="39">
        <f>ROUND(АТС!E669*$E$792*$E$793/100,2)</f>
        <v>113.61</v>
      </c>
      <c r="F2912" s="39">
        <f>ROUND(АТС!E669*$F$792*$F$793/100,2)</f>
        <v>77.37</v>
      </c>
      <c r="G2912" s="39">
        <f>ROUND(АТС!E669*$G$792*$G$793/100,2)</f>
        <v>45.29</v>
      </c>
    </row>
    <row r="2913" spans="1:7" x14ac:dyDescent="0.25">
      <c r="A2913" s="263"/>
      <c r="B2913" s="137">
        <f t="shared" si="50"/>
        <v>41939.166669999999</v>
      </c>
      <c r="C2913" s="138">
        <v>4</v>
      </c>
      <c r="D2913" s="39">
        <f>ROUND(АТС!E670*$D$792*$D$793/100,2)</f>
        <v>0</v>
      </c>
      <c r="E2913" s="39">
        <f>ROUND(АТС!E670*$E$792*$E$793/100,2)</f>
        <v>0</v>
      </c>
      <c r="F2913" s="39">
        <f>ROUND(АТС!E670*$F$792*$F$793/100,2)</f>
        <v>0</v>
      </c>
      <c r="G2913" s="39">
        <f>ROUND(АТС!E670*$G$792*$G$793/100,2)</f>
        <v>0</v>
      </c>
    </row>
    <row r="2914" spans="1:7" x14ac:dyDescent="0.25">
      <c r="A2914" s="263"/>
      <c r="B2914" s="137">
        <f t="shared" si="50"/>
        <v>41939.208330000001</v>
      </c>
      <c r="C2914" s="138">
        <v>5</v>
      </c>
      <c r="D2914" s="39">
        <f>ROUND(АТС!E671*$D$792*$D$793/100,2)</f>
        <v>0</v>
      </c>
      <c r="E2914" s="39">
        <f>ROUND(АТС!E671*$E$792*$E$793/100,2)</f>
        <v>0</v>
      </c>
      <c r="F2914" s="39">
        <f>ROUND(АТС!E671*$F$792*$F$793/100,2)</f>
        <v>0</v>
      </c>
      <c r="G2914" s="39">
        <f>ROUND(АТС!E671*$G$792*$G$793/100,2)</f>
        <v>0</v>
      </c>
    </row>
    <row r="2915" spans="1:7" x14ac:dyDescent="0.25">
      <c r="A2915" s="263"/>
      <c r="B2915" s="137">
        <f t="shared" si="50"/>
        <v>41939.25</v>
      </c>
      <c r="C2915" s="138">
        <v>6</v>
      </c>
      <c r="D2915" s="39">
        <f>ROUND(АТС!E672*$D$792*$D$793/100,2)</f>
        <v>7.17</v>
      </c>
      <c r="E2915" s="39">
        <f>ROUND(АТС!E672*$E$792*$E$793/100,2)</f>
        <v>6.58</v>
      </c>
      <c r="F2915" s="39">
        <f>ROUND(АТС!E672*$F$792*$F$793/100,2)</f>
        <v>4.4800000000000004</v>
      </c>
      <c r="G2915" s="39">
        <f>ROUND(АТС!E672*$G$792*$G$793/100,2)</f>
        <v>2.62</v>
      </c>
    </row>
    <row r="2916" spans="1:7" x14ac:dyDescent="0.25">
      <c r="A2916" s="263"/>
      <c r="B2916" s="137">
        <f t="shared" si="50"/>
        <v>41939.291669999999</v>
      </c>
      <c r="C2916" s="138">
        <v>7</v>
      </c>
      <c r="D2916" s="39">
        <f>ROUND(АТС!E673*$D$792*$D$793/100,2)</f>
        <v>7.76</v>
      </c>
      <c r="E2916" s="39">
        <f>ROUND(АТС!E673*$E$792*$E$793/100,2)</f>
        <v>7.13</v>
      </c>
      <c r="F2916" s="39">
        <f>ROUND(АТС!E673*$F$792*$F$793/100,2)</f>
        <v>4.8600000000000003</v>
      </c>
      <c r="G2916" s="39">
        <f>ROUND(АТС!E673*$G$792*$G$793/100,2)</f>
        <v>2.84</v>
      </c>
    </row>
    <row r="2917" spans="1:7" x14ac:dyDescent="0.25">
      <c r="A2917" s="263"/>
      <c r="B2917" s="137">
        <f t="shared" si="50"/>
        <v>41939.333330000001</v>
      </c>
      <c r="C2917" s="138">
        <v>8</v>
      </c>
      <c r="D2917" s="39">
        <f>ROUND(АТС!E674*$D$792*$D$793/100,2)</f>
        <v>21.51</v>
      </c>
      <c r="E2917" s="39">
        <f>ROUND(АТС!E674*$E$792*$E$793/100,2)</f>
        <v>19.77</v>
      </c>
      <c r="F2917" s="39">
        <f>ROUND(АТС!E674*$F$792*$F$793/100,2)</f>
        <v>13.46</v>
      </c>
      <c r="G2917" s="39">
        <f>ROUND(АТС!E674*$G$792*$G$793/100,2)</f>
        <v>7.88</v>
      </c>
    </row>
    <row r="2918" spans="1:7" x14ac:dyDescent="0.25">
      <c r="A2918" s="263"/>
      <c r="B2918" s="137">
        <f t="shared" si="50"/>
        <v>41939.375</v>
      </c>
      <c r="C2918" s="138">
        <v>9</v>
      </c>
      <c r="D2918" s="39">
        <f>ROUND(АТС!E675*$D$792*$D$793/100,2)</f>
        <v>0</v>
      </c>
      <c r="E2918" s="39">
        <f>ROUND(АТС!E675*$E$792*$E$793/100,2)</f>
        <v>0</v>
      </c>
      <c r="F2918" s="39">
        <f>ROUND(АТС!E675*$F$792*$F$793/100,2)</f>
        <v>0</v>
      </c>
      <c r="G2918" s="39">
        <f>ROUND(АТС!E675*$G$792*$G$793/100,2)</f>
        <v>0</v>
      </c>
    </row>
    <row r="2919" spans="1:7" x14ac:dyDescent="0.25">
      <c r="A2919" s="263"/>
      <c r="B2919" s="137">
        <f t="shared" si="50"/>
        <v>41939.416669999999</v>
      </c>
      <c r="C2919" s="138">
        <v>10</v>
      </c>
      <c r="D2919" s="39">
        <f>ROUND(АТС!E676*$D$792*$D$793/100,2)</f>
        <v>10.6</v>
      </c>
      <c r="E2919" s="39">
        <f>ROUND(АТС!E676*$E$792*$E$793/100,2)</f>
        <v>9.74</v>
      </c>
      <c r="F2919" s="39">
        <f>ROUND(АТС!E676*$F$792*$F$793/100,2)</f>
        <v>6.63</v>
      </c>
      <c r="G2919" s="39">
        <f>ROUND(АТС!E676*$G$792*$G$793/100,2)</f>
        <v>3.88</v>
      </c>
    </row>
    <row r="2920" spans="1:7" x14ac:dyDescent="0.25">
      <c r="A2920" s="263"/>
      <c r="B2920" s="137">
        <f t="shared" si="50"/>
        <v>41939.458330000001</v>
      </c>
      <c r="C2920" s="138">
        <v>11</v>
      </c>
      <c r="D2920" s="39">
        <f>ROUND(АТС!E677*$D$792*$D$793/100,2)</f>
        <v>16.38</v>
      </c>
      <c r="E2920" s="39">
        <f>ROUND(АТС!E677*$E$792*$E$793/100,2)</f>
        <v>15.05</v>
      </c>
      <c r="F2920" s="39">
        <f>ROUND(АТС!E677*$F$792*$F$793/100,2)</f>
        <v>10.25</v>
      </c>
      <c r="G2920" s="39">
        <f>ROUND(АТС!E677*$G$792*$G$793/100,2)</f>
        <v>6</v>
      </c>
    </row>
    <row r="2921" spans="1:7" x14ac:dyDescent="0.25">
      <c r="A2921" s="263"/>
      <c r="B2921" s="137">
        <f t="shared" si="50"/>
        <v>41939.5</v>
      </c>
      <c r="C2921" s="138">
        <v>12</v>
      </c>
      <c r="D2921" s="39">
        <f>ROUND(АТС!E678*$D$792*$D$793/100,2)</f>
        <v>12.12</v>
      </c>
      <c r="E2921" s="39">
        <f>ROUND(АТС!E678*$E$792*$E$793/100,2)</f>
        <v>11.13</v>
      </c>
      <c r="F2921" s="39">
        <f>ROUND(АТС!E678*$F$792*$F$793/100,2)</f>
        <v>7.58</v>
      </c>
      <c r="G2921" s="39">
        <f>ROUND(АТС!E678*$G$792*$G$793/100,2)</f>
        <v>4.4400000000000004</v>
      </c>
    </row>
    <row r="2922" spans="1:7" x14ac:dyDescent="0.25">
      <c r="A2922" s="263"/>
      <c r="B2922" s="137">
        <f t="shared" si="50"/>
        <v>41939.541669999999</v>
      </c>
      <c r="C2922" s="138">
        <v>13</v>
      </c>
      <c r="D2922" s="39">
        <f>ROUND(АТС!E679*$D$792*$D$793/100,2)</f>
        <v>1.28</v>
      </c>
      <c r="E2922" s="39">
        <f>ROUND(АТС!E679*$E$792*$E$793/100,2)</f>
        <v>1.18</v>
      </c>
      <c r="F2922" s="39">
        <f>ROUND(АТС!E679*$F$792*$F$793/100,2)</f>
        <v>0.8</v>
      </c>
      <c r="G2922" s="39">
        <f>ROUND(АТС!E679*$G$792*$G$793/100,2)</f>
        <v>0.47</v>
      </c>
    </row>
    <row r="2923" spans="1:7" x14ac:dyDescent="0.25">
      <c r="A2923" s="263"/>
      <c r="B2923" s="137">
        <f t="shared" si="50"/>
        <v>41939.583330000001</v>
      </c>
      <c r="C2923" s="138">
        <v>14</v>
      </c>
      <c r="D2923" s="39">
        <f>ROUND(АТС!E680*$D$792*$D$793/100,2)</f>
        <v>1.42</v>
      </c>
      <c r="E2923" s="39">
        <f>ROUND(АТС!E680*$E$792*$E$793/100,2)</f>
        <v>1.31</v>
      </c>
      <c r="F2923" s="39">
        <f>ROUND(АТС!E680*$F$792*$F$793/100,2)</f>
        <v>0.89</v>
      </c>
      <c r="G2923" s="39">
        <f>ROUND(АТС!E680*$G$792*$G$793/100,2)</f>
        <v>0.52</v>
      </c>
    </row>
    <row r="2924" spans="1:7" x14ac:dyDescent="0.25">
      <c r="A2924" s="263"/>
      <c r="B2924" s="137">
        <f t="shared" si="50"/>
        <v>41939.625</v>
      </c>
      <c r="C2924" s="138">
        <v>15</v>
      </c>
      <c r="D2924" s="39">
        <f>ROUND(АТС!E681*$D$792*$D$793/100,2)</f>
        <v>0</v>
      </c>
      <c r="E2924" s="39">
        <f>ROUND(АТС!E681*$E$792*$E$793/100,2)</f>
        <v>0</v>
      </c>
      <c r="F2924" s="39">
        <f>ROUND(АТС!E681*$F$792*$F$793/100,2)</f>
        <v>0</v>
      </c>
      <c r="G2924" s="39">
        <f>ROUND(АТС!E681*$G$792*$G$793/100,2)</f>
        <v>0</v>
      </c>
    </row>
    <row r="2925" spans="1:7" x14ac:dyDescent="0.25">
      <c r="A2925" s="263"/>
      <c r="B2925" s="137">
        <f t="shared" si="50"/>
        <v>41939.666669999999</v>
      </c>
      <c r="C2925" s="138">
        <v>16</v>
      </c>
      <c r="D2925" s="39">
        <f>ROUND(АТС!E682*$D$792*$D$793/100,2)</f>
        <v>0</v>
      </c>
      <c r="E2925" s="39">
        <f>ROUND(АТС!E682*$E$792*$E$793/100,2)</f>
        <v>0</v>
      </c>
      <c r="F2925" s="39">
        <f>ROUND(АТС!E682*$F$792*$F$793/100,2)</f>
        <v>0</v>
      </c>
      <c r="G2925" s="39">
        <f>ROUND(АТС!E682*$G$792*$G$793/100,2)</f>
        <v>0</v>
      </c>
    </row>
    <row r="2926" spans="1:7" x14ac:dyDescent="0.25">
      <c r="A2926" s="263"/>
      <c r="B2926" s="137">
        <f t="shared" si="50"/>
        <v>41939.708330000001</v>
      </c>
      <c r="C2926" s="138">
        <v>17</v>
      </c>
      <c r="D2926" s="39">
        <f>ROUND(АТС!E683*$D$792*$D$793/100,2)</f>
        <v>0</v>
      </c>
      <c r="E2926" s="39">
        <f>ROUND(АТС!E683*$E$792*$E$793/100,2)</f>
        <v>0</v>
      </c>
      <c r="F2926" s="39">
        <f>ROUND(АТС!E683*$F$792*$F$793/100,2)</f>
        <v>0</v>
      </c>
      <c r="G2926" s="39">
        <f>ROUND(АТС!E683*$G$792*$G$793/100,2)</f>
        <v>0</v>
      </c>
    </row>
    <row r="2927" spans="1:7" x14ac:dyDescent="0.25">
      <c r="A2927" s="263"/>
      <c r="B2927" s="137">
        <f t="shared" si="50"/>
        <v>41939.75</v>
      </c>
      <c r="C2927" s="138">
        <v>18</v>
      </c>
      <c r="D2927" s="39">
        <f>ROUND(АТС!E684*$D$792*$D$793/100,2)</f>
        <v>0</v>
      </c>
      <c r="E2927" s="39">
        <f>ROUND(АТС!E684*$E$792*$E$793/100,2)</f>
        <v>0</v>
      </c>
      <c r="F2927" s="39">
        <f>ROUND(АТС!E684*$F$792*$F$793/100,2)</f>
        <v>0</v>
      </c>
      <c r="G2927" s="39">
        <f>ROUND(АТС!E684*$G$792*$G$793/100,2)</f>
        <v>0</v>
      </c>
    </row>
    <row r="2928" spans="1:7" x14ac:dyDescent="0.25">
      <c r="A2928" s="263"/>
      <c r="B2928" s="137">
        <f t="shared" si="50"/>
        <v>41939.791669999999</v>
      </c>
      <c r="C2928" s="138">
        <v>19</v>
      </c>
      <c r="D2928" s="39">
        <f>ROUND(АТС!E685*$D$792*$D$793/100,2)</f>
        <v>0</v>
      </c>
      <c r="E2928" s="39">
        <f>ROUND(АТС!E685*$E$792*$E$793/100,2)</f>
        <v>0</v>
      </c>
      <c r="F2928" s="39">
        <f>ROUND(АТС!E685*$F$792*$F$793/100,2)</f>
        <v>0</v>
      </c>
      <c r="G2928" s="39">
        <f>ROUND(АТС!E685*$G$792*$G$793/100,2)</f>
        <v>0</v>
      </c>
    </row>
    <row r="2929" spans="1:7" x14ac:dyDescent="0.25">
      <c r="A2929" s="263"/>
      <c r="B2929" s="137">
        <f t="shared" si="50"/>
        <v>41939.833330000001</v>
      </c>
      <c r="C2929" s="138">
        <v>20</v>
      </c>
      <c r="D2929" s="39">
        <f>ROUND(АТС!E686*$D$792*$D$793/100,2)</f>
        <v>0</v>
      </c>
      <c r="E2929" s="39">
        <f>ROUND(АТС!E686*$E$792*$E$793/100,2)</f>
        <v>0</v>
      </c>
      <c r="F2929" s="39">
        <f>ROUND(АТС!E686*$F$792*$F$793/100,2)</f>
        <v>0</v>
      </c>
      <c r="G2929" s="39">
        <f>ROUND(АТС!E686*$G$792*$G$793/100,2)</f>
        <v>0</v>
      </c>
    </row>
    <row r="2930" spans="1:7" x14ac:dyDescent="0.25">
      <c r="A2930" s="263"/>
      <c r="B2930" s="137">
        <f t="shared" si="50"/>
        <v>41939.875</v>
      </c>
      <c r="C2930" s="138">
        <v>21</v>
      </c>
      <c r="D2930" s="39">
        <f>ROUND(АТС!E687*$D$792*$D$793/100,2)</f>
        <v>30.16</v>
      </c>
      <c r="E2930" s="39">
        <f>ROUND(АТС!E687*$E$792*$E$793/100,2)</f>
        <v>27.71</v>
      </c>
      <c r="F2930" s="39">
        <f>ROUND(АТС!E687*$F$792*$F$793/100,2)</f>
        <v>18.87</v>
      </c>
      <c r="G2930" s="39">
        <f>ROUND(АТС!E687*$G$792*$G$793/100,2)</f>
        <v>11.05</v>
      </c>
    </row>
    <row r="2931" spans="1:7" x14ac:dyDescent="0.25">
      <c r="A2931" s="263"/>
      <c r="B2931" s="137">
        <f t="shared" si="50"/>
        <v>41939.916669999999</v>
      </c>
      <c r="C2931" s="138">
        <v>22</v>
      </c>
      <c r="D2931" s="39">
        <f>ROUND(АТС!E688*$D$792*$D$793/100,2)</f>
        <v>138.99</v>
      </c>
      <c r="E2931" s="39">
        <f>ROUND(АТС!E688*$E$792*$E$793/100,2)</f>
        <v>127.7</v>
      </c>
      <c r="F2931" s="39">
        <f>ROUND(АТС!E688*$F$792*$F$793/100,2)</f>
        <v>86.96</v>
      </c>
      <c r="G2931" s="39">
        <f>ROUND(АТС!E688*$G$792*$G$793/100,2)</f>
        <v>50.9</v>
      </c>
    </row>
    <row r="2932" spans="1:7" x14ac:dyDescent="0.25">
      <c r="A2932" s="263"/>
      <c r="B2932" s="137">
        <f t="shared" si="50"/>
        <v>41939.958330000001</v>
      </c>
      <c r="C2932" s="138">
        <v>23</v>
      </c>
      <c r="D2932" s="39">
        <f>ROUND(АТС!E689*$D$792*$D$793/100,2)</f>
        <v>0</v>
      </c>
      <c r="E2932" s="39">
        <f>ROUND(АТС!E689*$E$792*$E$793/100,2)</f>
        <v>0</v>
      </c>
      <c r="F2932" s="39">
        <f>ROUND(АТС!E689*$F$792*$F$793/100,2)</f>
        <v>0</v>
      </c>
      <c r="G2932" s="39">
        <f>ROUND(АТС!E689*$G$792*$G$793/100,2)</f>
        <v>0</v>
      </c>
    </row>
    <row r="2933" spans="1:7" x14ac:dyDescent="0.25">
      <c r="A2933" s="263"/>
      <c r="B2933" s="137">
        <f t="shared" si="49"/>
        <v>41940</v>
      </c>
      <c r="C2933" s="138">
        <v>0</v>
      </c>
      <c r="D2933" s="39">
        <f>ROUND(АТС!E690*$D$792*$D$793/100,2)</f>
        <v>6.13</v>
      </c>
      <c r="E2933" s="39">
        <f>ROUND(АТС!E690*$E$792*$E$793/100,2)</f>
        <v>5.63</v>
      </c>
      <c r="F2933" s="39">
        <f>ROUND(АТС!E690*$F$792*$F$793/100,2)</f>
        <v>3.83</v>
      </c>
      <c r="G2933" s="39">
        <f>ROUND(АТС!E690*$G$792*$G$793/100,2)</f>
        <v>2.2400000000000002</v>
      </c>
    </row>
    <row r="2934" spans="1:7" x14ac:dyDescent="0.25">
      <c r="A2934" s="263"/>
      <c r="B2934" s="137">
        <f t="shared" si="49"/>
        <v>41940.041669999999</v>
      </c>
      <c r="C2934" s="138">
        <v>1</v>
      </c>
      <c r="D2934" s="39">
        <f>ROUND(АТС!E691*$D$792*$D$793/100,2)</f>
        <v>0.02</v>
      </c>
      <c r="E2934" s="39">
        <f>ROUND(АТС!E691*$E$792*$E$793/100,2)</f>
        <v>0.01</v>
      </c>
      <c r="F2934" s="39">
        <f>ROUND(АТС!E691*$F$792*$F$793/100,2)</f>
        <v>0.01</v>
      </c>
      <c r="G2934" s="39">
        <f>ROUND(АТС!E691*$G$792*$G$793/100,2)</f>
        <v>0.01</v>
      </c>
    </row>
    <row r="2935" spans="1:7" x14ac:dyDescent="0.25">
      <c r="A2935" s="263"/>
      <c r="B2935" s="137">
        <f t="shared" si="49"/>
        <v>41940.083330000001</v>
      </c>
      <c r="C2935" s="138">
        <v>2</v>
      </c>
      <c r="D2935" s="39">
        <f>ROUND(АТС!E692*$D$792*$D$793/100,2)</f>
        <v>0</v>
      </c>
      <c r="E2935" s="39">
        <f>ROUND(АТС!E692*$E$792*$E$793/100,2)</f>
        <v>0</v>
      </c>
      <c r="F2935" s="39">
        <f>ROUND(АТС!E692*$F$792*$F$793/100,2)</f>
        <v>0</v>
      </c>
      <c r="G2935" s="39">
        <f>ROUND(АТС!E692*$G$792*$G$793/100,2)</f>
        <v>0</v>
      </c>
    </row>
    <row r="2936" spans="1:7" x14ac:dyDescent="0.25">
      <c r="A2936" s="263"/>
      <c r="B2936" s="137">
        <f t="shared" si="49"/>
        <v>41940.125</v>
      </c>
      <c r="C2936" s="138">
        <v>3</v>
      </c>
      <c r="D2936" s="39">
        <f>ROUND(АТС!E693*$D$792*$D$793/100,2)</f>
        <v>18.670000000000002</v>
      </c>
      <c r="E2936" s="39">
        <f>ROUND(АТС!E693*$E$792*$E$793/100,2)</f>
        <v>17.149999999999999</v>
      </c>
      <c r="F2936" s="39">
        <f>ROUND(АТС!E693*$F$792*$F$793/100,2)</f>
        <v>11.68</v>
      </c>
      <c r="G2936" s="39">
        <f>ROUND(АТС!E693*$G$792*$G$793/100,2)</f>
        <v>6.84</v>
      </c>
    </row>
    <row r="2937" spans="1:7" x14ac:dyDescent="0.25">
      <c r="A2937" s="263"/>
      <c r="B2937" s="137">
        <f t="shared" si="49"/>
        <v>41940.166669999999</v>
      </c>
      <c r="C2937" s="138">
        <v>4</v>
      </c>
      <c r="D2937" s="39">
        <f>ROUND(АТС!E694*$D$792*$D$793/100,2)</f>
        <v>0</v>
      </c>
      <c r="E2937" s="39">
        <f>ROUND(АТС!E694*$E$792*$E$793/100,2)</f>
        <v>0</v>
      </c>
      <c r="F2937" s="39">
        <f>ROUND(АТС!E694*$F$792*$F$793/100,2)</f>
        <v>0</v>
      </c>
      <c r="G2937" s="39">
        <f>ROUND(АТС!E694*$G$792*$G$793/100,2)</f>
        <v>0</v>
      </c>
    </row>
    <row r="2938" spans="1:7" x14ac:dyDescent="0.25">
      <c r="A2938" s="263"/>
      <c r="B2938" s="137">
        <f t="shared" si="49"/>
        <v>41940.208330000001</v>
      </c>
      <c r="C2938" s="138">
        <v>5</v>
      </c>
      <c r="D2938" s="39">
        <f>ROUND(АТС!E695*$D$792*$D$793/100,2)</f>
        <v>0</v>
      </c>
      <c r="E2938" s="39">
        <f>ROUND(АТС!E695*$E$792*$E$793/100,2)</f>
        <v>0</v>
      </c>
      <c r="F2938" s="39">
        <f>ROUND(АТС!E695*$F$792*$F$793/100,2)</f>
        <v>0</v>
      </c>
      <c r="G2938" s="39">
        <f>ROUND(АТС!E695*$G$792*$G$793/100,2)</f>
        <v>0</v>
      </c>
    </row>
    <row r="2939" spans="1:7" x14ac:dyDescent="0.25">
      <c r="A2939" s="263"/>
      <c r="B2939" s="137">
        <f t="shared" si="49"/>
        <v>41940.25</v>
      </c>
      <c r="C2939" s="138">
        <v>6</v>
      </c>
      <c r="D2939" s="39">
        <f>ROUND(АТС!E696*$D$792*$D$793/100,2)</f>
        <v>0</v>
      </c>
      <c r="E2939" s="39">
        <f>ROUND(АТС!E696*$E$792*$E$793/100,2)</f>
        <v>0</v>
      </c>
      <c r="F2939" s="39">
        <f>ROUND(АТС!E696*$F$792*$F$793/100,2)</f>
        <v>0</v>
      </c>
      <c r="G2939" s="39">
        <f>ROUND(АТС!E696*$G$792*$G$793/100,2)</f>
        <v>0</v>
      </c>
    </row>
    <row r="2940" spans="1:7" x14ac:dyDescent="0.25">
      <c r="A2940" s="263"/>
      <c r="B2940" s="137">
        <f t="shared" si="49"/>
        <v>41940.291669999999</v>
      </c>
      <c r="C2940" s="138">
        <v>7</v>
      </c>
      <c r="D2940" s="39">
        <f>ROUND(АТС!E697*$D$792*$D$793/100,2)</f>
        <v>5.33</v>
      </c>
      <c r="E2940" s="39">
        <f>ROUND(АТС!E697*$E$792*$E$793/100,2)</f>
        <v>4.8899999999999997</v>
      </c>
      <c r="F2940" s="39">
        <f>ROUND(АТС!E697*$F$792*$F$793/100,2)</f>
        <v>3.33</v>
      </c>
      <c r="G2940" s="39">
        <f>ROUND(АТС!E697*$G$792*$G$793/100,2)</f>
        <v>1.95</v>
      </c>
    </row>
    <row r="2941" spans="1:7" x14ac:dyDescent="0.25">
      <c r="A2941" s="263"/>
      <c r="B2941" s="137">
        <f t="shared" si="49"/>
        <v>41940.333330000001</v>
      </c>
      <c r="C2941" s="138">
        <v>8</v>
      </c>
      <c r="D2941" s="39">
        <f>ROUND(АТС!E698*$D$792*$D$793/100,2)</f>
        <v>17.36</v>
      </c>
      <c r="E2941" s="39">
        <f>ROUND(АТС!E698*$E$792*$E$793/100,2)</f>
        <v>15.95</v>
      </c>
      <c r="F2941" s="39">
        <f>ROUND(АТС!E698*$F$792*$F$793/100,2)</f>
        <v>10.86</v>
      </c>
      <c r="G2941" s="39">
        <f>ROUND(АТС!E698*$G$792*$G$793/100,2)</f>
        <v>6.36</v>
      </c>
    </row>
    <row r="2942" spans="1:7" x14ac:dyDescent="0.25">
      <c r="A2942" s="263"/>
      <c r="B2942" s="137">
        <f t="shared" si="49"/>
        <v>41940.375</v>
      </c>
      <c r="C2942" s="138">
        <v>9</v>
      </c>
      <c r="D2942" s="39">
        <f>ROUND(АТС!E699*$D$792*$D$793/100,2)</f>
        <v>14.29</v>
      </c>
      <c r="E2942" s="39">
        <f>ROUND(АТС!E699*$E$792*$E$793/100,2)</f>
        <v>13.13</v>
      </c>
      <c r="F2942" s="39">
        <f>ROUND(АТС!E699*$F$792*$F$793/100,2)</f>
        <v>8.94</v>
      </c>
      <c r="G2942" s="39">
        <f>ROUND(АТС!E699*$G$792*$G$793/100,2)</f>
        <v>5.23</v>
      </c>
    </row>
    <row r="2943" spans="1:7" x14ac:dyDescent="0.25">
      <c r="A2943" s="263"/>
      <c r="B2943" s="137">
        <f t="shared" si="49"/>
        <v>41940.416669999999</v>
      </c>
      <c r="C2943" s="138">
        <v>10</v>
      </c>
      <c r="D2943" s="39">
        <f>ROUND(АТС!E700*$D$792*$D$793/100,2)</f>
        <v>17.68</v>
      </c>
      <c r="E2943" s="39">
        <f>ROUND(АТС!E700*$E$792*$E$793/100,2)</f>
        <v>16.25</v>
      </c>
      <c r="F2943" s="39">
        <f>ROUND(АТС!E700*$F$792*$F$793/100,2)</f>
        <v>11.06</v>
      </c>
      <c r="G2943" s="39">
        <f>ROUND(АТС!E700*$G$792*$G$793/100,2)</f>
        <v>6.48</v>
      </c>
    </row>
    <row r="2944" spans="1:7" x14ac:dyDescent="0.25">
      <c r="A2944" s="263"/>
      <c r="B2944" s="137">
        <f t="shared" si="49"/>
        <v>41940.458330000001</v>
      </c>
      <c r="C2944" s="138">
        <v>11</v>
      </c>
      <c r="D2944" s="39">
        <f>ROUND(АТС!E701*$D$792*$D$793/100,2)</f>
        <v>21.49</v>
      </c>
      <c r="E2944" s="39">
        <f>ROUND(АТС!E701*$E$792*$E$793/100,2)</f>
        <v>19.75</v>
      </c>
      <c r="F2944" s="39">
        <f>ROUND(АТС!E701*$F$792*$F$793/100,2)</f>
        <v>13.45</v>
      </c>
      <c r="G2944" s="39">
        <f>ROUND(АТС!E701*$G$792*$G$793/100,2)</f>
        <v>7.87</v>
      </c>
    </row>
    <row r="2945" spans="1:7" x14ac:dyDescent="0.25">
      <c r="A2945" s="263"/>
      <c r="B2945" s="137">
        <f t="shared" si="49"/>
        <v>41940.5</v>
      </c>
      <c r="C2945" s="138">
        <v>12</v>
      </c>
      <c r="D2945" s="39">
        <f>ROUND(АТС!E702*$D$792*$D$793/100,2)</f>
        <v>54.36</v>
      </c>
      <c r="E2945" s="39">
        <f>ROUND(АТС!E702*$E$792*$E$793/100,2)</f>
        <v>49.95</v>
      </c>
      <c r="F2945" s="39">
        <f>ROUND(АТС!E702*$F$792*$F$793/100,2)</f>
        <v>34.01</v>
      </c>
      <c r="G2945" s="39">
        <f>ROUND(АТС!E702*$G$792*$G$793/100,2)</f>
        <v>19.91</v>
      </c>
    </row>
    <row r="2946" spans="1:7" x14ac:dyDescent="0.25">
      <c r="A2946" s="263"/>
      <c r="B2946" s="137">
        <f t="shared" si="49"/>
        <v>41940.541669999999</v>
      </c>
      <c r="C2946" s="138">
        <v>13</v>
      </c>
      <c r="D2946" s="39">
        <f>ROUND(АТС!E703*$D$792*$D$793/100,2)</f>
        <v>46.32</v>
      </c>
      <c r="E2946" s="39">
        <f>ROUND(АТС!E703*$E$792*$E$793/100,2)</f>
        <v>42.56</v>
      </c>
      <c r="F2946" s="39">
        <f>ROUND(АТС!E703*$F$792*$F$793/100,2)</f>
        <v>28.99</v>
      </c>
      <c r="G2946" s="39">
        <f>ROUND(АТС!E703*$G$792*$G$793/100,2)</f>
        <v>16.97</v>
      </c>
    </row>
    <row r="2947" spans="1:7" x14ac:dyDescent="0.25">
      <c r="A2947" s="263"/>
      <c r="B2947" s="137">
        <f t="shared" si="49"/>
        <v>41940.583330000001</v>
      </c>
      <c r="C2947" s="138">
        <v>14</v>
      </c>
      <c r="D2947" s="39">
        <f>ROUND(АТС!E704*$D$792*$D$793/100,2)</f>
        <v>12.96</v>
      </c>
      <c r="E2947" s="39">
        <f>ROUND(АТС!E704*$E$792*$E$793/100,2)</f>
        <v>11.91</v>
      </c>
      <c r="F2947" s="39">
        <f>ROUND(АТС!E704*$F$792*$F$793/100,2)</f>
        <v>8.11</v>
      </c>
      <c r="G2947" s="39">
        <f>ROUND(АТС!E704*$G$792*$G$793/100,2)</f>
        <v>4.75</v>
      </c>
    </row>
    <row r="2948" spans="1:7" x14ac:dyDescent="0.25">
      <c r="A2948" s="263"/>
      <c r="B2948" s="137">
        <f t="shared" si="49"/>
        <v>41940.625</v>
      </c>
      <c r="C2948" s="138">
        <v>15</v>
      </c>
      <c r="D2948" s="39">
        <f>ROUND(АТС!E705*$D$792*$D$793/100,2)</f>
        <v>1.18</v>
      </c>
      <c r="E2948" s="39">
        <f>ROUND(АТС!E705*$E$792*$E$793/100,2)</f>
        <v>1.08</v>
      </c>
      <c r="F2948" s="39">
        <f>ROUND(АТС!E705*$F$792*$F$793/100,2)</f>
        <v>0.74</v>
      </c>
      <c r="G2948" s="39">
        <f>ROUND(АТС!E705*$G$792*$G$793/100,2)</f>
        <v>0.43</v>
      </c>
    </row>
    <row r="2949" spans="1:7" x14ac:dyDescent="0.25">
      <c r="A2949" s="263"/>
      <c r="B2949" s="137">
        <f t="shared" si="49"/>
        <v>41940.666669999999</v>
      </c>
      <c r="C2949" s="138">
        <v>16</v>
      </c>
      <c r="D2949" s="39">
        <f>ROUND(АТС!E706*$D$792*$D$793/100,2)</f>
        <v>0</v>
      </c>
      <c r="E2949" s="39">
        <f>ROUND(АТС!E706*$E$792*$E$793/100,2)</f>
        <v>0</v>
      </c>
      <c r="F2949" s="39">
        <f>ROUND(АТС!E706*$F$792*$F$793/100,2)</f>
        <v>0</v>
      </c>
      <c r="G2949" s="39">
        <f>ROUND(АТС!E706*$G$792*$G$793/100,2)</f>
        <v>0</v>
      </c>
    </row>
    <row r="2950" spans="1:7" x14ac:dyDescent="0.25">
      <c r="A2950" s="263"/>
      <c r="B2950" s="137">
        <f t="shared" ref="B2950:B3013" si="51">B2926+1</f>
        <v>41940.708330000001</v>
      </c>
      <c r="C2950" s="138">
        <v>17</v>
      </c>
      <c r="D2950" s="39">
        <f>ROUND(АТС!E707*$D$792*$D$793/100,2)</f>
        <v>0</v>
      </c>
      <c r="E2950" s="39">
        <f>ROUND(АТС!E707*$E$792*$E$793/100,2)</f>
        <v>0</v>
      </c>
      <c r="F2950" s="39">
        <f>ROUND(АТС!E707*$F$792*$F$793/100,2)</f>
        <v>0</v>
      </c>
      <c r="G2950" s="39">
        <f>ROUND(АТС!E707*$G$792*$G$793/100,2)</f>
        <v>0</v>
      </c>
    </row>
    <row r="2951" spans="1:7" x14ac:dyDescent="0.25">
      <c r="A2951" s="263"/>
      <c r="B2951" s="137">
        <f t="shared" si="51"/>
        <v>41940.75</v>
      </c>
      <c r="C2951" s="138">
        <v>18</v>
      </c>
      <c r="D2951" s="39">
        <f>ROUND(АТС!E708*$D$792*$D$793/100,2)</f>
        <v>0</v>
      </c>
      <c r="E2951" s="39">
        <f>ROUND(АТС!E708*$E$792*$E$793/100,2)</f>
        <v>0</v>
      </c>
      <c r="F2951" s="39">
        <f>ROUND(АТС!E708*$F$792*$F$793/100,2)</f>
        <v>0</v>
      </c>
      <c r="G2951" s="39">
        <f>ROUND(АТС!E708*$G$792*$G$793/100,2)</f>
        <v>0</v>
      </c>
    </row>
    <row r="2952" spans="1:7" x14ac:dyDescent="0.25">
      <c r="A2952" s="263"/>
      <c r="B2952" s="137">
        <f t="shared" si="51"/>
        <v>41940.791669999999</v>
      </c>
      <c r="C2952" s="138">
        <v>19</v>
      </c>
      <c r="D2952" s="39">
        <f>ROUND(АТС!E709*$D$792*$D$793/100,2)</f>
        <v>0</v>
      </c>
      <c r="E2952" s="39">
        <f>ROUND(АТС!E709*$E$792*$E$793/100,2)</f>
        <v>0</v>
      </c>
      <c r="F2952" s="39">
        <f>ROUND(АТС!E709*$F$792*$F$793/100,2)</f>
        <v>0</v>
      </c>
      <c r="G2952" s="39">
        <f>ROUND(АТС!E709*$G$792*$G$793/100,2)</f>
        <v>0</v>
      </c>
    </row>
    <row r="2953" spans="1:7" x14ac:dyDescent="0.25">
      <c r="A2953" s="263"/>
      <c r="B2953" s="137">
        <f t="shared" si="51"/>
        <v>41940.833330000001</v>
      </c>
      <c r="C2953" s="138">
        <v>20</v>
      </c>
      <c r="D2953" s="39">
        <f>ROUND(АТС!E710*$D$792*$D$793/100,2)</f>
        <v>32.19</v>
      </c>
      <c r="E2953" s="39">
        <f>ROUND(АТС!E710*$E$792*$E$793/100,2)</f>
        <v>29.57</v>
      </c>
      <c r="F2953" s="39">
        <f>ROUND(АТС!E710*$F$792*$F$793/100,2)</f>
        <v>20.14</v>
      </c>
      <c r="G2953" s="39">
        <f>ROUND(АТС!E710*$G$792*$G$793/100,2)</f>
        <v>11.79</v>
      </c>
    </row>
    <row r="2954" spans="1:7" x14ac:dyDescent="0.25">
      <c r="A2954" s="263"/>
      <c r="B2954" s="137">
        <f t="shared" si="51"/>
        <v>41940.875</v>
      </c>
      <c r="C2954" s="138">
        <v>21</v>
      </c>
      <c r="D2954" s="39">
        <f>ROUND(АТС!E711*$D$792*$D$793/100,2)</f>
        <v>78.87</v>
      </c>
      <c r="E2954" s="39">
        <f>ROUND(АТС!E711*$E$792*$E$793/100,2)</f>
        <v>72.47</v>
      </c>
      <c r="F2954" s="39">
        <f>ROUND(АТС!E711*$F$792*$F$793/100,2)</f>
        <v>49.35</v>
      </c>
      <c r="G2954" s="39">
        <f>ROUND(АТС!E711*$G$792*$G$793/100,2)</f>
        <v>28.89</v>
      </c>
    </row>
    <row r="2955" spans="1:7" x14ac:dyDescent="0.25">
      <c r="A2955" s="263"/>
      <c r="B2955" s="137">
        <f t="shared" si="51"/>
        <v>41940.916669999999</v>
      </c>
      <c r="C2955" s="138">
        <v>22</v>
      </c>
      <c r="D2955" s="39">
        <f>ROUND(АТС!E712*$D$792*$D$793/100,2)</f>
        <v>24.95</v>
      </c>
      <c r="E2955" s="39">
        <f>ROUND(АТС!E712*$E$792*$E$793/100,2)</f>
        <v>22.93</v>
      </c>
      <c r="F2955" s="39">
        <f>ROUND(АТС!E712*$F$792*$F$793/100,2)</f>
        <v>15.61</v>
      </c>
      <c r="G2955" s="39">
        <f>ROUND(АТС!E712*$G$792*$G$793/100,2)</f>
        <v>9.14</v>
      </c>
    </row>
    <row r="2956" spans="1:7" x14ac:dyDescent="0.25">
      <c r="A2956" s="263"/>
      <c r="B2956" s="137">
        <f t="shared" si="51"/>
        <v>41940.958330000001</v>
      </c>
      <c r="C2956" s="138">
        <v>23</v>
      </c>
      <c r="D2956" s="39">
        <f>ROUND(АТС!E713*$D$792*$D$793/100,2)</f>
        <v>21.32</v>
      </c>
      <c r="E2956" s="39">
        <f>ROUND(АТС!E713*$E$792*$E$793/100,2)</f>
        <v>19.59</v>
      </c>
      <c r="F2956" s="39">
        <f>ROUND(АТС!E713*$F$792*$F$793/100,2)</f>
        <v>13.34</v>
      </c>
      <c r="G2956" s="39">
        <f>ROUND(АТС!E713*$G$792*$G$793/100,2)</f>
        <v>7.81</v>
      </c>
    </row>
    <row r="2957" spans="1:7" x14ac:dyDescent="0.25">
      <c r="A2957" s="263"/>
      <c r="B2957" s="137">
        <f t="shared" si="51"/>
        <v>41941</v>
      </c>
      <c r="C2957" s="138">
        <v>0</v>
      </c>
      <c r="D2957" s="39">
        <f>ROUND(АТС!E714*$D$792*$D$793/100,2)</f>
        <v>2.93</v>
      </c>
      <c r="E2957" s="39">
        <f>ROUND(АТС!E714*$E$792*$E$793/100,2)</f>
        <v>2.7</v>
      </c>
      <c r="F2957" s="39">
        <f>ROUND(АТС!E714*$F$792*$F$793/100,2)</f>
        <v>1.84</v>
      </c>
      <c r="G2957" s="39">
        <f>ROUND(АТС!E714*$G$792*$G$793/100,2)</f>
        <v>1.07</v>
      </c>
    </row>
    <row r="2958" spans="1:7" x14ac:dyDescent="0.25">
      <c r="A2958" s="263"/>
      <c r="B2958" s="137">
        <f t="shared" si="51"/>
        <v>41941.041669999999</v>
      </c>
      <c r="C2958" s="138">
        <v>1</v>
      </c>
      <c r="D2958" s="39">
        <f>ROUND(АТС!E715*$D$792*$D$793/100,2)</f>
        <v>10.92</v>
      </c>
      <c r="E2958" s="39">
        <f>ROUND(АТС!E715*$E$792*$E$793/100,2)</f>
        <v>10.029999999999999</v>
      </c>
      <c r="F2958" s="39">
        <f>ROUND(АТС!E715*$F$792*$F$793/100,2)</f>
        <v>6.83</v>
      </c>
      <c r="G2958" s="39">
        <f>ROUND(АТС!E715*$G$792*$G$793/100,2)</f>
        <v>4</v>
      </c>
    </row>
    <row r="2959" spans="1:7" x14ac:dyDescent="0.25">
      <c r="A2959" s="263"/>
      <c r="B2959" s="137">
        <f t="shared" si="51"/>
        <v>41941.083330000001</v>
      </c>
      <c r="C2959" s="138">
        <v>2</v>
      </c>
      <c r="D2959" s="39">
        <f>ROUND(АТС!E716*$D$792*$D$793/100,2)</f>
        <v>15.95</v>
      </c>
      <c r="E2959" s="39">
        <f>ROUND(АТС!E716*$E$792*$E$793/100,2)</f>
        <v>14.65</v>
      </c>
      <c r="F2959" s="39">
        <f>ROUND(АТС!E716*$F$792*$F$793/100,2)</f>
        <v>9.98</v>
      </c>
      <c r="G2959" s="39">
        <f>ROUND(АТС!E716*$G$792*$G$793/100,2)</f>
        <v>5.84</v>
      </c>
    </row>
    <row r="2960" spans="1:7" x14ac:dyDescent="0.25">
      <c r="A2960" s="263"/>
      <c r="B2960" s="137">
        <f t="shared" si="51"/>
        <v>41941.125</v>
      </c>
      <c r="C2960" s="138">
        <v>3</v>
      </c>
      <c r="D2960" s="39">
        <f>ROUND(АТС!E717*$D$792*$D$793/100,2)</f>
        <v>0.02</v>
      </c>
      <c r="E2960" s="39">
        <f>ROUND(АТС!E717*$E$792*$E$793/100,2)</f>
        <v>0.01</v>
      </c>
      <c r="F2960" s="39">
        <f>ROUND(АТС!E717*$F$792*$F$793/100,2)</f>
        <v>0.01</v>
      </c>
      <c r="G2960" s="39">
        <f>ROUND(АТС!E717*$G$792*$G$793/100,2)</f>
        <v>0.01</v>
      </c>
    </row>
    <row r="2961" spans="1:7" x14ac:dyDescent="0.25">
      <c r="A2961" s="263"/>
      <c r="B2961" s="137">
        <f t="shared" si="51"/>
        <v>41941.166669999999</v>
      </c>
      <c r="C2961" s="138">
        <v>4</v>
      </c>
      <c r="D2961" s="39">
        <f>ROUND(АТС!E718*$D$792*$D$793/100,2)</f>
        <v>0</v>
      </c>
      <c r="E2961" s="39">
        <f>ROUND(АТС!E718*$E$792*$E$793/100,2)</f>
        <v>0</v>
      </c>
      <c r="F2961" s="39">
        <f>ROUND(АТС!E718*$F$792*$F$793/100,2)</f>
        <v>0</v>
      </c>
      <c r="G2961" s="39">
        <f>ROUND(АТС!E718*$G$792*$G$793/100,2)</f>
        <v>0</v>
      </c>
    </row>
    <row r="2962" spans="1:7" x14ac:dyDescent="0.25">
      <c r="A2962" s="263"/>
      <c r="B2962" s="137">
        <f t="shared" si="51"/>
        <v>41941.208330000001</v>
      </c>
      <c r="C2962" s="138">
        <v>5</v>
      </c>
      <c r="D2962" s="39">
        <f>ROUND(АТС!E719*$D$792*$D$793/100,2)</f>
        <v>0</v>
      </c>
      <c r="E2962" s="39">
        <f>ROUND(АТС!E719*$E$792*$E$793/100,2)</f>
        <v>0</v>
      </c>
      <c r="F2962" s="39">
        <f>ROUND(АТС!E719*$F$792*$F$793/100,2)</f>
        <v>0</v>
      </c>
      <c r="G2962" s="39">
        <f>ROUND(АТС!E719*$G$792*$G$793/100,2)</f>
        <v>0</v>
      </c>
    </row>
    <row r="2963" spans="1:7" x14ac:dyDescent="0.25">
      <c r="A2963" s="263"/>
      <c r="B2963" s="137">
        <f t="shared" si="51"/>
        <v>41941.25</v>
      </c>
      <c r="C2963" s="138">
        <v>6</v>
      </c>
      <c r="D2963" s="39">
        <f>ROUND(АТС!E720*$D$792*$D$793/100,2)</f>
        <v>0</v>
      </c>
      <c r="E2963" s="39">
        <f>ROUND(АТС!E720*$E$792*$E$793/100,2)</f>
        <v>0</v>
      </c>
      <c r="F2963" s="39">
        <f>ROUND(АТС!E720*$F$792*$F$793/100,2)</f>
        <v>0</v>
      </c>
      <c r="G2963" s="39">
        <f>ROUND(АТС!E720*$G$792*$G$793/100,2)</f>
        <v>0</v>
      </c>
    </row>
    <row r="2964" spans="1:7" x14ac:dyDescent="0.25">
      <c r="A2964" s="263"/>
      <c r="B2964" s="137">
        <f t="shared" si="51"/>
        <v>41941.291669999999</v>
      </c>
      <c r="C2964" s="138">
        <v>7</v>
      </c>
      <c r="D2964" s="39">
        <f>ROUND(АТС!E721*$D$792*$D$793/100,2)</f>
        <v>0</v>
      </c>
      <c r="E2964" s="39">
        <f>ROUND(АТС!E721*$E$792*$E$793/100,2)</f>
        <v>0</v>
      </c>
      <c r="F2964" s="39">
        <f>ROUND(АТС!E721*$F$792*$F$793/100,2)</f>
        <v>0</v>
      </c>
      <c r="G2964" s="39">
        <f>ROUND(АТС!E721*$G$792*$G$793/100,2)</f>
        <v>0</v>
      </c>
    </row>
    <row r="2965" spans="1:7" x14ac:dyDescent="0.25">
      <c r="A2965" s="263"/>
      <c r="B2965" s="137">
        <f t="shared" si="51"/>
        <v>41941.333330000001</v>
      </c>
      <c r="C2965" s="138">
        <v>8</v>
      </c>
      <c r="D2965" s="39">
        <f>ROUND(АТС!E722*$D$792*$D$793/100,2)</f>
        <v>0</v>
      </c>
      <c r="E2965" s="39">
        <f>ROUND(АТС!E722*$E$792*$E$793/100,2)</f>
        <v>0</v>
      </c>
      <c r="F2965" s="39">
        <f>ROUND(АТС!E722*$F$792*$F$793/100,2)</f>
        <v>0</v>
      </c>
      <c r="G2965" s="39">
        <f>ROUND(АТС!E722*$G$792*$G$793/100,2)</f>
        <v>0</v>
      </c>
    </row>
    <row r="2966" spans="1:7" x14ac:dyDescent="0.25">
      <c r="A2966" s="263"/>
      <c r="B2966" s="137">
        <f t="shared" si="51"/>
        <v>41941.375</v>
      </c>
      <c r="C2966" s="138">
        <v>9</v>
      </c>
      <c r="D2966" s="39">
        <f>ROUND(АТС!E723*$D$792*$D$793/100,2)</f>
        <v>0</v>
      </c>
      <c r="E2966" s="39">
        <f>ROUND(АТС!E723*$E$792*$E$793/100,2)</f>
        <v>0</v>
      </c>
      <c r="F2966" s="39">
        <f>ROUND(АТС!E723*$F$792*$F$793/100,2)</f>
        <v>0</v>
      </c>
      <c r="G2966" s="39">
        <f>ROUND(АТС!E723*$G$792*$G$793/100,2)</f>
        <v>0</v>
      </c>
    </row>
    <row r="2967" spans="1:7" x14ac:dyDescent="0.25">
      <c r="A2967" s="263"/>
      <c r="B2967" s="137">
        <f t="shared" si="51"/>
        <v>41941.416669999999</v>
      </c>
      <c r="C2967" s="138">
        <v>10</v>
      </c>
      <c r="D2967" s="39">
        <f>ROUND(АТС!E724*$D$792*$D$793/100,2)</f>
        <v>28.43</v>
      </c>
      <c r="E2967" s="39">
        <f>ROUND(АТС!E724*$E$792*$E$793/100,2)</f>
        <v>26.12</v>
      </c>
      <c r="F2967" s="39">
        <f>ROUND(АТС!E724*$F$792*$F$793/100,2)</f>
        <v>17.79</v>
      </c>
      <c r="G2967" s="39">
        <f>ROUND(АТС!E724*$G$792*$G$793/100,2)</f>
        <v>10.41</v>
      </c>
    </row>
    <row r="2968" spans="1:7" x14ac:dyDescent="0.25">
      <c r="A2968" s="263"/>
      <c r="B2968" s="137">
        <f t="shared" si="51"/>
        <v>41941.458330000001</v>
      </c>
      <c r="C2968" s="138">
        <v>11</v>
      </c>
      <c r="D2968" s="39">
        <f>ROUND(АТС!E725*$D$792*$D$793/100,2)</f>
        <v>41.2</v>
      </c>
      <c r="E2968" s="39">
        <f>ROUND(АТС!E725*$E$792*$E$793/100,2)</f>
        <v>37.85</v>
      </c>
      <c r="F2968" s="39">
        <f>ROUND(АТС!E725*$F$792*$F$793/100,2)</f>
        <v>25.78</v>
      </c>
      <c r="G2968" s="39">
        <f>ROUND(АТС!E725*$G$792*$G$793/100,2)</f>
        <v>15.09</v>
      </c>
    </row>
    <row r="2969" spans="1:7" x14ac:dyDescent="0.25">
      <c r="A2969" s="263"/>
      <c r="B2969" s="137">
        <f t="shared" si="51"/>
        <v>41941.5</v>
      </c>
      <c r="C2969" s="138">
        <v>12</v>
      </c>
      <c r="D2969" s="39">
        <f>ROUND(АТС!E726*$D$792*$D$793/100,2)</f>
        <v>41.53</v>
      </c>
      <c r="E2969" s="39">
        <f>ROUND(АТС!E726*$E$792*$E$793/100,2)</f>
        <v>38.15</v>
      </c>
      <c r="F2969" s="39">
        <f>ROUND(АТС!E726*$F$792*$F$793/100,2)</f>
        <v>25.98</v>
      </c>
      <c r="G2969" s="39">
        <f>ROUND(АТС!E726*$G$792*$G$793/100,2)</f>
        <v>15.21</v>
      </c>
    </row>
    <row r="2970" spans="1:7" x14ac:dyDescent="0.25">
      <c r="A2970" s="263"/>
      <c r="B2970" s="137">
        <f t="shared" si="51"/>
        <v>41941.541669999999</v>
      </c>
      <c r="C2970" s="138">
        <v>13</v>
      </c>
      <c r="D2970" s="39">
        <f>ROUND(АТС!E727*$D$792*$D$793/100,2)</f>
        <v>25.35</v>
      </c>
      <c r="E2970" s="39">
        <f>ROUND(АТС!E727*$E$792*$E$793/100,2)</f>
        <v>23.29</v>
      </c>
      <c r="F2970" s="39">
        <f>ROUND(АТС!E727*$F$792*$F$793/100,2)</f>
        <v>15.86</v>
      </c>
      <c r="G2970" s="39">
        <f>ROUND(АТС!E727*$G$792*$G$793/100,2)</f>
        <v>9.2799999999999994</v>
      </c>
    </row>
    <row r="2971" spans="1:7" x14ac:dyDescent="0.25">
      <c r="A2971" s="263"/>
      <c r="B2971" s="137">
        <f t="shared" si="51"/>
        <v>41941.583330000001</v>
      </c>
      <c r="C2971" s="138">
        <v>14</v>
      </c>
      <c r="D2971" s="39">
        <f>ROUND(АТС!E728*$D$792*$D$793/100,2)</f>
        <v>0</v>
      </c>
      <c r="E2971" s="39">
        <f>ROUND(АТС!E728*$E$792*$E$793/100,2)</f>
        <v>0</v>
      </c>
      <c r="F2971" s="39">
        <f>ROUND(АТС!E728*$F$792*$F$793/100,2)</f>
        <v>0</v>
      </c>
      <c r="G2971" s="39">
        <f>ROUND(АТС!E728*$G$792*$G$793/100,2)</f>
        <v>0</v>
      </c>
    </row>
    <row r="2972" spans="1:7" x14ac:dyDescent="0.25">
      <c r="A2972" s="263"/>
      <c r="B2972" s="137">
        <f t="shared" si="51"/>
        <v>41941.625</v>
      </c>
      <c r="C2972" s="138">
        <v>15</v>
      </c>
      <c r="D2972" s="39">
        <f>ROUND(АТС!E729*$D$792*$D$793/100,2)</f>
        <v>0</v>
      </c>
      <c r="E2972" s="39">
        <f>ROUND(АТС!E729*$E$792*$E$793/100,2)</f>
        <v>0</v>
      </c>
      <c r="F2972" s="39">
        <f>ROUND(АТС!E729*$F$792*$F$793/100,2)</f>
        <v>0</v>
      </c>
      <c r="G2972" s="39">
        <f>ROUND(АТС!E729*$G$792*$G$793/100,2)</f>
        <v>0</v>
      </c>
    </row>
    <row r="2973" spans="1:7" x14ac:dyDescent="0.25">
      <c r="A2973" s="263"/>
      <c r="B2973" s="137">
        <f t="shared" si="51"/>
        <v>41941.666669999999</v>
      </c>
      <c r="C2973" s="138">
        <v>16</v>
      </c>
      <c r="D2973" s="39">
        <f>ROUND(АТС!E730*$D$792*$D$793/100,2)</f>
        <v>0</v>
      </c>
      <c r="E2973" s="39">
        <f>ROUND(АТС!E730*$E$792*$E$793/100,2)</f>
        <v>0</v>
      </c>
      <c r="F2973" s="39">
        <f>ROUND(АТС!E730*$F$792*$F$793/100,2)</f>
        <v>0</v>
      </c>
      <c r="G2973" s="39">
        <f>ROUND(АТС!E730*$G$792*$G$793/100,2)</f>
        <v>0</v>
      </c>
    </row>
    <row r="2974" spans="1:7" x14ac:dyDescent="0.25">
      <c r="A2974" s="263"/>
      <c r="B2974" s="137">
        <f t="shared" si="51"/>
        <v>41941.708330000001</v>
      </c>
      <c r="C2974" s="138">
        <v>17</v>
      </c>
      <c r="D2974" s="39">
        <f>ROUND(АТС!E731*$D$792*$D$793/100,2)</f>
        <v>0</v>
      </c>
      <c r="E2974" s="39">
        <f>ROUND(АТС!E731*$E$792*$E$793/100,2)</f>
        <v>0</v>
      </c>
      <c r="F2974" s="39">
        <f>ROUND(АТС!E731*$F$792*$F$793/100,2)</f>
        <v>0</v>
      </c>
      <c r="G2974" s="39">
        <f>ROUND(АТС!E731*$G$792*$G$793/100,2)</f>
        <v>0</v>
      </c>
    </row>
    <row r="2975" spans="1:7" x14ac:dyDescent="0.25">
      <c r="A2975" s="263"/>
      <c r="B2975" s="137">
        <f t="shared" si="51"/>
        <v>41941.75</v>
      </c>
      <c r="C2975" s="138">
        <v>18</v>
      </c>
      <c r="D2975" s="39">
        <f>ROUND(АТС!E732*$D$792*$D$793/100,2)</f>
        <v>0</v>
      </c>
      <c r="E2975" s="39">
        <f>ROUND(АТС!E732*$E$792*$E$793/100,2)</f>
        <v>0</v>
      </c>
      <c r="F2975" s="39">
        <f>ROUND(АТС!E732*$F$792*$F$793/100,2)</f>
        <v>0</v>
      </c>
      <c r="G2975" s="39">
        <f>ROUND(АТС!E732*$G$792*$G$793/100,2)</f>
        <v>0</v>
      </c>
    </row>
    <row r="2976" spans="1:7" x14ac:dyDescent="0.25">
      <c r="A2976" s="263"/>
      <c r="B2976" s="137">
        <f t="shared" si="51"/>
        <v>41941.791669999999</v>
      </c>
      <c r="C2976" s="138">
        <v>19</v>
      </c>
      <c r="D2976" s="39">
        <f>ROUND(АТС!E733*$D$792*$D$793/100,2)</f>
        <v>32.47</v>
      </c>
      <c r="E2976" s="39">
        <f>ROUND(АТС!E733*$E$792*$E$793/100,2)</f>
        <v>29.84</v>
      </c>
      <c r="F2976" s="39">
        <f>ROUND(АТС!E733*$F$792*$F$793/100,2)</f>
        <v>20.32</v>
      </c>
      <c r="G2976" s="39">
        <f>ROUND(АТС!E733*$G$792*$G$793/100,2)</f>
        <v>11.89</v>
      </c>
    </row>
    <row r="2977" spans="1:7" x14ac:dyDescent="0.25">
      <c r="A2977" s="263"/>
      <c r="B2977" s="137">
        <f t="shared" si="51"/>
        <v>41941.833330000001</v>
      </c>
      <c r="C2977" s="138">
        <v>20</v>
      </c>
      <c r="D2977" s="39">
        <f>ROUND(АТС!E734*$D$792*$D$793/100,2)</f>
        <v>40.6</v>
      </c>
      <c r="E2977" s="39">
        <f>ROUND(АТС!E734*$E$792*$E$793/100,2)</f>
        <v>37.299999999999997</v>
      </c>
      <c r="F2977" s="39">
        <f>ROUND(АТС!E734*$F$792*$F$793/100,2)</f>
        <v>25.4</v>
      </c>
      <c r="G2977" s="39">
        <f>ROUND(АТС!E734*$G$792*$G$793/100,2)</f>
        <v>14.87</v>
      </c>
    </row>
    <row r="2978" spans="1:7" x14ac:dyDescent="0.25">
      <c r="A2978" s="263"/>
      <c r="B2978" s="137">
        <f t="shared" si="51"/>
        <v>41941.875</v>
      </c>
      <c r="C2978" s="138">
        <v>21</v>
      </c>
      <c r="D2978" s="39">
        <f>ROUND(АТС!E735*$D$792*$D$793/100,2)</f>
        <v>72.790000000000006</v>
      </c>
      <c r="E2978" s="39">
        <f>ROUND(АТС!E735*$E$792*$E$793/100,2)</f>
        <v>66.88</v>
      </c>
      <c r="F2978" s="39">
        <f>ROUND(АТС!E735*$F$792*$F$793/100,2)</f>
        <v>45.55</v>
      </c>
      <c r="G2978" s="39">
        <f>ROUND(АТС!E735*$G$792*$G$793/100,2)</f>
        <v>26.66</v>
      </c>
    </row>
    <row r="2979" spans="1:7" x14ac:dyDescent="0.25">
      <c r="A2979" s="263"/>
      <c r="B2979" s="137">
        <f t="shared" si="51"/>
        <v>41941.916669999999</v>
      </c>
      <c r="C2979" s="138">
        <v>22</v>
      </c>
      <c r="D2979" s="39">
        <f>ROUND(АТС!E736*$D$792*$D$793/100,2)</f>
        <v>148.01</v>
      </c>
      <c r="E2979" s="39">
        <f>ROUND(АТС!E736*$E$792*$E$793/100,2)</f>
        <v>135.97999999999999</v>
      </c>
      <c r="F2979" s="39">
        <f>ROUND(АТС!E736*$F$792*$F$793/100,2)</f>
        <v>92.61</v>
      </c>
      <c r="G2979" s="39">
        <f>ROUND(АТС!E736*$G$792*$G$793/100,2)</f>
        <v>54.21</v>
      </c>
    </row>
    <row r="2980" spans="1:7" x14ac:dyDescent="0.25">
      <c r="A2980" s="263"/>
      <c r="B2980" s="137">
        <f t="shared" si="51"/>
        <v>41941.958330000001</v>
      </c>
      <c r="C2980" s="138">
        <v>23</v>
      </c>
      <c r="D2980" s="39">
        <f>ROUND(АТС!E737*$D$792*$D$793/100,2)</f>
        <v>149.22</v>
      </c>
      <c r="E2980" s="39">
        <f>ROUND(АТС!E737*$E$792*$E$793/100,2)</f>
        <v>137.09</v>
      </c>
      <c r="F2980" s="39">
        <f>ROUND(АТС!E737*$F$792*$F$793/100,2)</f>
        <v>93.36</v>
      </c>
      <c r="G2980" s="39">
        <f>ROUND(АТС!E737*$G$792*$G$793/100,2)</f>
        <v>54.65</v>
      </c>
    </row>
    <row r="2981" spans="1:7" x14ac:dyDescent="0.25">
      <c r="A2981" s="263"/>
      <c r="B2981" s="137">
        <f t="shared" si="51"/>
        <v>41942</v>
      </c>
      <c r="C2981" s="138">
        <v>0</v>
      </c>
      <c r="D2981" s="39">
        <f>ROUND(АТС!E738*$D$792*$D$793/100,2)</f>
        <v>5.98</v>
      </c>
      <c r="E2981" s="39">
        <f>ROUND(АТС!E738*$E$792*$E$793/100,2)</f>
        <v>5.49</v>
      </c>
      <c r="F2981" s="39">
        <f>ROUND(АТС!E738*$F$792*$F$793/100,2)</f>
        <v>3.74</v>
      </c>
      <c r="G2981" s="39">
        <f>ROUND(АТС!E738*$G$792*$G$793/100,2)</f>
        <v>2.19</v>
      </c>
    </row>
    <row r="2982" spans="1:7" x14ac:dyDescent="0.25">
      <c r="A2982" s="263"/>
      <c r="B2982" s="137">
        <f t="shared" si="51"/>
        <v>41942.041669999999</v>
      </c>
      <c r="C2982" s="138">
        <v>1</v>
      </c>
      <c r="D2982" s="39">
        <f>ROUND(АТС!E739*$D$792*$D$793/100,2)</f>
        <v>112.14</v>
      </c>
      <c r="E2982" s="39">
        <f>ROUND(АТС!E739*$E$792*$E$793/100,2)</f>
        <v>103.03</v>
      </c>
      <c r="F2982" s="39">
        <f>ROUND(АТС!E739*$F$792*$F$793/100,2)</f>
        <v>70.17</v>
      </c>
      <c r="G2982" s="39">
        <f>ROUND(АТС!E739*$G$792*$G$793/100,2)</f>
        <v>41.07</v>
      </c>
    </row>
    <row r="2983" spans="1:7" x14ac:dyDescent="0.25">
      <c r="A2983" s="263"/>
      <c r="B2983" s="137">
        <f t="shared" si="51"/>
        <v>41942.083330000001</v>
      </c>
      <c r="C2983" s="138">
        <v>2</v>
      </c>
      <c r="D2983" s="39">
        <f>ROUND(АТС!E740*$D$792*$D$793/100,2)</f>
        <v>147.06</v>
      </c>
      <c r="E2983" s="39">
        <f>ROUND(АТС!E740*$E$792*$E$793/100,2)</f>
        <v>135.12</v>
      </c>
      <c r="F2983" s="39">
        <f>ROUND(АТС!E740*$F$792*$F$793/100,2)</f>
        <v>92.02</v>
      </c>
      <c r="G2983" s="39">
        <f>ROUND(АТС!E740*$G$792*$G$793/100,2)</f>
        <v>53.86</v>
      </c>
    </row>
    <row r="2984" spans="1:7" x14ac:dyDescent="0.25">
      <c r="A2984" s="263"/>
      <c r="B2984" s="137">
        <f t="shared" si="51"/>
        <v>41942.125</v>
      </c>
      <c r="C2984" s="138">
        <v>3</v>
      </c>
      <c r="D2984" s="39">
        <f>ROUND(АТС!E741*$D$792*$D$793/100,2)</f>
        <v>330.43</v>
      </c>
      <c r="E2984" s="39">
        <f>ROUND(АТС!E741*$E$792*$E$793/100,2)</f>
        <v>303.58999999999997</v>
      </c>
      <c r="F2984" s="39">
        <f>ROUND(АТС!E741*$F$792*$F$793/100,2)</f>
        <v>206.75</v>
      </c>
      <c r="G2984" s="39">
        <f>ROUND(АТС!E741*$G$792*$G$793/100,2)</f>
        <v>121.02</v>
      </c>
    </row>
    <row r="2985" spans="1:7" x14ac:dyDescent="0.25">
      <c r="A2985" s="263"/>
      <c r="B2985" s="137">
        <f t="shared" si="51"/>
        <v>41942.166669999999</v>
      </c>
      <c r="C2985" s="138">
        <v>4</v>
      </c>
      <c r="D2985" s="39">
        <f>ROUND(АТС!E742*$D$792*$D$793/100,2)</f>
        <v>116.81</v>
      </c>
      <c r="E2985" s="39">
        <f>ROUND(АТС!E742*$E$792*$E$793/100,2)</f>
        <v>107.32</v>
      </c>
      <c r="F2985" s="39">
        <f>ROUND(АТС!E742*$F$792*$F$793/100,2)</f>
        <v>73.09</v>
      </c>
      <c r="G2985" s="39">
        <f>ROUND(АТС!E742*$G$792*$G$793/100,2)</f>
        <v>42.78</v>
      </c>
    </row>
    <row r="2986" spans="1:7" x14ac:dyDescent="0.25">
      <c r="A2986" s="263"/>
      <c r="B2986" s="137">
        <f t="shared" si="51"/>
        <v>41942.208330000001</v>
      </c>
      <c r="C2986" s="138">
        <v>5</v>
      </c>
      <c r="D2986" s="39">
        <f>ROUND(АТС!E743*$D$792*$D$793/100,2)</f>
        <v>0</v>
      </c>
      <c r="E2986" s="39">
        <f>ROUND(АТС!E743*$E$792*$E$793/100,2)</f>
        <v>0</v>
      </c>
      <c r="F2986" s="39">
        <f>ROUND(АТС!E743*$F$792*$F$793/100,2)</f>
        <v>0</v>
      </c>
      <c r="G2986" s="39">
        <f>ROUND(АТС!E743*$G$792*$G$793/100,2)</f>
        <v>0</v>
      </c>
    </row>
    <row r="2987" spans="1:7" x14ac:dyDescent="0.25">
      <c r="A2987" s="263"/>
      <c r="B2987" s="137">
        <f t="shared" si="51"/>
        <v>41942.25</v>
      </c>
      <c r="C2987" s="138">
        <v>6</v>
      </c>
      <c r="D2987" s="39">
        <f>ROUND(АТС!E744*$D$792*$D$793/100,2)</f>
        <v>11.29</v>
      </c>
      <c r="E2987" s="39">
        <f>ROUND(АТС!E744*$E$792*$E$793/100,2)</f>
        <v>10.37</v>
      </c>
      <c r="F2987" s="39">
        <f>ROUND(АТС!E744*$F$792*$F$793/100,2)</f>
        <v>7.07</v>
      </c>
      <c r="G2987" s="39">
        <f>ROUND(АТС!E744*$G$792*$G$793/100,2)</f>
        <v>4.1399999999999997</v>
      </c>
    </row>
    <row r="2988" spans="1:7" x14ac:dyDescent="0.25">
      <c r="A2988" s="263"/>
      <c r="B2988" s="137">
        <f t="shared" si="51"/>
        <v>41942.291669999999</v>
      </c>
      <c r="C2988" s="138">
        <v>7</v>
      </c>
      <c r="D2988" s="39">
        <f>ROUND(АТС!E745*$D$792*$D$793/100,2)</f>
        <v>17.88</v>
      </c>
      <c r="E2988" s="39">
        <f>ROUND(АТС!E745*$E$792*$E$793/100,2)</f>
        <v>16.43</v>
      </c>
      <c r="F2988" s="39">
        <f>ROUND(АТС!E745*$F$792*$F$793/100,2)</f>
        <v>11.19</v>
      </c>
      <c r="G2988" s="39">
        <f>ROUND(АТС!E745*$G$792*$G$793/100,2)</f>
        <v>6.55</v>
      </c>
    </row>
    <row r="2989" spans="1:7" x14ac:dyDescent="0.25">
      <c r="A2989" s="263"/>
      <c r="B2989" s="137">
        <f t="shared" si="51"/>
        <v>41942.333330000001</v>
      </c>
      <c r="C2989" s="138">
        <v>8</v>
      </c>
      <c r="D2989" s="39">
        <f>ROUND(АТС!E746*$D$792*$D$793/100,2)</f>
        <v>0.08</v>
      </c>
      <c r="E2989" s="39">
        <f>ROUND(АТС!E746*$E$792*$E$793/100,2)</f>
        <v>7.0000000000000007E-2</v>
      </c>
      <c r="F2989" s="39">
        <f>ROUND(АТС!E746*$F$792*$F$793/100,2)</f>
        <v>0.05</v>
      </c>
      <c r="G2989" s="39">
        <f>ROUND(АТС!E746*$G$792*$G$793/100,2)</f>
        <v>0.03</v>
      </c>
    </row>
    <row r="2990" spans="1:7" x14ac:dyDescent="0.25">
      <c r="A2990" s="263"/>
      <c r="B2990" s="137">
        <f t="shared" si="51"/>
        <v>41942.375</v>
      </c>
      <c r="C2990" s="138">
        <v>9</v>
      </c>
      <c r="D2990" s="39">
        <f>ROUND(АТС!E747*$D$792*$D$793/100,2)</f>
        <v>24.72</v>
      </c>
      <c r="E2990" s="39">
        <f>ROUND(АТС!E747*$E$792*$E$793/100,2)</f>
        <v>22.71</v>
      </c>
      <c r="F2990" s="39">
        <f>ROUND(АТС!E747*$F$792*$F$793/100,2)</f>
        <v>15.47</v>
      </c>
      <c r="G2990" s="39">
        <f>ROUND(АТС!E747*$G$792*$G$793/100,2)</f>
        <v>9.0500000000000007</v>
      </c>
    </row>
    <row r="2991" spans="1:7" x14ac:dyDescent="0.25">
      <c r="A2991" s="263"/>
      <c r="B2991" s="137">
        <f t="shared" si="51"/>
        <v>41942.416669999999</v>
      </c>
      <c r="C2991" s="138">
        <v>10</v>
      </c>
      <c r="D2991" s="39">
        <f>ROUND(АТС!E748*$D$792*$D$793/100,2)</f>
        <v>35.03</v>
      </c>
      <c r="E2991" s="39">
        <f>ROUND(АТС!E748*$E$792*$E$793/100,2)</f>
        <v>32.18</v>
      </c>
      <c r="F2991" s="39">
        <f>ROUND(АТС!E748*$F$792*$F$793/100,2)</f>
        <v>21.92</v>
      </c>
      <c r="G2991" s="39">
        <f>ROUND(АТС!E748*$G$792*$G$793/100,2)</f>
        <v>12.83</v>
      </c>
    </row>
    <row r="2992" spans="1:7" x14ac:dyDescent="0.25">
      <c r="A2992" s="263"/>
      <c r="B2992" s="137">
        <f t="shared" si="51"/>
        <v>41942.458330000001</v>
      </c>
      <c r="C2992" s="138">
        <v>11</v>
      </c>
      <c r="D2992" s="39">
        <f>ROUND(АТС!E749*$D$792*$D$793/100,2)</f>
        <v>37.67</v>
      </c>
      <c r="E2992" s="39">
        <f>ROUND(АТС!E749*$E$792*$E$793/100,2)</f>
        <v>34.61</v>
      </c>
      <c r="F2992" s="39">
        <f>ROUND(АТС!E749*$F$792*$F$793/100,2)</f>
        <v>23.57</v>
      </c>
      <c r="G2992" s="39">
        <f>ROUND(АТС!E749*$G$792*$G$793/100,2)</f>
        <v>13.8</v>
      </c>
    </row>
    <row r="2993" spans="1:7" x14ac:dyDescent="0.25">
      <c r="A2993" s="263"/>
      <c r="B2993" s="137">
        <f t="shared" si="51"/>
        <v>41942.5</v>
      </c>
      <c r="C2993" s="138">
        <v>12</v>
      </c>
      <c r="D2993" s="39">
        <f>ROUND(АТС!E750*$D$792*$D$793/100,2)</f>
        <v>52.89</v>
      </c>
      <c r="E2993" s="39">
        <f>ROUND(АТС!E750*$E$792*$E$793/100,2)</f>
        <v>48.59</v>
      </c>
      <c r="F2993" s="39">
        <f>ROUND(АТС!E750*$F$792*$F$793/100,2)</f>
        <v>33.090000000000003</v>
      </c>
      <c r="G2993" s="39">
        <f>ROUND(АТС!E750*$G$792*$G$793/100,2)</f>
        <v>19.37</v>
      </c>
    </row>
    <row r="2994" spans="1:7" x14ac:dyDescent="0.25">
      <c r="A2994" s="263"/>
      <c r="B2994" s="137">
        <f t="shared" si="51"/>
        <v>41942.541669999999</v>
      </c>
      <c r="C2994" s="138">
        <v>13</v>
      </c>
      <c r="D2994" s="39">
        <f>ROUND(АТС!E751*$D$792*$D$793/100,2)</f>
        <v>53.35</v>
      </c>
      <c r="E2994" s="39">
        <f>ROUND(АТС!E751*$E$792*$E$793/100,2)</f>
        <v>49.02</v>
      </c>
      <c r="F2994" s="39">
        <f>ROUND(АТС!E751*$F$792*$F$793/100,2)</f>
        <v>33.380000000000003</v>
      </c>
      <c r="G2994" s="39">
        <f>ROUND(АТС!E751*$G$792*$G$793/100,2)</f>
        <v>19.54</v>
      </c>
    </row>
    <row r="2995" spans="1:7" x14ac:dyDescent="0.25">
      <c r="A2995" s="263"/>
      <c r="B2995" s="137">
        <f t="shared" si="51"/>
        <v>41942.583330000001</v>
      </c>
      <c r="C2995" s="138">
        <v>14</v>
      </c>
      <c r="D2995" s="39">
        <f>ROUND(АТС!E752*$D$792*$D$793/100,2)</f>
        <v>35.229999999999997</v>
      </c>
      <c r="E2995" s="39">
        <f>ROUND(АТС!E752*$E$792*$E$793/100,2)</f>
        <v>32.369999999999997</v>
      </c>
      <c r="F2995" s="39">
        <f>ROUND(АТС!E752*$F$792*$F$793/100,2)</f>
        <v>22.04</v>
      </c>
      <c r="G2995" s="39">
        <f>ROUND(АТС!E752*$G$792*$G$793/100,2)</f>
        <v>12.9</v>
      </c>
    </row>
    <row r="2996" spans="1:7" x14ac:dyDescent="0.25">
      <c r="A2996" s="263"/>
      <c r="B2996" s="137">
        <f t="shared" si="51"/>
        <v>41942.625</v>
      </c>
      <c r="C2996" s="138">
        <v>15</v>
      </c>
      <c r="D2996" s="39">
        <f>ROUND(АТС!E753*$D$792*$D$793/100,2)</f>
        <v>31.07</v>
      </c>
      <c r="E2996" s="39">
        <f>ROUND(АТС!E753*$E$792*$E$793/100,2)</f>
        <v>28.54</v>
      </c>
      <c r="F2996" s="39">
        <f>ROUND(АТС!E753*$F$792*$F$793/100,2)</f>
        <v>19.440000000000001</v>
      </c>
      <c r="G2996" s="39">
        <f>ROUND(АТС!E753*$G$792*$G$793/100,2)</f>
        <v>11.38</v>
      </c>
    </row>
    <row r="2997" spans="1:7" x14ac:dyDescent="0.25">
      <c r="A2997" s="263"/>
      <c r="B2997" s="137">
        <f t="shared" si="51"/>
        <v>41942.666669999999</v>
      </c>
      <c r="C2997" s="138">
        <v>16</v>
      </c>
      <c r="D2997" s="39">
        <f>ROUND(АТС!E754*$D$792*$D$793/100,2)</f>
        <v>0</v>
      </c>
      <c r="E2997" s="39">
        <f>ROUND(АТС!E754*$E$792*$E$793/100,2)</f>
        <v>0</v>
      </c>
      <c r="F2997" s="39">
        <f>ROUND(АТС!E754*$F$792*$F$793/100,2)</f>
        <v>0</v>
      </c>
      <c r="G2997" s="39">
        <f>ROUND(АТС!E754*$G$792*$G$793/100,2)</f>
        <v>0</v>
      </c>
    </row>
    <row r="2998" spans="1:7" x14ac:dyDescent="0.25">
      <c r="A2998" s="263"/>
      <c r="B2998" s="137">
        <f t="shared" si="51"/>
        <v>41942.708330000001</v>
      </c>
      <c r="C2998" s="138">
        <v>17</v>
      </c>
      <c r="D2998" s="39">
        <f>ROUND(АТС!E755*$D$792*$D$793/100,2)</f>
        <v>0</v>
      </c>
      <c r="E2998" s="39">
        <f>ROUND(АТС!E755*$E$792*$E$793/100,2)</f>
        <v>0</v>
      </c>
      <c r="F2998" s="39">
        <f>ROUND(АТС!E755*$F$792*$F$793/100,2)</f>
        <v>0</v>
      </c>
      <c r="G2998" s="39">
        <f>ROUND(АТС!E755*$G$792*$G$793/100,2)</f>
        <v>0</v>
      </c>
    </row>
    <row r="2999" spans="1:7" x14ac:dyDescent="0.25">
      <c r="A2999" s="263"/>
      <c r="B2999" s="137">
        <f t="shared" si="51"/>
        <v>41942.75</v>
      </c>
      <c r="C2999" s="138">
        <v>18</v>
      </c>
      <c r="D2999" s="39">
        <f>ROUND(АТС!E756*$D$792*$D$793/100,2)</f>
        <v>12.36</v>
      </c>
      <c r="E2999" s="39">
        <f>ROUND(АТС!E756*$E$792*$E$793/100,2)</f>
        <v>11.36</v>
      </c>
      <c r="F2999" s="39">
        <f>ROUND(АТС!E756*$F$792*$F$793/100,2)</f>
        <v>7.74</v>
      </c>
      <c r="G2999" s="39">
        <f>ROUND(АТС!E756*$G$792*$G$793/100,2)</f>
        <v>4.53</v>
      </c>
    </row>
    <row r="3000" spans="1:7" x14ac:dyDescent="0.25">
      <c r="A3000" s="263"/>
      <c r="B3000" s="137">
        <f t="shared" si="51"/>
        <v>41942.791669999999</v>
      </c>
      <c r="C3000" s="138">
        <v>19</v>
      </c>
      <c r="D3000" s="39">
        <f>ROUND(АТС!E757*$D$792*$D$793/100,2)</f>
        <v>26.73</v>
      </c>
      <c r="E3000" s="39">
        <f>ROUND(АТС!E757*$E$792*$E$793/100,2)</f>
        <v>24.56</v>
      </c>
      <c r="F3000" s="39">
        <f>ROUND(АТС!E757*$F$792*$F$793/100,2)</f>
        <v>16.73</v>
      </c>
      <c r="G3000" s="39">
        <f>ROUND(АТС!E757*$G$792*$G$793/100,2)</f>
        <v>9.7899999999999991</v>
      </c>
    </row>
    <row r="3001" spans="1:7" x14ac:dyDescent="0.25">
      <c r="A3001" s="263"/>
      <c r="B3001" s="137">
        <f t="shared" si="51"/>
        <v>41942.833330000001</v>
      </c>
      <c r="C3001" s="138">
        <v>20</v>
      </c>
      <c r="D3001" s="39">
        <f>ROUND(АТС!E758*$D$792*$D$793/100,2)</f>
        <v>81.99</v>
      </c>
      <c r="E3001" s="39">
        <f>ROUND(АТС!E758*$E$792*$E$793/100,2)</f>
        <v>75.33</v>
      </c>
      <c r="F3001" s="39">
        <f>ROUND(АТС!E758*$F$792*$F$793/100,2)</f>
        <v>51.3</v>
      </c>
      <c r="G3001" s="39">
        <f>ROUND(АТС!E758*$G$792*$G$793/100,2)</f>
        <v>30.03</v>
      </c>
    </row>
    <row r="3002" spans="1:7" x14ac:dyDescent="0.25">
      <c r="A3002" s="263"/>
      <c r="B3002" s="137">
        <f t="shared" si="51"/>
        <v>41942.875</v>
      </c>
      <c r="C3002" s="138">
        <v>21</v>
      </c>
      <c r="D3002" s="39">
        <f>ROUND(АТС!E759*$D$792*$D$793/100,2)</f>
        <v>33.979999999999997</v>
      </c>
      <c r="E3002" s="39">
        <f>ROUND(АТС!E759*$E$792*$E$793/100,2)</f>
        <v>31.22</v>
      </c>
      <c r="F3002" s="39">
        <f>ROUND(АТС!E759*$F$792*$F$793/100,2)</f>
        <v>21.26</v>
      </c>
      <c r="G3002" s="39">
        <f>ROUND(АТС!E759*$G$792*$G$793/100,2)</f>
        <v>12.45</v>
      </c>
    </row>
    <row r="3003" spans="1:7" x14ac:dyDescent="0.25">
      <c r="A3003" s="263"/>
      <c r="B3003" s="137">
        <f t="shared" si="51"/>
        <v>41942.916669999999</v>
      </c>
      <c r="C3003" s="138">
        <v>22</v>
      </c>
      <c r="D3003" s="39">
        <f>ROUND(АТС!E760*$D$792*$D$793/100,2)</f>
        <v>161.27000000000001</v>
      </c>
      <c r="E3003" s="39">
        <f>ROUND(АТС!E760*$E$792*$E$793/100,2)</f>
        <v>148.16999999999999</v>
      </c>
      <c r="F3003" s="39">
        <f>ROUND(АТС!E760*$F$792*$F$793/100,2)</f>
        <v>100.91</v>
      </c>
      <c r="G3003" s="39">
        <f>ROUND(АТС!E760*$G$792*$G$793/100,2)</f>
        <v>59.07</v>
      </c>
    </row>
    <row r="3004" spans="1:7" x14ac:dyDescent="0.25">
      <c r="A3004" s="263"/>
      <c r="B3004" s="137">
        <f t="shared" si="51"/>
        <v>41942.958330000001</v>
      </c>
      <c r="C3004" s="138">
        <v>23</v>
      </c>
      <c r="D3004" s="39">
        <f>ROUND(АТС!E761*$D$792*$D$793/100,2)</f>
        <v>155.19</v>
      </c>
      <c r="E3004" s="39">
        <f>ROUND(АТС!E761*$E$792*$E$793/100,2)</f>
        <v>142.58000000000001</v>
      </c>
      <c r="F3004" s="39">
        <f>ROUND(АТС!E761*$F$792*$F$793/100,2)</f>
        <v>97.1</v>
      </c>
      <c r="G3004" s="39">
        <f>ROUND(АТС!E761*$G$792*$G$793/100,2)</f>
        <v>56.84</v>
      </c>
    </row>
    <row r="3005" spans="1:7" x14ac:dyDescent="0.25">
      <c r="A3005" s="263"/>
      <c r="B3005" s="137">
        <f t="shared" si="51"/>
        <v>41943</v>
      </c>
      <c r="C3005" s="138">
        <v>0</v>
      </c>
      <c r="D3005" s="39">
        <f>ROUND(АТС!E762*$D$792*$D$793/100,2)</f>
        <v>30.79</v>
      </c>
      <c r="E3005" s="39">
        <f>ROUND(АТС!E762*$E$792*$E$793/100,2)</f>
        <v>28.29</v>
      </c>
      <c r="F3005" s="39">
        <f>ROUND(АТС!E762*$F$792*$F$793/100,2)</f>
        <v>19.260000000000002</v>
      </c>
      <c r="G3005" s="39">
        <f>ROUND(АТС!E762*$G$792*$G$793/100,2)</f>
        <v>11.28</v>
      </c>
    </row>
    <row r="3006" spans="1:7" x14ac:dyDescent="0.25">
      <c r="A3006" s="263"/>
      <c r="B3006" s="137">
        <f t="shared" si="51"/>
        <v>41943.041669999999</v>
      </c>
      <c r="C3006" s="138">
        <v>1</v>
      </c>
      <c r="D3006" s="39">
        <f>ROUND(АТС!E763*$D$792*$D$793/100,2)</f>
        <v>22.62</v>
      </c>
      <c r="E3006" s="39">
        <f>ROUND(АТС!E763*$E$792*$E$793/100,2)</f>
        <v>20.78</v>
      </c>
      <c r="F3006" s="39">
        <f>ROUND(АТС!E763*$F$792*$F$793/100,2)</f>
        <v>14.15</v>
      </c>
      <c r="G3006" s="39">
        <f>ROUND(АТС!E763*$G$792*$G$793/100,2)</f>
        <v>8.2799999999999994</v>
      </c>
    </row>
    <row r="3007" spans="1:7" x14ac:dyDescent="0.25">
      <c r="A3007" s="263"/>
      <c r="B3007" s="137">
        <f t="shared" si="51"/>
        <v>41943.083330000001</v>
      </c>
      <c r="C3007" s="138">
        <v>2</v>
      </c>
      <c r="D3007" s="39">
        <f>ROUND(АТС!E764*$D$792*$D$793/100,2)</f>
        <v>36.89</v>
      </c>
      <c r="E3007" s="39">
        <f>ROUND(АТС!E764*$E$792*$E$793/100,2)</f>
        <v>33.9</v>
      </c>
      <c r="F3007" s="39">
        <f>ROUND(АТС!E764*$F$792*$F$793/100,2)</f>
        <v>23.08</v>
      </c>
      <c r="G3007" s="39">
        <f>ROUND(АТС!E764*$G$792*$G$793/100,2)</f>
        <v>13.51</v>
      </c>
    </row>
    <row r="3008" spans="1:7" x14ac:dyDescent="0.25">
      <c r="A3008" s="263"/>
      <c r="B3008" s="137">
        <f t="shared" si="51"/>
        <v>41943.125</v>
      </c>
      <c r="C3008" s="138">
        <v>3</v>
      </c>
      <c r="D3008" s="39">
        <f>ROUND(АТС!E765*$D$792*$D$793/100,2)</f>
        <v>179.94</v>
      </c>
      <c r="E3008" s="39">
        <f>ROUND(АТС!E765*$E$792*$E$793/100,2)</f>
        <v>165.33</v>
      </c>
      <c r="F3008" s="39">
        <f>ROUND(АТС!E765*$F$792*$F$793/100,2)</f>
        <v>112.59</v>
      </c>
      <c r="G3008" s="39">
        <f>ROUND(АТС!E765*$G$792*$G$793/100,2)</f>
        <v>65.900000000000006</v>
      </c>
    </row>
    <row r="3009" spans="1:7" x14ac:dyDescent="0.25">
      <c r="A3009" s="263"/>
      <c r="B3009" s="137">
        <f t="shared" si="51"/>
        <v>41943.166669999999</v>
      </c>
      <c r="C3009" s="138">
        <v>4</v>
      </c>
      <c r="D3009" s="39">
        <f>ROUND(АТС!E766*$D$792*$D$793/100,2)</f>
        <v>57.92</v>
      </c>
      <c r="E3009" s="39">
        <f>ROUND(АТС!E766*$E$792*$E$793/100,2)</f>
        <v>53.21</v>
      </c>
      <c r="F3009" s="39">
        <f>ROUND(АТС!E766*$F$792*$F$793/100,2)</f>
        <v>36.24</v>
      </c>
      <c r="G3009" s="39">
        <f>ROUND(АТС!E766*$G$792*$G$793/100,2)</f>
        <v>21.21</v>
      </c>
    </row>
    <row r="3010" spans="1:7" x14ac:dyDescent="0.25">
      <c r="A3010" s="263"/>
      <c r="B3010" s="137">
        <f t="shared" si="51"/>
        <v>41943.208330000001</v>
      </c>
      <c r="C3010" s="138">
        <v>5</v>
      </c>
      <c r="D3010" s="39">
        <f>ROUND(АТС!E767*$D$792*$D$793/100,2)</f>
        <v>0.73</v>
      </c>
      <c r="E3010" s="39">
        <f>ROUND(АТС!E767*$E$792*$E$793/100,2)</f>
        <v>0.67</v>
      </c>
      <c r="F3010" s="39">
        <f>ROUND(АТС!E767*$F$792*$F$793/100,2)</f>
        <v>0.46</v>
      </c>
      <c r="G3010" s="39">
        <f>ROUND(АТС!E767*$G$792*$G$793/100,2)</f>
        <v>0.27</v>
      </c>
    </row>
    <row r="3011" spans="1:7" x14ac:dyDescent="0.25">
      <c r="A3011" s="263"/>
      <c r="B3011" s="137">
        <f t="shared" si="51"/>
        <v>41943.25</v>
      </c>
      <c r="C3011" s="138">
        <v>6</v>
      </c>
      <c r="D3011" s="39">
        <f>ROUND(АТС!E768*$D$792*$D$793/100,2)</f>
        <v>0</v>
      </c>
      <c r="E3011" s="39">
        <f>ROUND(АТС!E768*$E$792*$E$793/100,2)</f>
        <v>0</v>
      </c>
      <c r="F3011" s="39">
        <f>ROUND(АТС!E768*$F$792*$F$793/100,2)</f>
        <v>0</v>
      </c>
      <c r="G3011" s="39">
        <f>ROUND(АТС!E768*$G$792*$G$793/100,2)</f>
        <v>0</v>
      </c>
    </row>
    <row r="3012" spans="1:7" x14ac:dyDescent="0.25">
      <c r="A3012" s="263"/>
      <c r="B3012" s="137">
        <f t="shared" si="51"/>
        <v>41943.291669999999</v>
      </c>
      <c r="C3012" s="138">
        <v>7</v>
      </c>
      <c r="D3012" s="39">
        <f>ROUND(АТС!E769*$D$792*$D$793/100,2)</f>
        <v>41.1</v>
      </c>
      <c r="E3012" s="39">
        <f>ROUND(АТС!E769*$E$792*$E$793/100,2)</f>
        <v>37.770000000000003</v>
      </c>
      <c r="F3012" s="39">
        <f>ROUND(АТС!E769*$F$792*$F$793/100,2)</f>
        <v>25.72</v>
      </c>
      <c r="G3012" s="39">
        <f>ROUND(АТС!E769*$G$792*$G$793/100,2)</f>
        <v>15.05</v>
      </c>
    </row>
    <row r="3013" spans="1:7" x14ac:dyDescent="0.25">
      <c r="A3013" s="263"/>
      <c r="B3013" s="137">
        <f t="shared" si="51"/>
        <v>41943.333330000001</v>
      </c>
      <c r="C3013" s="138">
        <v>8</v>
      </c>
      <c r="D3013" s="39">
        <f>ROUND(АТС!E770*$D$792*$D$793/100,2)</f>
        <v>10.210000000000001</v>
      </c>
      <c r="E3013" s="39">
        <f>ROUND(АТС!E770*$E$792*$E$793/100,2)</f>
        <v>9.3800000000000008</v>
      </c>
      <c r="F3013" s="39">
        <f>ROUND(АТС!E770*$F$792*$F$793/100,2)</f>
        <v>6.39</v>
      </c>
      <c r="G3013" s="39">
        <f>ROUND(АТС!E770*$G$792*$G$793/100,2)</f>
        <v>3.74</v>
      </c>
    </row>
    <row r="3014" spans="1:7" x14ac:dyDescent="0.25">
      <c r="A3014" s="263"/>
      <c r="B3014" s="137">
        <f t="shared" ref="B3014:B3028" si="52">B2990+1</f>
        <v>41943.375</v>
      </c>
      <c r="C3014" s="138">
        <v>9</v>
      </c>
      <c r="D3014" s="39">
        <f>ROUND(АТС!E771*$D$792*$D$793/100,2)</f>
        <v>0</v>
      </c>
      <c r="E3014" s="39">
        <f>ROUND(АТС!E771*$E$792*$E$793/100,2)</f>
        <v>0</v>
      </c>
      <c r="F3014" s="39">
        <f>ROUND(АТС!E771*$F$792*$F$793/100,2)</f>
        <v>0</v>
      </c>
      <c r="G3014" s="39">
        <f>ROUND(АТС!E771*$G$792*$G$793/100,2)</f>
        <v>0</v>
      </c>
    </row>
    <row r="3015" spans="1:7" x14ac:dyDescent="0.25">
      <c r="A3015" s="263"/>
      <c r="B3015" s="137">
        <f t="shared" si="52"/>
        <v>41943.416669999999</v>
      </c>
      <c r="C3015" s="138">
        <v>10</v>
      </c>
      <c r="D3015" s="39">
        <f>ROUND(АТС!E772*$D$792*$D$793/100,2)</f>
        <v>18.71</v>
      </c>
      <c r="E3015" s="39">
        <f>ROUND(АТС!E772*$E$792*$E$793/100,2)</f>
        <v>17.190000000000001</v>
      </c>
      <c r="F3015" s="39">
        <f>ROUND(АТС!E772*$F$792*$F$793/100,2)</f>
        <v>11.71</v>
      </c>
      <c r="G3015" s="39">
        <f>ROUND(АТС!E772*$G$792*$G$793/100,2)</f>
        <v>6.85</v>
      </c>
    </row>
    <row r="3016" spans="1:7" x14ac:dyDescent="0.25">
      <c r="A3016" s="263"/>
      <c r="B3016" s="137">
        <f t="shared" si="52"/>
        <v>41943.458330000001</v>
      </c>
      <c r="C3016" s="138">
        <v>11</v>
      </c>
      <c r="D3016" s="39">
        <f>ROUND(АТС!E773*$D$792*$D$793/100,2)</f>
        <v>51.26</v>
      </c>
      <c r="E3016" s="39">
        <f>ROUND(АТС!E773*$E$792*$E$793/100,2)</f>
        <v>47.09</v>
      </c>
      <c r="F3016" s="39">
        <f>ROUND(АТС!E773*$F$792*$F$793/100,2)</f>
        <v>32.07</v>
      </c>
      <c r="G3016" s="39">
        <f>ROUND(АТС!E773*$G$792*$G$793/100,2)</f>
        <v>18.77</v>
      </c>
    </row>
    <row r="3017" spans="1:7" x14ac:dyDescent="0.25">
      <c r="A3017" s="263"/>
      <c r="B3017" s="137">
        <f t="shared" si="52"/>
        <v>41943.5</v>
      </c>
      <c r="C3017" s="138">
        <v>12</v>
      </c>
      <c r="D3017" s="39">
        <f>ROUND(АТС!E774*$D$792*$D$793/100,2)</f>
        <v>123.28</v>
      </c>
      <c r="E3017" s="39">
        <f>ROUND(АТС!E774*$E$792*$E$793/100,2)</f>
        <v>113.26</v>
      </c>
      <c r="F3017" s="39">
        <f>ROUND(АТС!E774*$F$792*$F$793/100,2)</f>
        <v>77.14</v>
      </c>
      <c r="G3017" s="39">
        <f>ROUND(АТС!E774*$G$792*$G$793/100,2)</f>
        <v>45.15</v>
      </c>
    </row>
    <row r="3018" spans="1:7" x14ac:dyDescent="0.25">
      <c r="A3018" s="263"/>
      <c r="B3018" s="137">
        <f t="shared" si="52"/>
        <v>41943.541669999999</v>
      </c>
      <c r="C3018" s="138">
        <v>13</v>
      </c>
      <c r="D3018" s="39">
        <f>ROUND(АТС!E775*$D$792*$D$793/100,2)</f>
        <v>116.02</v>
      </c>
      <c r="E3018" s="39">
        <f>ROUND(АТС!E775*$E$792*$E$793/100,2)</f>
        <v>106.59</v>
      </c>
      <c r="F3018" s="39">
        <f>ROUND(АТС!E775*$F$792*$F$793/100,2)</f>
        <v>72.59</v>
      </c>
      <c r="G3018" s="39">
        <f>ROUND(АТС!E775*$G$792*$G$793/100,2)</f>
        <v>42.49</v>
      </c>
    </row>
    <row r="3019" spans="1:7" x14ac:dyDescent="0.25">
      <c r="A3019" s="263"/>
      <c r="B3019" s="137">
        <f t="shared" si="52"/>
        <v>41943.583330000001</v>
      </c>
      <c r="C3019" s="138">
        <v>14</v>
      </c>
      <c r="D3019" s="39">
        <f>ROUND(АТС!E776*$D$792*$D$793/100,2)</f>
        <v>104.81</v>
      </c>
      <c r="E3019" s="39">
        <f>ROUND(АТС!E776*$E$792*$E$793/100,2)</f>
        <v>96.3</v>
      </c>
      <c r="F3019" s="39">
        <f>ROUND(АТС!E776*$F$792*$F$793/100,2)</f>
        <v>65.58</v>
      </c>
      <c r="G3019" s="39">
        <f>ROUND(АТС!E776*$G$792*$G$793/100,2)</f>
        <v>38.39</v>
      </c>
    </row>
    <row r="3020" spans="1:7" x14ac:dyDescent="0.25">
      <c r="A3020" s="263"/>
      <c r="B3020" s="137">
        <f t="shared" si="52"/>
        <v>41943.625</v>
      </c>
      <c r="C3020" s="138">
        <v>15</v>
      </c>
      <c r="D3020" s="39">
        <f>ROUND(АТС!E777*$D$792*$D$793/100,2)</f>
        <v>105.84</v>
      </c>
      <c r="E3020" s="39">
        <f>ROUND(АТС!E777*$E$792*$E$793/100,2)</f>
        <v>97.24</v>
      </c>
      <c r="F3020" s="39">
        <f>ROUND(АТС!E777*$F$792*$F$793/100,2)</f>
        <v>66.22</v>
      </c>
      <c r="G3020" s="39">
        <f>ROUND(АТС!E777*$G$792*$G$793/100,2)</f>
        <v>38.76</v>
      </c>
    </row>
    <row r="3021" spans="1:7" x14ac:dyDescent="0.25">
      <c r="A3021" s="263"/>
      <c r="B3021" s="137">
        <f t="shared" si="52"/>
        <v>41943.666669999999</v>
      </c>
      <c r="C3021" s="138">
        <v>16</v>
      </c>
      <c r="D3021" s="39">
        <f>ROUND(АТС!E778*$D$792*$D$793/100,2)</f>
        <v>43.79</v>
      </c>
      <c r="E3021" s="39">
        <f>ROUND(АТС!E778*$E$792*$E$793/100,2)</f>
        <v>40.24</v>
      </c>
      <c r="F3021" s="39">
        <f>ROUND(АТС!E778*$F$792*$F$793/100,2)</f>
        <v>27.4</v>
      </c>
      <c r="G3021" s="39">
        <f>ROUND(АТС!E778*$G$792*$G$793/100,2)</f>
        <v>16.04</v>
      </c>
    </row>
    <row r="3022" spans="1:7" x14ac:dyDescent="0.25">
      <c r="A3022" s="263"/>
      <c r="B3022" s="137">
        <f t="shared" si="52"/>
        <v>41943.708330000001</v>
      </c>
      <c r="C3022" s="138">
        <v>17</v>
      </c>
      <c r="D3022" s="39">
        <f>ROUND(АТС!E779*$D$792*$D$793/100,2)</f>
        <v>0</v>
      </c>
      <c r="E3022" s="39">
        <f>ROUND(АТС!E779*$E$792*$E$793/100,2)</f>
        <v>0</v>
      </c>
      <c r="F3022" s="39">
        <f>ROUND(АТС!E779*$F$792*$F$793/100,2)</f>
        <v>0</v>
      </c>
      <c r="G3022" s="39">
        <f>ROUND(АТС!E779*$G$792*$G$793/100,2)</f>
        <v>0</v>
      </c>
    </row>
    <row r="3023" spans="1:7" x14ac:dyDescent="0.25">
      <c r="A3023" s="263"/>
      <c r="B3023" s="137">
        <f t="shared" si="52"/>
        <v>41943.75</v>
      </c>
      <c r="C3023" s="138">
        <v>18</v>
      </c>
      <c r="D3023" s="39">
        <f>ROUND(АТС!E780*$D$792*$D$793/100,2)</f>
        <v>17.899999999999999</v>
      </c>
      <c r="E3023" s="39">
        <f>ROUND(АТС!E780*$E$792*$E$793/100,2)</f>
        <v>16.45</v>
      </c>
      <c r="F3023" s="39">
        <f>ROUND(АТС!E780*$F$792*$F$793/100,2)</f>
        <v>11.2</v>
      </c>
      <c r="G3023" s="39">
        <f>ROUND(АТС!E780*$G$792*$G$793/100,2)</f>
        <v>6.56</v>
      </c>
    </row>
    <row r="3024" spans="1:7" x14ac:dyDescent="0.25">
      <c r="A3024" s="263"/>
      <c r="B3024" s="137">
        <f t="shared" si="52"/>
        <v>41943.791669999999</v>
      </c>
      <c r="C3024" s="138">
        <v>19</v>
      </c>
      <c r="D3024" s="39">
        <f>ROUND(АТС!E781*$D$792*$D$793/100,2)</f>
        <v>49.62</v>
      </c>
      <c r="E3024" s="39">
        <f>ROUND(АТС!E781*$E$792*$E$793/100,2)</f>
        <v>45.59</v>
      </c>
      <c r="F3024" s="39">
        <f>ROUND(АТС!E781*$F$792*$F$793/100,2)</f>
        <v>31.05</v>
      </c>
      <c r="G3024" s="39">
        <f>ROUND(АТС!E781*$G$792*$G$793/100,2)</f>
        <v>18.170000000000002</v>
      </c>
    </row>
    <row r="3025" spans="1:9" x14ac:dyDescent="0.25">
      <c r="A3025" s="263"/>
      <c r="B3025" s="137">
        <f t="shared" si="52"/>
        <v>41943.833330000001</v>
      </c>
      <c r="C3025" s="138">
        <v>20</v>
      </c>
      <c r="D3025" s="39">
        <f>ROUND(АТС!E782*$D$792*$D$793/100,2)</f>
        <v>112.21</v>
      </c>
      <c r="E3025" s="39">
        <f>ROUND(АТС!E782*$E$792*$E$793/100,2)</f>
        <v>103.1</v>
      </c>
      <c r="F3025" s="39">
        <f>ROUND(АТС!E782*$F$792*$F$793/100,2)</f>
        <v>70.209999999999994</v>
      </c>
      <c r="G3025" s="39">
        <f>ROUND(АТС!E782*$G$792*$G$793/100,2)</f>
        <v>41.1</v>
      </c>
    </row>
    <row r="3026" spans="1:9" x14ac:dyDescent="0.25">
      <c r="A3026" s="263"/>
      <c r="B3026" s="137">
        <f t="shared" si="52"/>
        <v>41943.875</v>
      </c>
      <c r="C3026" s="138">
        <v>21</v>
      </c>
      <c r="D3026" s="39">
        <f>ROUND(АТС!E783*$D$792*$D$793/100,2)</f>
        <v>122.86</v>
      </c>
      <c r="E3026" s="39">
        <f>ROUND(АТС!E783*$E$792*$E$793/100,2)</f>
        <v>112.88</v>
      </c>
      <c r="F3026" s="39">
        <f>ROUND(АТС!E783*$F$792*$F$793/100,2)</f>
        <v>76.88</v>
      </c>
      <c r="G3026" s="39">
        <f>ROUND(АТС!E783*$G$792*$G$793/100,2)</f>
        <v>45</v>
      </c>
    </row>
    <row r="3027" spans="1:9" x14ac:dyDescent="0.25">
      <c r="A3027" s="263"/>
      <c r="B3027" s="137">
        <f t="shared" si="52"/>
        <v>41943.916669999999</v>
      </c>
      <c r="C3027" s="138">
        <v>22</v>
      </c>
      <c r="D3027" s="39">
        <f>ROUND(АТС!E784*$D$792*$D$793/100,2)</f>
        <v>140.41999999999999</v>
      </c>
      <c r="E3027" s="39">
        <f>ROUND(АТС!E784*$E$792*$E$793/100,2)</f>
        <v>129.01</v>
      </c>
      <c r="F3027" s="39">
        <f>ROUND(АТС!E784*$F$792*$F$793/100,2)</f>
        <v>87.86</v>
      </c>
      <c r="G3027" s="39">
        <f>ROUND(АТС!E784*$G$792*$G$793/100,2)</f>
        <v>51.43</v>
      </c>
    </row>
    <row r="3028" spans="1:9" x14ac:dyDescent="0.25">
      <c r="A3028" s="263"/>
      <c r="B3028" s="137">
        <f t="shared" si="52"/>
        <v>41943.958330000001</v>
      </c>
      <c r="C3028" s="138">
        <v>23</v>
      </c>
      <c r="D3028" s="39">
        <f>ROUND(АТС!E785*$D$792*$D$793/100,2)</f>
        <v>129.35</v>
      </c>
      <c r="E3028" s="39">
        <f>ROUND(АТС!E785*$E$792*$E$793/100,2)</f>
        <v>118.85</v>
      </c>
      <c r="F3028" s="39">
        <f>ROUND(АТС!E785*$F$792*$F$793/100,2)</f>
        <v>80.94</v>
      </c>
      <c r="G3028" s="39">
        <f>ROUND(АТС!E785*$G$792*$G$793/100,2)</f>
        <v>47.38</v>
      </c>
    </row>
    <row r="3029" spans="1:9" ht="98.25" customHeight="1" x14ac:dyDescent="0.25">
      <c r="A3029" s="248" t="s">
        <v>179</v>
      </c>
      <c r="B3029" s="249"/>
      <c r="C3029" s="250"/>
      <c r="D3029" s="16">
        <f>ROUND(АТС!B37*$D$792*$D$793/100,2)</f>
        <v>-0.97</v>
      </c>
      <c r="E3029" s="16">
        <f>ROUND(АТС!B37*$E$792*$E$793/100,2)</f>
        <v>-0.89</v>
      </c>
      <c r="F3029" s="16">
        <f>ROUND(АТС!B37*$F$792*$F$793/100,2)</f>
        <v>-0.61</v>
      </c>
      <c r="G3029" s="16">
        <f>ROUND(АТС!B37*$G$792*$G$793/100,2)</f>
        <v>-0.35</v>
      </c>
    </row>
    <row r="3030" spans="1:9" ht="100.5" customHeight="1" x14ac:dyDescent="0.25">
      <c r="A3030" s="248" t="s">
        <v>180</v>
      </c>
      <c r="B3030" s="249"/>
      <c r="C3030" s="250"/>
      <c r="D3030" s="16">
        <f>ROUND(АТС!B38*$D$792*$D$793/100,2)</f>
        <v>43.53</v>
      </c>
      <c r="E3030" s="16">
        <f>ROUND(АТС!B38*$E$792*$E$793/100,2)</f>
        <v>39.99</v>
      </c>
      <c r="F3030" s="16">
        <f>ROUND(АТС!B38*$F$792*$F$793/100,2)</f>
        <v>27.24</v>
      </c>
      <c r="G3030" s="16">
        <f>ROUND(АТС!B38*$G$792*$G$793/100,2)</f>
        <v>15.94</v>
      </c>
      <c r="I3030" s="43"/>
    </row>
    <row r="3033" spans="1:9" x14ac:dyDescent="0.25">
      <c r="A3033" s="261" t="s">
        <v>51</v>
      </c>
      <c r="B3033" s="261"/>
      <c r="C3033" s="261"/>
      <c r="D3033" s="261"/>
      <c r="E3033" s="261"/>
      <c r="F3033" s="261"/>
      <c r="G3033" s="261"/>
    </row>
    <row r="3034" spans="1:9" ht="71.25" customHeight="1" x14ac:dyDescent="0.25">
      <c r="A3034" s="251" t="s">
        <v>11</v>
      </c>
      <c r="B3034" s="252"/>
      <c r="C3034" s="111" t="s">
        <v>4</v>
      </c>
      <c r="D3034" s="10" t="s">
        <v>5</v>
      </c>
      <c r="E3034" s="10" t="s">
        <v>6</v>
      </c>
      <c r="F3034" s="10" t="s">
        <v>9</v>
      </c>
      <c r="G3034" s="10" t="s">
        <v>7</v>
      </c>
    </row>
    <row r="3035" spans="1:9" x14ac:dyDescent="0.25">
      <c r="A3035" s="253" t="s">
        <v>177</v>
      </c>
      <c r="B3035" s="254"/>
      <c r="C3035" s="110" t="s">
        <v>119</v>
      </c>
      <c r="D3035" s="15">
        <v>28.56</v>
      </c>
      <c r="E3035" s="15">
        <v>26.24</v>
      </c>
      <c r="F3035" s="15">
        <v>17.87</v>
      </c>
      <c r="G3035" s="15">
        <v>10.46</v>
      </c>
    </row>
    <row r="3036" spans="1:9" ht="17.25" customHeight="1" x14ac:dyDescent="0.25">
      <c r="A3036" s="237" t="s">
        <v>8</v>
      </c>
      <c r="B3036" s="238"/>
      <c r="C3036" s="111" t="s">
        <v>173</v>
      </c>
      <c r="D3036" s="14">
        <v>0.79600000000000004</v>
      </c>
      <c r="E3036" s="14">
        <v>0.79600000000000004</v>
      </c>
      <c r="F3036" s="14">
        <v>0.79600000000000004</v>
      </c>
      <c r="G3036" s="14">
        <v>0.79600000000000004</v>
      </c>
    </row>
    <row r="3037" spans="1:9" ht="31.5" customHeight="1" x14ac:dyDescent="0.25">
      <c r="A3037" s="237" t="s">
        <v>50</v>
      </c>
      <c r="B3037" s="238"/>
      <c r="C3037" s="111" t="s">
        <v>183</v>
      </c>
      <c r="D3037" s="15">
        <f>АТС!B24</f>
        <v>217300.26</v>
      </c>
      <c r="E3037" s="15">
        <f>D3037</f>
        <v>217300.26</v>
      </c>
      <c r="F3037" s="15">
        <f>E3037</f>
        <v>217300.26</v>
      </c>
      <c r="G3037" s="15">
        <f>F3037</f>
        <v>217300.26</v>
      </c>
    </row>
    <row r="3038" spans="1:9" ht="30" customHeight="1" x14ac:dyDescent="0.25">
      <c r="A3038" s="239" t="s">
        <v>182</v>
      </c>
      <c r="B3038" s="240"/>
      <c r="C3038" s="82" t="s">
        <v>181</v>
      </c>
      <c r="D3038" s="132">
        <f>ROUND(D3035/100*D3037*D3036,2)</f>
        <v>49400.52</v>
      </c>
      <c r="E3038" s="132">
        <f>ROUND(E3035/100*E3037*E3036,2)</f>
        <v>45387.59</v>
      </c>
      <c r="F3038" s="132">
        <f>ROUND(F3035/100*F3037*F3036,2)</f>
        <v>30909.919999999998</v>
      </c>
      <c r="G3038" s="132">
        <f>ROUND(G3035/100*G3037*G3036,2)</f>
        <v>18092.77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33:G3033"/>
    <mergeCell ref="A27:G27"/>
    <mergeCell ref="A790:G790"/>
    <mergeCell ref="A794:A1538"/>
    <mergeCell ref="A1539:A2283"/>
    <mergeCell ref="A2284:A3028"/>
    <mergeCell ref="A32:G32"/>
    <mergeCell ref="A39:G39"/>
    <mergeCell ref="A43:A787"/>
    <mergeCell ref="A26:B26"/>
    <mergeCell ref="A25:B25"/>
    <mergeCell ref="A24:B24"/>
    <mergeCell ref="A23:B23"/>
    <mergeCell ref="A31:B31"/>
    <mergeCell ref="A30:B30"/>
    <mergeCell ref="A29:B29"/>
    <mergeCell ref="A28:B28"/>
    <mergeCell ref="A3036:B3036"/>
    <mergeCell ref="A3037:B3037"/>
    <mergeCell ref="A3038:B3038"/>
    <mergeCell ref="A2:G2"/>
    <mergeCell ref="A792:C792"/>
    <mergeCell ref="A793:C793"/>
    <mergeCell ref="A3029:C3029"/>
    <mergeCell ref="A3030:C3030"/>
    <mergeCell ref="A3034:B3034"/>
    <mergeCell ref="A3035:B3035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zoomScale="70" zoomScaleNormal="70" workbookViewId="0">
      <selection activeCell="A664" sqref="A664:XFD66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41913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574.76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914.72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2638.35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6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574.76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1478.67</v>
      </c>
      <c r="C16" s="21"/>
      <c r="D16" s="21"/>
      <c r="E16" s="21"/>
      <c r="F16" s="21"/>
    </row>
    <row r="17" spans="1:6" ht="30" customHeight="1" x14ac:dyDescent="0.2">
      <c r="A17" s="127" t="s">
        <v>26</v>
      </c>
      <c r="B17" s="128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574.76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604.15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676.49</v>
      </c>
      <c r="C20" s="21"/>
      <c r="D20" s="21"/>
      <c r="E20" s="21"/>
      <c r="F20" s="21"/>
    </row>
    <row r="21" spans="1:6" ht="30" customHeight="1" x14ac:dyDescent="0.2">
      <c r="A21" s="127" t="s">
        <v>26</v>
      </c>
      <c r="B21" s="128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574.76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627.58000000000004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217300.26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610.67999999999995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 t="s">
        <v>323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 t="s">
        <v>324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>
        <v>-4.26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>
        <v>191.48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4">
        <v>41913</v>
      </c>
      <c r="B41" s="38">
        <v>0</v>
      </c>
      <c r="C41" s="38" t="s">
        <v>325</v>
      </c>
      <c r="D41" s="38" t="s">
        <v>196</v>
      </c>
      <c r="E41" s="38" t="s">
        <v>212</v>
      </c>
      <c r="F41" s="38" t="s">
        <v>326</v>
      </c>
    </row>
    <row r="42" spans="1:6" ht="14.25" customHeight="1" x14ac:dyDescent="0.2">
      <c r="A42" s="91">
        <f t="shared" ref="A42:A64" si="0">A$41+ROUND(B42/24,5)</f>
        <v>41913.041669999999</v>
      </c>
      <c r="B42" s="38">
        <v>1</v>
      </c>
      <c r="C42" s="38" t="s">
        <v>327</v>
      </c>
      <c r="D42" s="38" t="s">
        <v>196</v>
      </c>
      <c r="E42" s="38" t="s">
        <v>328</v>
      </c>
      <c r="F42" s="38" t="s">
        <v>329</v>
      </c>
    </row>
    <row r="43" spans="1:6" ht="14.25" customHeight="1" x14ac:dyDescent="0.2">
      <c r="A43" s="91">
        <f t="shared" si="0"/>
        <v>41913.083330000001</v>
      </c>
      <c r="B43" s="38">
        <v>2</v>
      </c>
      <c r="C43" s="38" t="s">
        <v>330</v>
      </c>
      <c r="D43" s="38" t="s">
        <v>196</v>
      </c>
      <c r="E43" s="38" t="s">
        <v>331</v>
      </c>
      <c r="F43" s="38" t="s">
        <v>332</v>
      </c>
    </row>
    <row r="44" spans="1:6" ht="14.25" customHeight="1" x14ac:dyDescent="0.2">
      <c r="A44" s="91">
        <f t="shared" si="0"/>
        <v>41913.125</v>
      </c>
      <c r="B44" s="38">
        <v>3</v>
      </c>
      <c r="C44" s="38" t="s">
        <v>333</v>
      </c>
      <c r="D44" s="38" t="s">
        <v>196</v>
      </c>
      <c r="E44" s="38" t="s">
        <v>334</v>
      </c>
      <c r="F44" s="38" t="s">
        <v>335</v>
      </c>
    </row>
    <row r="45" spans="1:6" ht="14.25" customHeight="1" x14ac:dyDescent="0.2">
      <c r="A45" s="91">
        <f t="shared" si="0"/>
        <v>41913.166669999999</v>
      </c>
      <c r="B45" s="38">
        <v>4</v>
      </c>
      <c r="C45" s="38" t="s">
        <v>336</v>
      </c>
      <c r="D45" s="38" t="s">
        <v>337</v>
      </c>
      <c r="E45" s="38" t="s">
        <v>198</v>
      </c>
      <c r="F45" s="38" t="s">
        <v>338</v>
      </c>
    </row>
    <row r="46" spans="1:6" ht="14.25" customHeight="1" x14ac:dyDescent="0.2">
      <c r="A46" s="91">
        <f t="shared" si="0"/>
        <v>41913.208330000001</v>
      </c>
      <c r="B46" s="38">
        <v>5</v>
      </c>
      <c r="C46" s="38" t="s">
        <v>339</v>
      </c>
      <c r="D46" s="38" t="s">
        <v>340</v>
      </c>
      <c r="E46" s="38" t="s">
        <v>196</v>
      </c>
      <c r="F46" s="38" t="s">
        <v>341</v>
      </c>
    </row>
    <row r="47" spans="1:6" ht="14.25" customHeight="1" x14ac:dyDescent="0.2">
      <c r="A47" s="91">
        <f t="shared" si="0"/>
        <v>41913.25</v>
      </c>
      <c r="B47" s="38">
        <v>6</v>
      </c>
      <c r="C47" s="38" t="s">
        <v>342</v>
      </c>
      <c r="D47" s="38" t="s">
        <v>343</v>
      </c>
      <c r="E47" s="38" t="s">
        <v>196</v>
      </c>
      <c r="F47" s="38" t="s">
        <v>344</v>
      </c>
    </row>
    <row r="48" spans="1:6" ht="14.25" customHeight="1" x14ac:dyDescent="0.2">
      <c r="A48" s="91">
        <f t="shared" si="0"/>
        <v>41913.291669999999</v>
      </c>
      <c r="B48" s="38">
        <v>7</v>
      </c>
      <c r="C48" s="38" t="s">
        <v>345</v>
      </c>
      <c r="D48" s="38" t="s">
        <v>346</v>
      </c>
      <c r="E48" s="38" t="s">
        <v>196</v>
      </c>
      <c r="F48" s="38" t="s">
        <v>347</v>
      </c>
    </row>
    <row r="49" spans="1:6" ht="14.25" customHeight="1" x14ac:dyDescent="0.2">
      <c r="A49" s="91">
        <f t="shared" si="0"/>
        <v>41913.333330000001</v>
      </c>
      <c r="B49" s="38">
        <v>8</v>
      </c>
      <c r="C49" s="38" t="s">
        <v>348</v>
      </c>
      <c r="D49" s="38" t="s">
        <v>349</v>
      </c>
      <c r="E49" s="38" t="s">
        <v>196</v>
      </c>
      <c r="F49" s="38" t="s">
        <v>350</v>
      </c>
    </row>
    <row r="50" spans="1:6" ht="14.25" customHeight="1" x14ac:dyDescent="0.2">
      <c r="A50" s="91">
        <f t="shared" si="0"/>
        <v>41913.375</v>
      </c>
      <c r="B50" s="38">
        <v>9</v>
      </c>
      <c r="C50" s="38" t="s">
        <v>264</v>
      </c>
      <c r="D50" s="38" t="s">
        <v>198</v>
      </c>
      <c r="E50" s="38" t="s">
        <v>351</v>
      </c>
      <c r="F50" s="38" t="s">
        <v>352</v>
      </c>
    </row>
    <row r="51" spans="1:6" ht="14.25" customHeight="1" x14ac:dyDescent="0.2">
      <c r="A51" s="91">
        <f t="shared" si="0"/>
        <v>41913.416669999999</v>
      </c>
      <c r="B51" s="38">
        <v>10</v>
      </c>
      <c r="C51" s="38" t="s">
        <v>247</v>
      </c>
      <c r="D51" s="38" t="s">
        <v>196</v>
      </c>
      <c r="E51" s="38" t="s">
        <v>353</v>
      </c>
      <c r="F51" s="38" t="s">
        <v>354</v>
      </c>
    </row>
    <row r="52" spans="1:6" ht="14.25" customHeight="1" x14ac:dyDescent="0.2">
      <c r="A52" s="91">
        <f t="shared" si="0"/>
        <v>41913.458330000001</v>
      </c>
      <c r="B52" s="38">
        <v>11</v>
      </c>
      <c r="C52" s="38" t="s">
        <v>355</v>
      </c>
      <c r="D52" s="38" t="s">
        <v>198</v>
      </c>
      <c r="E52" s="38" t="s">
        <v>356</v>
      </c>
      <c r="F52" s="38" t="s">
        <v>357</v>
      </c>
    </row>
    <row r="53" spans="1:6" ht="14.25" customHeight="1" x14ac:dyDescent="0.2">
      <c r="A53" s="91">
        <f t="shared" si="0"/>
        <v>41913.5</v>
      </c>
      <c r="B53" s="38">
        <v>12</v>
      </c>
      <c r="C53" s="38" t="s">
        <v>358</v>
      </c>
      <c r="D53" s="38" t="s">
        <v>359</v>
      </c>
      <c r="E53" s="38" t="s">
        <v>196</v>
      </c>
      <c r="F53" s="38" t="s">
        <v>360</v>
      </c>
    </row>
    <row r="54" spans="1:6" ht="14.25" customHeight="1" x14ac:dyDescent="0.2">
      <c r="A54" s="91">
        <f t="shared" si="0"/>
        <v>41913.541669999999</v>
      </c>
      <c r="B54" s="38">
        <v>13</v>
      </c>
      <c r="C54" s="38" t="s">
        <v>361</v>
      </c>
      <c r="D54" s="38" t="s">
        <v>362</v>
      </c>
      <c r="E54" s="38" t="s">
        <v>225</v>
      </c>
      <c r="F54" s="38" t="s">
        <v>363</v>
      </c>
    </row>
    <row r="55" spans="1:6" ht="14.25" customHeight="1" x14ac:dyDescent="0.2">
      <c r="A55" s="91">
        <f t="shared" si="0"/>
        <v>41913.583330000001</v>
      </c>
      <c r="B55" s="38">
        <v>14</v>
      </c>
      <c r="C55" s="38" t="s">
        <v>364</v>
      </c>
      <c r="D55" s="38" t="s">
        <v>196</v>
      </c>
      <c r="E55" s="38" t="s">
        <v>365</v>
      </c>
      <c r="F55" s="38" t="s">
        <v>366</v>
      </c>
    </row>
    <row r="56" spans="1:6" ht="14.25" customHeight="1" x14ac:dyDescent="0.2">
      <c r="A56" s="91">
        <f t="shared" si="0"/>
        <v>41913.625</v>
      </c>
      <c r="B56" s="38">
        <v>15</v>
      </c>
      <c r="C56" s="38" t="s">
        <v>367</v>
      </c>
      <c r="D56" s="38" t="s">
        <v>368</v>
      </c>
      <c r="E56" s="38" t="s">
        <v>196</v>
      </c>
      <c r="F56" s="38" t="s">
        <v>369</v>
      </c>
    </row>
    <row r="57" spans="1:6" ht="14.25" customHeight="1" x14ac:dyDescent="0.2">
      <c r="A57" s="91">
        <f t="shared" si="0"/>
        <v>41913.666669999999</v>
      </c>
      <c r="B57" s="38">
        <v>16</v>
      </c>
      <c r="C57" s="38" t="s">
        <v>370</v>
      </c>
      <c r="D57" s="38" t="s">
        <v>196</v>
      </c>
      <c r="E57" s="38" t="s">
        <v>371</v>
      </c>
      <c r="F57" s="38" t="s">
        <v>372</v>
      </c>
    </row>
    <row r="58" spans="1:6" ht="14.25" customHeight="1" x14ac:dyDescent="0.2">
      <c r="A58" s="91">
        <f t="shared" si="0"/>
        <v>41913.708330000001</v>
      </c>
      <c r="B58" s="38">
        <v>17</v>
      </c>
      <c r="C58" s="38" t="s">
        <v>373</v>
      </c>
      <c r="D58" s="38" t="s">
        <v>374</v>
      </c>
      <c r="E58" s="38" t="s">
        <v>222</v>
      </c>
      <c r="F58" s="38" t="s">
        <v>375</v>
      </c>
    </row>
    <row r="59" spans="1:6" ht="14.25" customHeight="1" x14ac:dyDescent="0.2">
      <c r="A59" s="91">
        <f t="shared" si="0"/>
        <v>41913.75</v>
      </c>
      <c r="B59" s="38">
        <v>18</v>
      </c>
      <c r="C59" s="38" t="s">
        <v>376</v>
      </c>
      <c r="D59" s="38" t="s">
        <v>377</v>
      </c>
      <c r="E59" s="38" t="s">
        <v>196</v>
      </c>
      <c r="F59" s="38" t="s">
        <v>378</v>
      </c>
    </row>
    <row r="60" spans="1:6" ht="14.25" customHeight="1" x14ac:dyDescent="0.2">
      <c r="A60" s="91">
        <f t="shared" si="0"/>
        <v>41913.791669999999</v>
      </c>
      <c r="B60" s="38">
        <v>19</v>
      </c>
      <c r="C60" s="38" t="s">
        <v>379</v>
      </c>
      <c r="D60" s="38" t="s">
        <v>380</v>
      </c>
      <c r="E60" s="38" t="s">
        <v>285</v>
      </c>
      <c r="F60" s="38" t="s">
        <v>381</v>
      </c>
    </row>
    <row r="61" spans="1:6" ht="14.25" customHeight="1" x14ac:dyDescent="0.2">
      <c r="A61" s="91">
        <f t="shared" si="0"/>
        <v>41913.833330000001</v>
      </c>
      <c r="B61" s="38">
        <v>20</v>
      </c>
      <c r="C61" s="38" t="s">
        <v>382</v>
      </c>
      <c r="D61" s="38" t="s">
        <v>196</v>
      </c>
      <c r="E61" s="38" t="s">
        <v>383</v>
      </c>
      <c r="F61" s="38" t="s">
        <v>384</v>
      </c>
    </row>
    <row r="62" spans="1:6" ht="14.25" customHeight="1" x14ac:dyDescent="0.2">
      <c r="A62" s="91">
        <f t="shared" si="0"/>
        <v>41913.875</v>
      </c>
      <c r="B62" s="38">
        <v>21</v>
      </c>
      <c r="C62" s="38" t="s">
        <v>385</v>
      </c>
      <c r="D62" s="38" t="s">
        <v>196</v>
      </c>
      <c r="E62" s="38" t="s">
        <v>386</v>
      </c>
      <c r="F62" s="38" t="s">
        <v>387</v>
      </c>
    </row>
    <row r="63" spans="1:6" ht="14.25" customHeight="1" x14ac:dyDescent="0.2">
      <c r="A63" s="91">
        <f t="shared" si="0"/>
        <v>41913.916669999999</v>
      </c>
      <c r="B63" s="38">
        <v>22</v>
      </c>
      <c r="C63" s="38" t="s">
        <v>388</v>
      </c>
      <c r="D63" s="38" t="s">
        <v>196</v>
      </c>
      <c r="E63" s="38" t="s">
        <v>389</v>
      </c>
      <c r="F63" s="38" t="s">
        <v>390</v>
      </c>
    </row>
    <row r="64" spans="1:6" ht="14.25" customHeight="1" x14ac:dyDescent="0.2">
      <c r="A64" s="91">
        <f t="shared" si="0"/>
        <v>41913.958330000001</v>
      </c>
      <c r="B64" s="38">
        <v>23</v>
      </c>
      <c r="C64" s="38" t="s">
        <v>391</v>
      </c>
      <c r="D64" s="38" t="s">
        <v>196</v>
      </c>
      <c r="E64" s="38" t="s">
        <v>392</v>
      </c>
      <c r="F64" s="38" t="s">
        <v>393</v>
      </c>
    </row>
    <row r="65" spans="1:6" ht="14.25" customHeight="1" x14ac:dyDescent="0.2">
      <c r="A65" s="91">
        <f>A41+1</f>
        <v>41914</v>
      </c>
      <c r="B65" s="38">
        <v>0</v>
      </c>
      <c r="C65" s="38" t="s">
        <v>230</v>
      </c>
      <c r="D65" s="38" t="s">
        <v>196</v>
      </c>
      <c r="E65" s="38" t="s">
        <v>394</v>
      </c>
      <c r="F65" s="38" t="s">
        <v>395</v>
      </c>
    </row>
    <row r="66" spans="1:6" ht="14.25" customHeight="1" x14ac:dyDescent="0.2">
      <c r="A66" s="91">
        <f t="shared" ref="A66:A129" si="1">A42+1</f>
        <v>41914.041669999999</v>
      </c>
      <c r="B66" s="38">
        <v>1</v>
      </c>
      <c r="C66" s="38" t="s">
        <v>396</v>
      </c>
      <c r="D66" s="38" t="s">
        <v>196</v>
      </c>
      <c r="E66" s="38" t="s">
        <v>397</v>
      </c>
      <c r="F66" s="38" t="s">
        <v>282</v>
      </c>
    </row>
    <row r="67" spans="1:6" ht="14.25" customHeight="1" x14ac:dyDescent="0.2">
      <c r="A67" s="91">
        <f t="shared" si="1"/>
        <v>41914.083330000001</v>
      </c>
      <c r="B67" s="38">
        <v>2</v>
      </c>
      <c r="C67" s="38" t="s">
        <v>398</v>
      </c>
      <c r="D67" s="38" t="s">
        <v>196</v>
      </c>
      <c r="E67" s="38" t="s">
        <v>399</v>
      </c>
      <c r="F67" s="38" t="s">
        <v>400</v>
      </c>
    </row>
    <row r="68" spans="1:6" ht="14.25" customHeight="1" x14ac:dyDescent="0.2">
      <c r="A68" s="91">
        <f t="shared" si="1"/>
        <v>41914.125</v>
      </c>
      <c r="B68" s="38">
        <v>3</v>
      </c>
      <c r="C68" s="38" t="s">
        <v>401</v>
      </c>
      <c r="D68" s="38" t="s">
        <v>196</v>
      </c>
      <c r="E68" s="38" t="s">
        <v>402</v>
      </c>
      <c r="F68" s="38" t="s">
        <v>403</v>
      </c>
    </row>
    <row r="69" spans="1:6" ht="14.25" customHeight="1" x14ac:dyDescent="0.2">
      <c r="A69" s="91">
        <f t="shared" si="1"/>
        <v>41914.166669999999</v>
      </c>
      <c r="B69" s="38">
        <v>4</v>
      </c>
      <c r="C69" s="38" t="s">
        <v>404</v>
      </c>
      <c r="D69" s="38" t="s">
        <v>196</v>
      </c>
      <c r="E69" s="38" t="s">
        <v>405</v>
      </c>
      <c r="F69" s="38" t="s">
        <v>406</v>
      </c>
    </row>
    <row r="70" spans="1:6" ht="14.25" customHeight="1" x14ac:dyDescent="0.2">
      <c r="A70" s="91">
        <f t="shared" si="1"/>
        <v>41914.208330000001</v>
      </c>
      <c r="B70" s="38">
        <v>5</v>
      </c>
      <c r="C70" s="38" t="s">
        <v>407</v>
      </c>
      <c r="D70" s="38" t="s">
        <v>196</v>
      </c>
      <c r="E70" s="38" t="s">
        <v>408</v>
      </c>
      <c r="F70" s="38" t="s">
        <v>409</v>
      </c>
    </row>
    <row r="71" spans="1:6" ht="14.25" customHeight="1" x14ac:dyDescent="0.2">
      <c r="A71" s="91">
        <f t="shared" si="1"/>
        <v>41914.25</v>
      </c>
      <c r="B71" s="38">
        <v>6</v>
      </c>
      <c r="C71" s="38" t="s">
        <v>410</v>
      </c>
      <c r="D71" s="38" t="s">
        <v>196</v>
      </c>
      <c r="E71" s="38" t="s">
        <v>411</v>
      </c>
      <c r="F71" s="38" t="s">
        <v>412</v>
      </c>
    </row>
    <row r="72" spans="1:6" ht="14.25" customHeight="1" x14ac:dyDescent="0.2">
      <c r="A72" s="91">
        <f t="shared" si="1"/>
        <v>41914.291669999999</v>
      </c>
      <c r="B72" s="38">
        <v>7</v>
      </c>
      <c r="C72" s="38" t="s">
        <v>413</v>
      </c>
      <c r="D72" s="38" t="s">
        <v>196</v>
      </c>
      <c r="E72" s="38" t="s">
        <v>414</v>
      </c>
      <c r="F72" s="38" t="s">
        <v>415</v>
      </c>
    </row>
    <row r="73" spans="1:6" ht="14.25" customHeight="1" x14ac:dyDescent="0.2">
      <c r="A73" s="91">
        <f t="shared" si="1"/>
        <v>41914.333330000001</v>
      </c>
      <c r="B73" s="38">
        <v>8</v>
      </c>
      <c r="C73" s="38" t="s">
        <v>416</v>
      </c>
      <c r="D73" s="38" t="s">
        <v>196</v>
      </c>
      <c r="E73" s="38" t="s">
        <v>417</v>
      </c>
      <c r="F73" s="38" t="s">
        <v>418</v>
      </c>
    </row>
    <row r="74" spans="1:6" ht="14.25" customHeight="1" x14ac:dyDescent="0.2">
      <c r="A74" s="91">
        <f t="shared" si="1"/>
        <v>41914.375</v>
      </c>
      <c r="B74" s="38">
        <v>9</v>
      </c>
      <c r="C74" s="38" t="s">
        <v>419</v>
      </c>
      <c r="D74" s="38" t="s">
        <v>196</v>
      </c>
      <c r="E74" s="38" t="s">
        <v>420</v>
      </c>
      <c r="F74" s="38" t="s">
        <v>421</v>
      </c>
    </row>
    <row r="75" spans="1:6" ht="14.25" customHeight="1" x14ac:dyDescent="0.2">
      <c r="A75" s="91">
        <f t="shared" si="1"/>
        <v>41914.416669999999</v>
      </c>
      <c r="B75" s="38">
        <v>10</v>
      </c>
      <c r="C75" s="38" t="s">
        <v>422</v>
      </c>
      <c r="D75" s="38" t="s">
        <v>196</v>
      </c>
      <c r="E75" s="38" t="s">
        <v>423</v>
      </c>
      <c r="F75" s="38" t="s">
        <v>424</v>
      </c>
    </row>
    <row r="76" spans="1:6" ht="14.25" customHeight="1" x14ac:dyDescent="0.2">
      <c r="A76" s="91">
        <f t="shared" si="1"/>
        <v>41914.458330000001</v>
      </c>
      <c r="B76" s="38">
        <v>11</v>
      </c>
      <c r="C76" s="38" t="s">
        <v>253</v>
      </c>
      <c r="D76" s="38" t="s">
        <v>196</v>
      </c>
      <c r="E76" s="38" t="s">
        <v>425</v>
      </c>
      <c r="F76" s="38" t="s">
        <v>302</v>
      </c>
    </row>
    <row r="77" spans="1:6" ht="14.25" customHeight="1" x14ac:dyDescent="0.2">
      <c r="A77" s="91">
        <f t="shared" si="1"/>
        <v>41914.5</v>
      </c>
      <c r="B77" s="38">
        <v>12</v>
      </c>
      <c r="C77" s="38" t="s">
        <v>426</v>
      </c>
      <c r="D77" s="38" t="s">
        <v>196</v>
      </c>
      <c r="E77" s="38" t="s">
        <v>427</v>
      </c>
      <c r="F77" s="38" t="s">
        <v>428</v>
      </c>
    </row>
    <row r="78" spans="1:6" ht="14.25" customHeight="1" x14ac:dyDescent="0.2">
      <c r="A78" s="91">
        <f t="shared" si="1"/>
        <v>41914.541669999999</v>
      </c>
      <c r="B78" s="38">
        <v>13</v>
      </c>
      <c r="C78" s="38" t="s">
        <v>429</v>
      </c>
      <c r="D78" s="38" t="s">
        <v>196</v>
      </c>
      <c r="E78" s="38" t="s">
        <v>430</v>
      </c>
      <c r="F78" s="38" t="s">
        <v>431</v>
      </c>
    </row>
    <row r="79" spans="1:6" ht="14.25" customHeight="1" x14ac:dyDescent="0.2">
      <c r="A79" s="91">
        <f t="shared" si="1"/>
        <v>41914.583330000001</v>
      </c>
      <c r="B79" s="38">
        <v>14</v>
      </c>
      <c r="C79" s="38" t="s">
        <v>200</v>
      </c>
      <c r="D79" s="38" t="s">
        <v>196</v>
      </c>
      <c r="E79" s="38" t="s">
        <v>432</v>
      </c>
      <c r="F79" s="38" t="s">
        <v>433</v>
      </c>
    </row>
    <row r="80" spans="1:6" ht="14.25" customHeight="1" x14ac:dyDescent="0.2">
      <c r="A80" s="91">
        <f t="shared" si="1"/>
        <v>41914.625</v>
      </c>
      <c r="B80" s="38">
        <v>15</v>
      </c>
      <c r="C80" s="38" t="s">
        <v>434</v>
      </c>
      <c r="D80" s="38" t="s">
        <v>196</v>
      </c>
      <c r="E80" s="38" t="s">
        <v>435</v>
      </c>
      <c r="F80" s="38" t="s">
        <v>436</v>
      </c>
    </row>
    <row r="81" spans="1:6" ht="14.25" customHeight="1" x14ac:dyDescent="0.2">
      <c r="A81" s="91">
        <f t="shared" si="1"/>
        <v>41914.666669999999</v>
      </c>
      <c r="B81" s="38">
        <v>16</v>
      </c>
      <c r="C81" s="38" t="s">
        <v>437</v>
      </c>
      <c r="D81" s="38" t="s">
        <v>196</v>
      </c>
      <c r="E81" s="38" t="s">
        <v>438</v>
      </c>
      <c r="F81" s="38" t="s">
        <v>439</v>
      </c>
    </row>
    <row r="82" spans="1:6" ht="14.25" customHeight="1" x14ac:dyDescent="0.2">
      <c r="A82" s="91">
        <f t="shared" si="1"/>
        <v>41914.708330000001</v>
      </c>
      <c r="B82" s="38">
        <v>17</v>
      </c>
      <c r="C82" s="38" t="s">
        <v>440</v>
      </c>
      <c r="D82" s="38" t="s">
        <v>441</v>
      </c>
      <c r="E82" s="38" t="s">
        <v>198</v>
      </c>
      <c r="F82" s="38" t="s">
        <v>442</v>
      </c>
    </row>
    <row r="83" spans="1:6" ht="14.25" customHeight="1" x14ac:dyDescent="0.2">
      <c r="A83" s="91">
        <f t="shared" si="1"/>
        <v>41914.75</v>
      </c>
      <c r="B83" s="38">
        <v>18</v>
      </c>
      <c r="C83" s="38" t="s">
        <v>443</v>
      </c>
      <c r="D83" s="38" t="s">
        <v>444</v>
      </c>
      <c r="E83" s="38" t="s">
        <v>445</v>
      </c>
      <c r="F83" s="38" t="s">
        <v>446</v>
      </c>
    </row>
    <row r="84" spans="1:6" ht="14.25" customHeight="1" x14ac:dyDescent="0.2">
      <c r="A84" s="91">
        <f t="shared" si="1"/>
        <v>41914.791669999999</v>
      </c>
      <c r="B84" s="38">
        <v>19</v>
      </c>
      <c r="C84" s="38" t="s">
        <v>447</v>
      </c>
      <c r="D84" s="38" t="s">
        <v>448</v>
      </c>
      <c r="E84" s="38" t="s">
        <v>196</v>
      </c>
      <c r="F84" s="38" t="s">
        <v>449</v>
      </c>
    </row>
    <row r="85" spans="1:6" ht="14.25" customHeight="1" x14ac:dyDescent="0.2">
      <c r="A85" s="91">
        <f t="shared" si="1"/>
        <v>41914.833330000001</v>
      </c>
      <c r="B85" s="38">
        <v>20</v>
      </c>
      <c r="C85" s="38" t="s">
        <v>450</v>
      </c>
      <c r="D85" s="38" t="s">
        <v>196</v>
      </c>
      <c r="E85" s="38" t="s">
        <v>451</v>
      </c>
      <c r="F85" s="38" t="s">
        <v>452</v>
      </c>
    </row>
    <row r="86" spans="1:6" ht="14.25" customHeight="1" x14ac:dyDescent="0.2">
      <c r="A86" s="91">
        <f t="shared" si="1"/>
        <v>41914.875</v>
      </c>
      <c r="B86" s="38">
        <v>21</v>
      </c>
      <c r="C86" s="38" t="s">
        <v>453</v>
      </c>
      <c r="D86" s="38" t="s">
        <v>196</v>
      </c>
      <c r="E86" s="38" t="s">
        <v>454</v>
      </c>
      <c r="F86" s="38" t="s">
        <v>455</v>
      </c>
    </row>
    <row r="87" spans="1:6" ht="14.25" customHeight="1" x14ac:dyDescent="0.2">
      <c r="A87" s="91">
        <f t="shared" si="1"/>
        <v>41914.916669999999</v>
      </c>
      <c r="B87" s="38">
        <v>22</v>
      </c>
      <c r="C87" s="38" t="s">
        <v>456</v>
      </c>
      <c r="D87" s="38" t="s">
        <v>196</v>
      </c>
      <c r="E87" s="38" t="s">
        <v>457</v>
      </c>
      <c r="F87" s="38" t="s">
        <v>458</v>
      </c>
    </row>
    <row r="88" spans="1:6" ht="14.25" customHeight="1" x14ac:dyDescent="0.2">
      <c r="A88" s="91">
        <f t="shared" si="1"/>
        <v>41914.958330000001</v>
      </c>
      <c r="B88" s="38">
        <v>23</v>
      </c>
      <c r="C88" s="38" t="s">
        <v>459</v>
      </c>
      <c r="D88" s="38" t="s">
        <v>196</v>
      </c>
      <c r="E88" s="38" t="s">
        <v>460</v>
      </c>
      <c r="F88" s="38" t="s">
        <v>461</v>
      </c>
    </row>
    <row r="89" spans="1:6" ht="14.25" customHeight="1" x14ac:dyDescent="0.2">
      <c r="A89" s="91">
        <f t="shared" si="1"/>
        <v>41915</v>
      </c>
      <c r="B89" s="38">
        <v>0</v>
      </c>
      <c r="C89" s="38" t="s">
        <v>462</v>
      </c>
      <c r="D89" s="38" t="s">
        <v>196</v>
      </c>
      <c r="E89" s="38" t="s">
        <v>366</v>
      </c>
      <c r="F89" s="38" t="s">
        <v>463</v>
      </c>
    </row>
    <row r="90" spans="1:6" ht="14.25" customHeight="1" x14ac:dyDescent="0.2">
      <c r="A90" s="91">
        <f t="shared" si="1"/>
        <v>41915.041669999999</v>
      </c>
      <c r="B90" s="38">
        <v>1</v>
      </c>
      <c r="C90" s="38" t="s">
        <v>464</v>
      </c>
      <c r="D90" s="38" t="s">
        <v>196</v>
      </c>
      <c r="E90" s="38" t="s">
        <v>465</v>
      </c>
      <c r="F90" s="38" t="s">
        <v>253</v>
      </c>
    </row>
    <row r="91" spans="1:6" ht="14.25" customHeight="1" x14ac:dyDescent="0.2">
      <c r="A91" s="91">
        <f t="shared" si="1"/>
        <v>41915.083330000001</v>
      </c>
      <c r="B91" s="38">
        <v>2</v>
      </c>
      <c r="C91" s="38" t="s">
        <v>466</v>
      </c>
      <c r="D91" s="38" t="s">
        <v>196</v>
      </c>
      <c r="E91" s="38" t="s">
        <v>467</v>
      </c>
      <c r="F91" s="38" t="s">
        <v>468</v>
      </c>
    </row>
    <row r="92" spans="1:6" ht="14.25" customHeight="1" x14ac:dyDescent="0.2">
      <c r="A92" s="91">
        <f t="shared" si="1"/>
        <v>41915.125</v>
      </c>
      <c r="B92" s="38">
        <v>3</v>
      </c>
      <c r="C92" s="38" t="s">
        <v>469</v>
      </c>
      <c r="D92" s="38" t="s">
        <v>196</v>
      </c>
      <c r="E92" s="38" t="s">
        <v>470</v>
      </c>
      <c r="F92" s="38" t="s">
        <v>471</v>
      </c>
    </row>
    <row r="93" spans="1:6" ht="14.25" customHeight="1" x14ac:dyDescent="0.2">
      <c r="A93" s="91">
        <f t="shared" si="1"/>
        <v>41915.166669999999</v>
      </c>
      <c r="B93" s="38">
        <v>4</v>
      </c>
      <c r="C93" s="38" t="s">
        <v>472</v>
      </c>
      <c r="D93" s="38" t="s">
        <v>196</v>
      </c>
      <c r="E93" s="38" t="s">
        <v>473</v>
      </c>
      <c r="F93" s="38" t="s">
        <v>474</v>
      </c>
    </row>
    <row r="94" spans="1:6" ht="14.25" customHeight="1" x14ac:dyDescent="0.2">
      <c r="A94" s="91">
        <f t="shared" si="1"/>
        <v>41915.208330000001</v>
      </c>
      <c r="B94" s="38">
        <v>5</v>
      </c>
      <c r="C94" s="38" t="s">
        <v>475</v>
      </c>
      <c r="D94" s="38" t="s">
        <v>476</v>
      </c>
      <c r="E94" s="38" t="s">
        <v>196</v>
      </c>
      <c r="F94" s="38" t="s">
        <v>477</v>
      </c>
    </row>
    <row r="95" spans="1:6" ht="14.25" customHeight="1" x14ac:dyDescent="0.2">
      <c r="A95" s="91">
        <f t="shared" si="1"/>
        <v>41915.25</v>
      </c>
      <c r="B95" s="38">
        <v>6</v>
      </c>
      <c r="C95" s="38" t="s">
        <v>245</v>
      </c>
      <c r="D95" s="38" t="s">
        <v>196</v>
      </c>
      <c r="E95" s="38" t="s">
        <v>478</v>
      </c>
      <c r="F95" s="38" t="s">
        <v>479</v>
      </c>
    </row>
    <row r="96" spans="1:6" ht="14.25" customHeight="1" x14ac:dyDescent="0.2">
      <c r="A96" s="91">
        <f t="shared" si="1"/>
        <v>41915.291669999999</v>
      </c>
      <c r="B96" s="38">
        <v>7</v>
      </c>
      <c r="C96" s="38" t="s">
        <v>480</v>
      </c>
      <c r="D96" s="38" t="s">
        <v>481</v>
      </c>
      <c r="E96" s="38" t="s">
        <v>220</v>
      </c>
      <c r="F96" s="38" t="s">
        <v>482</v>
      </c>
    </row>
    <row r="97" spans="1:6" ht="14.25" customHeight="1" x14ac:dyDescent="0.2">
      <c r="A97" s="91">
        <f t="shared" si="1"/>
        <v>41915.333330000001</v>
      </c>
      <c r="B97" s="38">
        <v>8</v>
      </c>
      <c r="C97" s="38" t="s">
        <v>483</v>
      </c>
      <c r="D97" s="38" t="s">
        <v>196</v>
      </c>
      <c r="E97" s="38" t="s">
        <v>484</v>
      </c>
      <c r="F97" s="38" t="s">
        <v>485</v>
      </c>
    </row>
    <row r="98" spans="1:6" ht="14.25" customHeight="1" x14ac:dyDescent="0.2">
      <c r="A98" s="91">
        <f t="shared" si="1"/>
        <v>41915.375</v>
      </c>
      <c r="B98" s="38">
        <v>9</v>
      </c>
      <c r="C98" s="38" t="s">
        <v>486</v>
      </c>
      <c r="D98" s="38" t="s">
        <v>198</v>
      </c>
      <c r="E98" s="38" t="s">
        <v>487</v>
      </c>
      <c r="F98" s="38" t="s">
        <v>488</v>
      </c>
    </row>
    <row r="99" spans="1:6" ht="14.25" customHeight="1" x14ac:dyDescent="0.2">
      <c r="A99" s="91">
        <f t="shared" si="1"/>
        <v>41915.416669999999</v>
      </c>
      <c r="B99" s="38">
        <v>10</v>
      </c>
      <c r="C99" s="38" t="s">
        <v>489</v>
      </c>
      <c r="D99" s="38" t="s">
        <v>196</v>
      </c>
      <c r="E99" s="38" t="s">
        <v>490</v>
      </c>
      <c r="F99" s="38" t="s">
        <v>491</v>
      </c>
    </row>
    <row r="100" spans="1:6" ht="14.25" customHeight="1" x14ac:dyDescent="0.2">
      <c r="A100" s="91">
        <f t="shared" si="1"/>
        <v>41915.458330000001</v>
      </c>
      <c r="B100" s="38">
        <v>11</v>
      </c>
      <c r="C100" s="38" t="s">
        <v>492</v>
      </c>
      <c r="D100" s="38" t="s">
        <v>196</v>
      </c>
      <c r="E100" s="38" t="s">
        <v>493</v>
      </c>
      <c r="F100" s="38" t="s">
        <v>494</v>
      </c>
    </row>
    <row r="101" spans="1:6" ht="14.25" customHeight="1" x14ac:dyDescent="0.2">
      <c r="A101" s="91">
        <f t="shared" si="1"/>
        <v>41915.5</v>
      </c>
      <c r="B101" s="38">
        <v>12</v>
      </c>
      <c r="C101" s="38" t="s">
        <v>495</v>
      </c>
      <c r="D101" s="38" t="s">
        <v>196</v>
      </c>
      <c r="E101" s="38" t="s">
        <v>496</v>
      </c>
      <c r="F101" s="38" t="s">
        <v>497</v>
      </c>
    </row>
    <row r="102" spans="1:6" ht="14.25" customHeight="1" x14ac:dyDescent="0.2">
      <c r="A102" s="91">
        <f t="shared" si="1"/>
        <v>41915.541669999999</v>
      </c>
      <c r="B102" s="38">
        <v>13</v>
      </c>
      <c r="C102" s="38" t="s">
        <v>498</v>
      </c>
      <c r="D102" s="38" t="s">
        <v>196</v>
      </c>
      <c r="E102" s="38" t="s">
        <v>499</v>
      </c>
      <c r="F102" s="38" t="s">
        <v>500</v>
      </c>
    </row>
    <row r="103" spans="1:6" ht="14.25" customHeight="1" x14ac:dyDescent="0.2">
      <c r="A103" s="91">
        <f t="shared" si="1"/>
        <v>41915.583330000001</v>
      </c>
      <c r="B103" s="38">
        <v>14</v>
      </c>
      <c r="C103" s="38" t="s">
        <v>501</v>
      </c>
      <c r="D103" s="38" t="s">
        <v>196</v>
      </c>
      <c r="E103" s="38" t="s">
        <v>502</v>
      </c>
      <c r="F103" s="38" t="s">
        <v>503</v>
      </c>
    </row>
    <row r="104" spans="1:6" ht="14.25" customHeight="1" x14ac:dyDescent="0.2">
      <c r="A104" s="91">
        <f t="shared" si="1"/>
        <v>41915.625</v>
      </c>
      <c r="B104" s="38">
        <v>15</v>
      </c>
      <c r="C104" s="38" t="s">
        <v>504</v>
      </c>
      <c r="D104" s="38" t="s">
        <v>196</v>
      </c>
      <c r="E104" s="38" t="s">
        <v>505</v>
      </c>
      <c r="F104" s="38" t="s">
        <v>506</v>
      </c>
    </row>
    <row r="105" spans="1:6" ht="14.25" customHeight="1" x14ac:dyDescent="0.2">
      <c r="A105" s="91">
        <f t="shared" si="1"/>
        <v>41915.666669999999</v>
      </c>
      <c r="B105" s="38">
        <v>16</v>
      </c>
      <c r="C105" s="38" t="s">
        <v>507</v>
      </c>
      <c r="D105" s="38" t="s">
        <v>196</v>
      </c>
      <c r="E105" s="38" t="s">
        <v>508</v>
      </c>
      <c r="F105" s="38" t="s">
        <v>509</v>
      </c>
    </row>
    <row r="106" spans="1:6" ht="14.25" customHeight="1" x14ac:dyDescent="0.2">
      <c r="A106" s="91">
        <f t="shared" si="1"/>
        <v>41915.708330000001</v>
      </c>
      <c r="B106" s="38">
        <v>17</v>
      </c>
      <c r="C106" s="38" t="s">
        <v>234</v>
      </c>
      <c r="D106" s="38" t="s">
        <v>196</v>
      </c>
      <c r="E106" s="38" t="s">
        <v>510</v>
      </c>
      <c r="F106" s="38" t="s">
        <v>511</v>
      </c>
    </row>
    <row r="107" spans="1:6" ht="14.25" customHeight="1" x14ac:dyDescent="0.2">
      <c r="A107" s="91">
        <f t="shared" si="1"/>
        <v>41915.75</v>
      </c>
      <c r="B107" s="38">
        <v>18</v>
      </c>
      <c r="C107" s="38" t="s">
        <v>512</v>
      </c>
      <c r="D107" s="38" t="s">
        <v>513</v>
      </c>
      <c r="E107" s="38" t="s">
        <v>196</v>
      </c>
      <c r="F107" s="38" t="s">
        <v>514</v>
      </c>
    </row>
    <row r="108" spans="1:6" ht="14.25" customHeight="1" x14ac:dyDescent="0.2">
      <c r="A108" s="91">
        <f t="shared" si="1"/>
        <v>41915.791669999999</v>
      </c>
      <c r="B108" s="38">
        <v>19</v>
      </c>
      <c r="C108" s="38" t="s">
        <v>515</v>
      </c>
      <c r="D108" s="38" t="s">
        <v>516</v>
      </c>
      <c r="E108" s="38" t="s">
        <v>196</v>
      </c>
      <c r="F108" s="38" t="s">
        <v>517</v>
      </c>
    </row>
    <row r="109" spans="1:6" ht="14.25" customHeight="1" x14ac:dyDescent="0.2">
      <c r="A109" s="91">
        <f t="shared" si="1"/>
        <v>41915.833330000001</v>
      </c>
      <c r="B109" s="38">
        <v>20</v>
      </c>
      <c r="C109" s="38" t="s">
        <v>518</v>
      </c>
      <c r="D109" s="38" t="s">
        <v>196</v>
      </c>
      <c r="E109" s="38" t="s">
        <v>519</v>
      </c>
      <c r="F109" s="38" t="s">
        <v>520</v>
      </c>
    </row>
    <row r="110" spans="1:6" ht="14.25" customHeight="1" x14ac:dyDescent="0.2">
      <c r="A110" s="91">
        <f t="shared" si="1"/>
        <v>41915.875</v>
      </c>
      <c r="B110" s="38">
        <v>21</v>
      </c>
      <c r="C110" s="38" t="s">
        <v>521</v>
      </c>
      <c r="D110" s="38" t="s">
        <v>196</v>
      </c>
      <c r="E110" s="38" t="s">
        <v>522</v>
      </c>
      <c r="F110" s="38" t="s">
        <v>523</v>
      </c>
    </row>
    <row r="111" spans="1:6" ht="14.25" customHeight="1" x14ac:dyDescent="0.2">
      <c r="A111" s="91">
        <f t="shared" si="1"/>
        <v>41915.916669999999</v>
      </c>
      <c r="B111" s="38">
        <v>22</v>
      </c>
      <c r="C111" s="38" t="s">
        <v>524</v>
      </c>
      <c r="D111" s="38" t="s">
        <v>196</v>
      </c>
      <c r="E111" s="38" t="s">
        <v>525</v>
      </c>
      <c r="F111" s="38" t="s">
        <v>526</v>
      </c>
    </row>
    <row r="112" spans="1:6" ht="14.25" customHeight="1" x14ac:dyDescent="0.2">
      <c r="A112" s="91">
        <f t="shared" si="1"/>
        <v>41915.958330000001</v>
      </c>
      <c r="B112" s="38">
        <v>23</v>
      </c>
      <c r="C112" s="38" t="s">
        <v>527</v>
      </c>
      <c r="D112" s="38" t="s">
        <v>196</v>
      </c>
      <c r="E112" s="38" t="s">
        <v>528</v>
      </c>
      <c r="F112" s="38" t="s">
        <v>529</v>
      </c>
    </row>
    <row r="113" spans="1:6" ht="14.25" customHeight="1" x14ac:dyDescent="0.2">
      <c r="A113" s="91">
        <f t="shared" si="1"/>
        <v>41916</v>
      </c>
      <c r="B113" s="38">
        <v>0</v>
      </c>
      <c r="C113" s="38" t="s">
        <v>530</v>
      </c>
      <c r="D113" s="38" t="s">
        <v>196</v>
      </c>
      <c r="E113" s="38" t="s">
        <v>531</v>
      </c>
      <c r="F113" s="38" t="s">
        <v>532</v>
      </c>
    </row>
    <row r="114" spans="1:6" ht="14.25" customHeight="1" x14ac:dyDescent="0.2">
      <c r="A114" s="91">
        <f t="shared" si="1"/>
        <v>41916.041669999999</v>
      </c>
      <c r="B114" s="38">
        <v>1</v>
      </c>
      <c r="C114" s="38" t="s">
        <v>533</v>
      </c>
      <c r="D114" s="38" t="s">
        <v>196</v>
      </c>
      <c r="E114" s="38" t="s">
        <v>534</v>
      </c>
      <c r="F114" s="38" t="s">
        <v>535</v>
      </c>
    </row>
    <row r="115" spans="1:6" ht="14.25" customHeight="1" x14ac:dyDescent="0.2">
      <c r="A115" s="91">
        <f t="shared" si="1"/>
        <v>41916.083330000001</v>
      </c>
      <c r="B115" s="38">
        <v>2</v>
      </c>
      <c r="C115" s="38" t="s">
        <v>536</v>
      </c>
      <c r="D115" s="38" t="s">
        <v>196</v>
      </c>
      <c r="E115" s="38" t="s">
        <v>537</v>
      </c>
      <c r="F115" s="38" t="s">
        <v>355</v>
      </c>
    </row>
    <row r="116" spans="1:6" ht="14.25" customHeight="1" x14ac:dyDescent="0.2">
      <c r="A116" s="91">
        <f t="shared" si="1"/>
        <v>41916.125</v>
      </c>
      <c r="B116" s="38">
        <v>3</v>
      </c>
      <c r="C116" s="38" t="s">
        <v>538</v>
      </c>
      <c r="D116" s="38" t="s">
        <v>196</v>
      </c>
      <c r="E116" s="38" t="s">
        <v>539</v>
      </c>
      <c r="F116" s="38" t="s">
        <v>540</v>
      </c>
    </row>
    <row r="117" spans="1:6" ht="14.25" customHeight="1" x14ac:dyDescent="0.2">
      <c r="A117" s="91">
        <f t="shared" si="1"/>
        <v>41916.166669999999</v>
      </c>
      <c r="B117" s="38">
        <v>4</v>
      </c>
      <c r="C117" s="38" t="s">
        <v>541</v>
      </c>
      <c r="D117" s="38" t="s">
        <v>196</v>
      </c>
      <c r="E117" s="38" t="s">
        <v>542</v>
      </c>
      <c r="F117" s="38" t="s">
        <v>543</v>
      </c>
    </row>
    <row r="118" spans="1:6" ht="14.25" customHeight="1" x14ac:dyDescent="0.2">
      <c r="A118" s="91">
        <f t="shared" si="1"/>
        <v>41916.208330000001</v>
      </c>
      <c r="B118" s="38">
        <v>5</v>
      </c>
      <c r="C118" s="38" t="s">
        <v>270</v>
      </c>
      <c r="D118" s="38" t="s">
        <v>210</v>
      </c>
      <c r="E118" s="38" t="s">
        <v>196</v>
      </c>
      <c r="F118" s="38" t="s">
        <v>544</v>
      </c>
    </row>
    <row r="119" spans="1:6" ht="14.25" customHeight="1" x14ac:dyDescent="0.2">
      <c r="A119" s="91">
        <f t="shared" si="1"/>
        <v>41916.25</v>
      </c>
      <c r="B119" s="38">
        <v>6</v>
      </c>
      <c r="C119" s="38" t="s">
        <v>545</v>
      </c>
      <c r="D119" s="38" t="s">
        <v>546</v>
      </c>
      <c r="E119" s="38" t="s">
        <v>196</v>
      </c>
      <c r="F119" s="38" t="s">
        <v>547</v>
      </c>
    </row>
    <row r="120" spans="1:6" ht="14.25" customHeight="1" x14ac:dyDescent="0.2">
      <c r="A120" s="91">
        <f t="shared" si="1"/>
        <v>41916.291669999999</v>
      </c>
      <c r="B120" s="38">
        <v>7</v>
      </c>
      <c r="C120" s="38" t="s">
        <v>548</v>
      </c>
      <c r="D120" s="38" t="s">
        <v>549</v>
      </c>
      <c r="E120" s="38" t="s">
        <v>198</v>
      </c>
      <c r="F120" s="38" t="s">
        <v>550</v>
      </c>
    </row>
    <row r="121" spans="1:6" ht="14.25" customHeight="1" x14ac:dyDescent="0.2">
      <c r="A121" s="91">
        <f t="shared" si="1"/>
        <v>41916.333330000001</v>
      </c>
      <c r="B121" s="38">
        <v>8</v>
      </c>
      <c r="C121" s="38" t="s">
        <v>551</v>
      </c>
      <c r="D121" s="38" t="s">
        <v>552</v>
      </c>
      <c r="E121" s="38" t="s">
        <v>196</v>
      </c>
      <c r="F121" s="38" t="s">
        <v>553</v>
      </c>
    </row>
    <row r="122" spans="1:6" ht="14.25" customHeight="1" x14ac:dyDescent="0.2">
      <c r="A122" s="91">
        <f t="shared" si="1"/>
        <v>41916.375</v>
      </c>
      <c r="B122" s="38">
        <v>9</v>
      </c>
      <c r="C122" s="38" t="s">
        <v>554</v>
      </c>
      <c r="D122" s="38" t="s">
        <v>555</v>
      </c>
      <c r="E122" s="38" t="s">
        <v>196</v>
      </c>
      <c r="F122" s="38" t="s">
        <v>556</v>
      </c>
    </row>
    <row r="123" spans="1:6" ht="14.25" customHeight="1" x14ac:dyDescent="0.2">
      <c r="A123" s="91">
        <f t="shared" si="1"/>
        <v>41916.416669999999</v>
      </c>
      <c r="B123" s="38">
        <v>10</v>
      </c>
      <c r="C123" s="38" t="s">
        <v>557</v>
      </c>
      <c r="D123" s="38" t="s">
        <v>196</v>
      </c>
      <c r="E123" s="38" t="s">
        <v>558</v>
      </c>
      <c r="F123" s="38" t="s">
        <v>559</v>
      </c>
    </row>
    <row r="124" spans="1:6" ht="14.25" customHeight="1" x14ac:dyDescent="0.2">
      <c r="A124" s="91">
        <f t="shared" si="1"/>
        <v>41916.458330000001</v>
      </c>
      <c r="B124" s="38">
        <v>11</v>
      </c>
      <c r="C124" s="38" t="s">
        <v>560</v>
      </c>
      <c r="D124" s="38" t="s">
        <v>196</v>
      </c>
      <c r="E124" s="38" t="s">
        <v>561</v>
      </c>
      <c r="F124" s="38" t="s">
        <v>562</v>
      </c>
    </row>
    <row r="125" spans="1:6" ht="14.25" customHeight="1" x14ac:dyDescent="0.2">
      <c r="A125" s="91">
        <f t="shared" si="1"/>
        <v>41916.5</v>
      </c>
      <c r="B125" s="38">
        <v>12</v>
      </c>
      <c r="C125" s="38" t="s">
        <v>563</v>
      </c>
      <c r="D125" s="38" t="s">
        <v>196</v>
      </c>
      <c r="E125" s="38" t="s">
        <v>564</v>
      </c>
      <c r="F125" s="38" t="s">
        <v>565</v>
      </c>
    </row>
    <row r="126" spans="1:6" ht="14.25" customHeight="1" x14ac:dyDescent="0.2">
      <c r="A126" s="91">
        <f t="shared" si="1"/>
        <v>41916.541669999999</v>
      </c>
      <c r="B126" s="38">
        <v>13</v>
      </c>
      <c r="C126" s="38" t="s">
        <v>566</v>
      </c>
      <c r="D126" s="38" t="s">
        <v>196</v>
      </c>
      <c r="E126" s="38" t="s">
        <v>567</v>
      </c>
      <c r="F126" s="38" t="s">
        <v>568</v>
      </c>
    </row>
    <row r="127" spans="1:6" ht="14.25" customHeight="1" x14ac:dyDescent="0.2">
      <c r="A127" s="91">
        <f t="shared" si="1"/>
        <v>41916.583330000001</v>
      </c>
      <c r="B127" s="38">
        <v>14</v>
      </c>
      <c r="C127" s="38" t="s">
        <v>569</v>
      </c>
      <c r="D127" s="38" t="s">
        <v>196</v>
      </c>
      <c r="E127" s="38" t="s">
        <v>570</v>
      </c>
      <c r="F127" s="38" t="s">
        <v>571</v>
      </c>
    </row>
    <row r="128" spans="1:6" ht="14.25" customHeight="1" x14ac:dyDescent="0.2">
      <c r="A128" s="91">
        <f t="shared" si="1"/>
        <v>41916.625</v>
      </c>
      <c r="B128" s="38">
        <v>15</v>
      </c>
      <c r="C128" s="38" t="s">
        <v>572</v>
      </c>
      <c r="D128" s="38" t="s">
        <v>196</v>
      </c>
      <c r="E128" s="38" t="s">
        <v>573</v>
      </c>
      <c r="F128" s="38" t="s">
        <v>574</v>
      </c>
    </row>
    <row r="129" spans="1:6" ht="14.25" customHeight="1" x14ac:dyDescent="0.2">
      <c r="A129" s="91">
        <f t="shared" si="1"/>
        <v>41916.666669999999</v>
      </c>
      <c r="B129" s="38">
        <v>16</v>
      </c>
      <c r="C129" s="38" t="s">
        <v>575</v>
      </c>
      <c r="D129" s="38" t="s">
        <v>196</v>
      </c>
      <c r="E129" s="38" t="s">
        <v>576</v>
      </c>
      <c r="F129" s="38" t="s">
        <v>298</v>
      </c>
    </row>
    <row r="130" spans="1:6" ht="14.25" customHeight="1" x14ac:dyDescent="0.2">
      <c r="A130" s="91">
        <f t="shared" ref="A130:A193" si="2">A106+1</f>
        <v>41916.708330000001</v>
      </c>
      <c r="B130" s="38">
        <v>17</v>
      </c>
      <c r="C130" s="38" t="s">
        <v>577</v>
      </c>
      <c r="D130" s="38" t="s">
        <v>196</v>
      </c>
      <c r="E130" s="38" t="s">
        <v>578</v>
      </c>
      <c r="F130" s="38" t="s">
        <v>579</v>
      </c>
    </row>
    <row r="131" spans="1:6" ht="14.25" customHeight="1" x14ac:dyDescent="0.2">
      <c r="A131" s="91">
        <f t="shared" si="2"/>
        <v>41916.75</v>
      </c>
      <c r="B131" s="38">
        <v>18</v>
      </c>
      <c r="C131" s="38" t="s">
        <v>580</v>
      </c>
      <c r="D131" s="38" t="s">
        <v>241</v>
      </c>
      <c r="E131" s="38" t="s">
        <v>581</v>
      </c>
      <c r="F131" s="38" t="s">
        <v>263</v>
      </c>
    </row>
    <row r="132" spans="1:6" ht="14.25" customHeight="1" x14ac:dyDescent="0.2">
      <c r="A132" s="91">
        <f t="shared" si="2"/>
        <v>41916.791669999999</v>
      </c>
      <c r="B132" s="38">
        <v>19</v>
      </c>
      <c r="C132" s="38" t="s">
        <v>582</v>
      </c>
      <c r="D132" s="38" t="s">
        <v>583</v>
      </c>
      <c r="E132" s="38" t="s">
        <v>196</v>
      </c>
      <c r="F132" s="38" t="s">
        <v>584</v>
      </c>
    </row>
    <row r="133" spans="1:6" ht="14.25" customHeight="1" x14ac:dyDescent="0.2">
      <c r="A133" s="91">
        <f t="shared" si="2"/>
        <v>41916.833330000001</v>
      </c>
      <c r="B133" s="38">
        <v>20</v>
      </c>
      <c r="C133" s="38" t="s">
        <v>585</v>
      </c>
      <c r="D133" s="38" t="s">
        <v>586</v>
      </c>
      <c r="E133" s="38" t="s">
        <v>196</v>
      </c>
      <c r="F133" s="38" t="s">
        <v>587</v>
      </c>
    </row>
    <row r="134" spans="1:6" ht="14.25" customHeight="1" x14ac:dyDescent="0.2">
      <c r="A134" s="91">
        <f t="shared" si="2"/>
        <v>41916.875</v>
      </c>
      <c r="B134" s="38">
        <v>21</v>
      </c>
      <c r="C134" s="38" t="s">
        <v>588</v>
      </c>
      <c r="D134" s="38" t="s">
        <v>196</v>
      </c>
      <c r="E134" s="38" t="s">
        <v>589</v>
      </c>
      <c r="F134" s="38" t="s">
        <v>590</v>
      </c>
    </row>
    <row r="135" spans="1:6" ht="14.25" customHeight="1" x14ac:dyDescent="0.2">
      <c r="A135" s="91">
        <f t="shared" si="2"/>
        <v>41916.916669999999</v>
      </c>
      <c r="B135" s="38">
        <v>22</v>
      </c>
      <c r="C135" s="38" t="s">
        <v>591</v>
      </c>
      <c r="D135" s="38" t="s">
        <v>196</v>
      </c>
      <c r="E135" s="38" t="s">
        <v>592</v>
      </c>
      <c r="F135" s="38" t="s">
        <v>593</v>
      </c>
    </row>
    <row r="136" spans="1:6" ht="14.25" customHeight="1" x14ac:dyDescent="0.2">
      <c r="A136" s="91">
        <f t="shared" si="2"/>
        <v>41916.958330000001</v>
      </c>
      <c r="B136" s="38">
        <v>23</v>
      </c>
      <c r="C136" s="38" t="s">
        <v>594</v>
      </c>
      <c r="D136" s="38" t="s">
        <v>196</v>
      </c>
      <c r="E136" s="38" t="s">
        <v>595</v>
      </c>
      <c r="F136" s="38" t="s">
        <v>596</v>
      </c>
    </row>
    <row r="137" spans="1:6" ht="14.25" customHeight="1" x14ac:dyDescent="0.2">
      <c r="A137" s="91">
        <f t="shared" si="2"/>
        <v>41917</v>
      </c>
      <c r="B137" s="38">
        <v>0</v>
      </c>
      <c r="C137" s="38" t="s">
        <v>597</v>
      </c>
      <c r="D137" s="38" t="s">
        <v>196</v>
      </c>
      <c r="E137" s="38" t="s">
        <v>598</v>
      </c>
      <c r="F137" s="38" t="s">
        <v>599</v>
      </c>
    </row>
    <row r="138" spans="1:6" ht="14.25" customHeight="1" x14ac:dyDescent="0.2">
      <c r="A138" s="91">
        <f t="shared" si="2"/>
        <v>41917.041669999999</v>
      </c>
      <c r="B138" s="38">
        <v>1</v>
      </c>
      <c r="C138" s="38" t="s">
        <v>600</v>
      </c>
      <c r="D138" s="38" t="s">
        <v>196</v>
      </c>
      <c r="E138" s="38" t="s">
        <v>601</v>
      </c>
      <c r="F138" s="38" t="s">
        <v>602</v>
      </c>
    </row>
    <row r="139" spans="1:6" ht="14.25" customHeight="1" x14ac:dyDescent="0.2">
      <c r="A139" s="91">
        <f t="shared" si="2"/>
        <v>41917.083330000001</v>
      </c>
      <c r="B139" s="38">
        <v>2</v>
      </c>
      <c r="C139" s="38" t="s">
        <v>536</v>
      </c>
      <c r="D139" s="38" t="s">
        <v>196</v>
      </c>
      <c r="E139" s="38" t="s">
        <v>603</v>
      </c>
      <c r="F139" s="38" t="s">
        <v>355</v>
      </c>
    </row>
    <row r="140" spans="1:6" ht="14.25" customHeight="1" x14ac:dyDescent="0.2">
      <c r="A140" s="91">
        <f t="shared" si="2"/>
        <v>41917.125</v>
      </c>
      <c r="B140" s="38">
        <v>3</v>
      </c>
      <c r="C140" s="38" t="s">
        <v>604</v>
      </c>
      <c r="D140" s="38" t="s">
        <v>196</v>
      </c>
      <c r="E140" s="38" t="s">
        <v>266</v>
      </c>
      <c r="F140" s="38" t="s">
        <v>216</v>
      </c>
    </row>
    <row r="141" spans="1:6" ht="14.25" customHeight="1" x14ac:dyDescent="0.2">
      <c r="A141" s="91">
        <f t="shared" si="2"/>
        <v>41917.166669999999</v>
      </c>
      <c r="B141" s="38">
        <v>4</v>
      </c>
      <c r="C141" s="38" t="s">
        <v>605</v>
      </c>
      <c r="D141" s="38" t="s">
        <v>196</v>
      </c>
      <c r="E141" s="38" t="s">
        <v>254</v>
      </c>
      <c r="F141" s="38" t="s">
        <v>606</v>
      </c>
    </row>
    <row r="142" spans="1:6" ht="14.25" customHeight="1" x14ac:dyDescent="0.2">
      <c r="A142" s="91">
        <f t="shared" si="2"/>
        <v>41917.208330000001</v>
      </c>
      <c r="B142" s="38">
        <v>5</v>
      </c>
      <c r="C142" s="38" t="s">
        <v>607</v>
      </c>
      <c r="D142" s="38" t="s">
        <v>196</v>
      </c>
      <c r="E142" s="38" t="s">
        <v>608</v>
      </c>
      <c r="F142" s="38" t="s">
        <v>317</v>
      </c>
    </row>
    <row r="143" spans="1:6" ht="14.25" customHeight="1" x14ac:dyDescent="0.2">
      <c r="A143" s="91">
        <f t="shared" si="2"/>
        <v>41917.25</v>
      </c>
      <c r="B143" s="38">
        <v>6</v>
      </c>
      <c r="C143" s="38" t="s">
        <v>609</v>
      </c>
      <c r="D143" s="38" t="s">
        <v>610</v>
      </c>
      <c r="E143" s="38" t="s">
        <v>196</v>
      </c>
      <c r="F143" s="38" t="s">
        <v>611</v>
      </c>
    </row>
    <row r="144" spans="1:6" ht="14.25" customHeight="1" x14ac:dyDescent="0.2">
      <c r="A144" s="91">
        <f t="shared" si="2"/>
        <v>41917.291669999999</v>
      </c>
      <c r="B144" s="38">
        <v>7</v>
      </c>
      <c r="C144" s="38" t="s">
        <v>612</v>
      </c>
      <c r="D144" s="38" t="s">
        <v>613</v>
      </c>
      <c r="E144" s="38" t="s">
        <v>196</v>
      </c>
      <c r="F144" s="38" t="s">
        <v>614</v>
      </c>
    </row>
    <row r="145" spans="1:6" ht="14.25" customHeight="1" x14ac:dyDescent="0.2">
      <c r="A145" s="91">
        <f t="shared" si="2"/>
        <v>41917.333330000001</v>
      </c>
      <c r="B145" s="38">
        <v>8</v>
      </c>
      <c r="C145" s="38" t="s">
        <v>615</v>
      </c>
      <c r="D145" s="38" t="s">
        <v>616</v>
      </c>
      <c r="E145" s="38" t="s">
        <v>196</v>
      </c>
      <c r="F145" s="38" t="s">
        <v>617</v>
      </c>
    </row>
    <row r="146" spans="1:6" ht="14.25" customHeight="1" x14ac:dyDescent="0.2">
      <c r="A146" s="91">
        <f t="shared" si="2"/>
        <v>41917.375</v>
      </c>
      <c r="B146" s="38">
        <v>9</v>
      </c>
      <c r="C146" s="38" t="s">
        <v>618</v>
      </c>
      <c r="D146" s="38" t="s">
        <v>619</v>
      </c>
      <c r="E146" s="38" t="s">
        <v>198</v>
      </c>
      <c r="F146" s="38" t="s">
        <v>620</v>
      </c>
    </row>
    <row r="147" spans="1:6" ht="14.25" customHeight="1" x14ac:dyDescent="0.2">
      <c r="A147" s="91">
        <f t="shared" si="2"/>
        <v>41917.416669999999</v>
      </c>
      <c r="B147" s="38">
        <v>10</v>
      </c>
      <c r="C147" s="38" t="s">
        <v>621</v>
      </c>
      <c r="D147" s="38" t="s">
        <v>196</v>
      </c>
      <c r="E147" s="38" t="s">
        <v>622</v>
      </c>
      <c r="F147" s="38" t="s">
        <v>292</v>
      </c>
    </row>
    <row r="148" spans="1:6" ht="14.25" customHeight="1" x14ac:dyDescent="0.2">
      <c r="A148" s="91">
        <f t="shared" si="2"/>
        <v>41917.458330000001</v>
      </c>
      <c r="B148" s="38">
        <v>11</v>
      </c>
      <c r="C148" s="38" t="s">
        <v>623</v>
      </c>
      <c r="D148" s="38" t="s">
        <v>196</v>
      </c>
      <c r="E148" s="38" t="s">
        <v>314</v>
      </c>
      <c r="F148" s="38" t="s">
        <v>624</v>
      </c>
    </row>
    <row r="149" spans="1:6" ht="14.25" customHeight="1" x14ac:dyDescent="0.2">
      <c r="A149" s="91">
        <f t="shared" si="2"/>
        <v>41917.5</v>
      </c>
      <c r="B149" s="38">
        <v>12</v>
      </c>
      <c r="C149" s="38" t="s">
        <v>625</v>
      </c>
      <c r="D149" s="38" t="s">
        <v>626</v>
      </c>
      <c r="E149" s="38" t="s">
        <v>203</v>
      </c>
      <c r="F149" s="38" t="s">
        <v>627</v>
      </c>
    </row>
    <row r="150" spans="1:6" ht="14.25" customHeight="1" x14ac:dyDescent="0.2">
      <c r="A150" s="91">
        <f t="shared" si="2"/>
        <v>41917.541669999999</v>
      </c>
      <c r="B150" s="38">
        <v>13</v>
      </c>
      <c r="C150" s="38" t="s">
        <v>628</v>
      </c>
      <c r="D150" s="38" t="s">
        <v>629</v>
      </c>
      <c r="E150" s="38" t="s">
        <v>196</v>
      </c>
      <c r="F150" s="38" t="s">
        <v>630</v>
      </c>
    </row>
    <row r="151" spans="1:6" ht="14.25" customHeight="1" x14ac:dyDescent="0.2">
      <c r="A151" s="91">
        <f t="shared" si="2"/>
        <v>41917.583330000001</v>
      </c>
      <c r="B151" s="38">
        <v>14</v>
      </c>
      <c r="C151" s="38" t="s">
        <v>631</v>
      </c>
      <c r="D151" s="38" t="s">
        <v>275</v>
      </c>
      <c r="E151" s="38" t="s">
        <v>196</v>
      </c>
      <c r="F151" s="38" t="s">
        <v>255</v>
      </c>
    </row>
    <row r="152" spans="1:6" ht="14.25" customHeight="1" x14ac:dyDescent="0.2">
      <c r="A152" s="91">
        <f t="shared" si="2"/>
        <v>41917.625</v>
      </c>
      <c r="B152" s="38">
        <v>15</v>
      </c>
      <c r="C152" s="38" t="s">
        <v>632</v>
      </c>
      <c r="D152" s="38" t="s">
        <v>633</v>
      </c>
      <c r="E152" s="38" t="s">
        <v>196</v>
      </c>
      <c r="F152" s="38" t="s">
        <v>634</v>
      </c>
    </row>
    <row r="153" spans="1:6" ht="14.25" customHeight="1" x14ac:dyDescent="0.2">
      <c r="A153" s="91">
        <f t="shared" si="2"/>
        <v>41917.666669999999</v>
      </c>
      <c r="B153" s="38">
        <v>16</v>
      </c>
      <c r="C153" s="38" t="s">
        <v>635</v>
      </c>
      <c r="D153" s="38" t="s">
        <v>636</v>
      </c>
      <c r="E153" s="38" t="s">
        <v>213</v>
      </c>
      <c r="F153" s="38" t="s">
        <v>637</v>
      </c>
    </row>
    <row r="154" spans="1:6" ht="14.25" customHeight="1" x14ac:dyDescent="0.2">
      <c r="A154" s="91">
        <f t="shared" si="2"/>
        <v>41917.708330000001</v>
      </c>
      <c r="B154" s="38">
        <v>17</v>
      </c>
      <c r="C154" s="38" t="s">
        <v>215</v>
      </c>
      <c r="D154" s="38" t="s">
        <v>638</v>
      </c>
      <c r="E154" s="38" t="s">
        <v>196</v>
      </c>
      <c r="F154" s="38" t="s">
        <v>639</v>
      </c>
    </row>
    <row r="155" spans="1:6" ht="14.25" customHeight="1" x14ac:dyDescent="0.2">
      <c r="A155" s="91">
        <f t="shared" si="2"/>
        <v>41917.75</v>
      </c>
      <c r="B155" s="38">
        <v>18</v>
      </c>
      <c r="C155" s="38" t="s">
        <v>640</v>
      </c>
      <c r="D155" s="38" t="s">
        <v>641</v>
      </c>
      <c r="E155" s="38" t="s">
        <v>196</v>
      </c>
      <c r="F155" s="38" t="s">
        <v>642</v>
      </c>
    </row>
    <row r="156" spans="1:6" ht="14.25" customHeight="1" x14ac:dyDescent="0.2">
      <c r="A156" s="91">
        <f t="shared" si="2"/>
        <v>41917.791669999999</v>
      </c>
      <c r="B156" s="38">
        <v>19</v>
      </c>
      <c r="C156" s="38" t="s">
        <v>643</v>
      </c>
      <c r="D156" s="38" t="s">
        <v>644</v>
      </c>
      <c r="E156" s="38" t="s">
        <v>198</v>
      </c>
      <c r="F156" s="38" t="s">
        <v>645</v>
      </c>
    </row>
    <row r="157" spans="1:6" ht="14.25" customHeight="1" x14ac:dyDescent="0.2">
      <c r="A157" s="91">
        <f t="shared" si="2"/>
        <v>41917.833330000001</v>
      </c>
      <c r="B157" s="38">
        <v>20</v>
      </c>
      <c r="C157" s="38" t="s">
        <v>646</v>
      </c>
      <c r="D157" s="38" t="s">
        <v>647</v>
      </c>
      <c r="E157" s="38" t="s">
        <v>196</v>
      </c>
      <c r="F157" s="38" t="s">
        <v>648</v>
      </c>
    </row>
    <row r="158" spans="1:6" ht="14.25" customHeight="1" x14ac:dyDescent="0.2">
      <c r="A158" s="91">
        <f t="shared" si="2"/>
        <v>41917.875</v>
      </c>
      <c r="B158" s="38">
        <v>21</v>
      </c>
      <c r="C158" s="38" t="s">
        <v>649</v>
      </c>
      <c r="D158" s="38" t="s">
        <v>650</v>
      </c>
      <c r="E158" s="38" t="s">
        <v>196</v>
      </c>
      <c r="F158" s="38" t="s">
        <v>651</v>
      </c>
    </row>
    <row r="159" spans="1:6" ht="14.25" customHeight="1" x14ac:dyDescent="0.2">
      <c r="A159" s="91">
        <f t="shared" si="2"/>
        <v>41917.916669999999</v>
      </c>
      <c r="B159" s="38">
        <v>22</v>
      </c>
      <c r="C159" s="38" t="s">
        <v>652</v>
      </c>
      <c r="D159" s="38" t="s">
        <v>196</v>
      </c>
      <c r="E159" s="38" t="s">
        <v>653</v>
      </c>
      <c r="F159" s="38" t="s">
        <v>654</v>
      </c>
    </row>
    <row r="160" spans="1:6" ht="14.25" customHeight="1" x14ac:dyDescent="0.2">
      <c r="A160" s="91">
        <f t="shared" si="2"/>
        <v>41917.958330000001</v>
      </c>
      <c r="B160" s="38">
        <v>23</v>
      </c>
      <c r="C160" s="38" t="s">
        <v>655</v>
      </c>
      <c r="D160" s="38" t="s">
        <v>196</v>
      </c>
      <c r="E160" s="38" t="s">
        <v>656</v>
      </c>
      <c r="F160" s="38" t="s">
        <v>657</v>
      </c>
    </row>
    <row r="161" spans="1:6" ht="14.25" customHeight="1" x14ac:dyDescent="0.2">
      <c r="A161" s="91">
        <f t="shared" si="2"/>
        <v>41918</v>
      </c>
      <c r="B161" s="38">
        <v>0</v>
      </c>
      <c r="C161" s="38" t="s">
        <v>658</v>
      </c>
      <c r="D161" s="38" t="s">
        <v>196</v>
      </c>
      <c r="E161" s="38" t="s">
        <v>659</v>
      </c>
      <c r="F161" s="38" t="s">
        <v>660</v>
      </c>
    </row>
    <row r="162" spans="1:6" ht="14.25" customHeight="1" x14ac:dyDescent="0.2">
      <c r="A162" s="91">
        <f t="shared" si="2"/>
        <v>41918.041669999999</v>
      </c>
      <c r="B162" s="38">
        <v>1</v>
      </c>
      <c r="C162" s="38" t="s">
        <v>661</v>
      </c>
      <c r="D162" s="38" t="s">
        <v>196</v>
      </c>
      <c r="E162" s="38" t="s">
        <v>662</v>
      </c>
      <c r="F162" s="38" t="s">
        <v>228</v>
      </c>
    </row>
    <row r="163" spans="1:6" ht="14.25" customHeight="1" x14ac:dyDescent="0.2">
      <c r="A163" s="91">
        <f t="shared" si="2"/>
        <v>41918.083330000001</v>
      </c>
      <c r="B163" s="38">
        <v>2</v>
      </c>
      <c r="C163" s="38" t="s">
        <v>663</v>
      </c>
      <c r="D163" s="38" t="s">
        <v>196</v>
      </c>
      <c r="E163" s="38" t="s">
        <v>664</v>
      </c>
      <c r="F163" s="38" t="s">
        <v>665</v>
      </c>
    </row>
    <row r="164" spans="1:6" ht="14.25" customHeight="1" x14ac:dyDescent="0.2">
      <c r="A164" s="91">
        <f t="shared" si="2"/>
        <v>41918.125</v>
      </c>
      <c r="B164" s="38">
        <v>3</v>
      </c>
      <c r="C164" s="38" t="s">
        <v>666</v>
      </c>
      <c r="D164" s="38" t="s">
        <v>196</v>
      </c>
      <c r="E164" s="38" t="s">
        <v>667</v>
      </c>
      <c r="F164" s="38" t="s">
        <v>668</v>
      </c>
    </row>
    <row r="165" spans="1:6" ht="14.25" customHeight="1" x14ac:dyDescent="0.2">
      <c r="A165" s="91">
        <f t="shared" si="2"/>
        <v>41918.166669999999</v>
      </c>
      <c r="B165" s="38">
        <v>4</v>
      </c>
      <c r="C165" s="38" t="s">
        <v>669</v>
      </c>
      <c r="D165" s="38" t="s">
        <v>670</v>
      </c>
      <c r="E165" s="38" t="s">
        <v>241</v>
      </c>
      <c r="F165" s="38" t="s">
        <v>671</v>
      </c>
    </row>
    <row r="166" spans="1:6" ht="14.25" customHeight="1" x14ac:dyDescent="0.2">
      <c r="A166" s="91">
        <f t="shared" si="2"/>
        <v>41918.208330000001</v>
      </c>
      <c r="B166" s="38">
        <v>5</v>
      </c>
      <c r="C166" s="38" t="s">
        <v>672</v>
      </c>
      <c r="D166" s="38" t="s">
        <v>673</v>
      </c>
      <c r="E166" s="38" t="s">
        <v>196</v>
      </c>
      <c r="F166" s="38" t="s">
        <v>674</v>
      </c>
    </row>
    <row r="167" spans="1:6" ht="14.25" customHeight="1" x14ac:dyDescent="0.2">
      <c r="A167" s="91">
        <f t="shared" si="2"/>
        <v>41918.25</v>
      </c>
      <c r="B167" s="38">
        <v>6</v>
      </c>
      <c r="C167" s="38" t="s">
        <v>675</v>
      </c>
      <c r="D167" s="38" t="s">
        <v>676</v>
      </c>
      <c r="E167" s="38" t="s">
        <v>196</v>
      </c>
      <c r="F167" s="38" t="s">
        <v>677</v>
      </c>
    </row>
    <row r="168" spans="1:6" ht="14.25" customHeight="1" x14ac:dyDescent="0.2">
      <c r="A168" s="91">
        <f t="shared" si="2"/>
        <v>41918.291669999999</v>
      </c>
      <c r="B168" s="38">
        <v>7</v>
      </c>
      <c r="C168" s="38" t="s">
        <v>678</v>
      </c>
      <c r="D168" s="38" t="s">
        <v>679</v>
      </c>
      <c r="E168" s="38" t="s">
        <v>196</v>
      </c>
      <c r="F168" s="38" t="s">
        <v>680</v>
      </c>
    </row>
    <row r="169" spans="1:6" ht="14.25" customHeight="1" x14ac:dyDescent="0.2">
      <c r="A169" s="91">
        <f t="shared" si="2"/>
        <v>41918.333330000001</v>
      </c>
      <c r="B169" s="38">
        <v>8</v>
      </c>
      <c r="C169" s="38" t="s">
        <v>681</v>
      </c>
      <c r="D169" s="38" t="s">
        <v>196</v>
      </c>
      <c r="E169" s="38" t="s">
        <v>682</v>
      </c>
      <c r="F169" s="38" t="s">
        <v>683</v>
      </c>
    </row>
    <row r="170" spans="1:6" ht="14.25" customHeight="1" x14ac:dyDescent="0.2">
      <c r="A170" s="91">
        <f t="shared" si="2"/>
        <v>41918.375</v>
      </c>
      <c r="B170" s="38">
        <v>9</v>
      </c>
      <c r="C170" s="38" t="s">
        <v>684</v>
      </c>
      <c r="D170" s="38" t="s">
        <v>196</v>
      </c>
      <c r="E170" s="38" t="s">
        <v>685</v>
      </c>
      <c r="F170" s="38" t="s">
        <v>686</v>
      </c>
    </row>
    <row r="171" spans="1:6" ht="14.25" customHeight="1" x14ac:dyDescent="0.2">
      <c r="A171" s="91">
        <f t="shared" si="2"/>
        <v>41918.416669999999</v>
      </c>
      <c r="B171" s="38">
        <v>10</v>
      </c>
      <c r="C171" s="38" t="s">
        <v>687</v>
      </c>
      <c r="D171" s="38" t="s">
        <v>196</v>
      </c>
      <c r="E171" s="38" t="s">
        <v>688</v>
      </c>
      <c r="F171" s="38" t="s">
        <v>689</v>
      </c>
    </row>
    <row r="172" spans="1:6" ht="14.25" customHeight="1" x14ac:dyDescent="0.2">
      <c r="A172" s="91">
        <f t="shared" si="2"/>
        <v>41918.458330000001</v>
      </c>
      <c r="B172" s="38">
        <v>11</v>
      </c>
      <c r="C172" s="38" t="s">
        <v>690</v>
      </c>
      <c r="D172" s="38" t="s">
        <v>196</v>
      </c>
      <c r="E172" s="38" t="s">
        <v>691</v>
      </c>
      <c r="F172" s="38" t="s">
        <v>692</v>
      </c>
    </row>
    <row r="173" spans="1:6" ht="14.25" customHeight="1" x14ac:dyDescent="0.2">
      <c r="A173" s="91">
        <f t="shared" si="2"/>
        <v>41918.5</v>
      </c>
      <c r="B173" s="38">
        <v>12</v>
      </c>
      <c r="C173" s="38" t="s">
        <v>693</v>
      </c>
      <c r="D173" s="38" t="s">
        <v>694</v>
      </c>
      <c r="E173" s="38" t="s">
        <v>196</v>
      </c>
      <c r="F173" s="38" t="s">
        <v>695</v>
      </c>
    </row>
    <row r="174" spans="1:6" ht="14.25" customHeight="1" x14ac:dyDescent="0.2">
      <c r="A174" s="91">
        <f t="shared" si="2"/>
        <v>41918.541669999999</v>
      </c>
      <c r="B174" s="38">
        <v>13</v>
      </c>
      <c r="C174" s="38" t="s">
        <v>696</v>
      </c>
      <c r="D174" s="38" t="s">
        <v>697</v>
      </c>
      <c r="E174" s="38" t="s">
        <v>198</v>
      </c>
      <c r="F174" s="38" t="s">
        <v>698</v>
      </c>
    </row>
    <row r="175" spans="1:6" ht="14.25" customHeight="1" x14ac:dyDescent="0.2">
      <c r="A175" s="91">
        <f t="shared" si="2"/>
        <v>41918.583330000001</v>
      </c>
      <c r="B175" s="38">
        <v>14</v>
      </c>
      <c r="C175" s="38" t="s">
        <v>699</v>
      </c>
      <c r="D175" s="38" t="s">
        <v>700</v>
      </c>
      <c r="E175" s="38" t="s">
        <v>196</v>
      </c>
      <c r="F175" s="38" t="s">
        <v>201</v>
      </c>
    </row>
    <row r="176" spans="1:6" ht="14.25" customHeight="1" x14ac:dyDescent="0.2">
      <c r="A176" s="91">
        <f t="shared" si="2"/>
        <v>41918.625</v>
      </c>
      <c r="B176" s="38">
        <v>15</v>
      </c>
      <c r="C176" s="38" t="s">
        <v>701</v>
      </c>
      <c r="D176" s="38" t="s">
        <v>702</v>
      </c>
      <c r="E176" s="38" t="s">
        <v>196</v>
      </c>
      <c r="F176" s="38" t="s">
        <v>703</v>
      </c>
    </row>
    <row r="177" spans="1:6" ht="14.25" customHeight="1" x14ac:dyDescent="0.2">
      <c r="A177" s="91">
        <f t="shared" si="2"/>
        <v>41918.666669999999</v>
      </c>
      <c r="B177" s="38">
        <v>16</v>
      </c>
      <c r="C177" s="38" t="s">
        <v>704</v>
      </c>
      <c r="D177" s="38" t="s">
        <v>705</v>
      </c>
      <c r="E177" s="38" t="s">
        <v>198</v>
      </c>
      <c r="F177" s="38" t="s">
        <v>283</v>
      </c>
    </row>
    <row r="178" spans="1:6" ht="14.25" customHeight="1" x14ac:dyDescent="0.2">
      <c r="A178" s="91">
        <f t="shared" si="2"/>
        <v>41918.708330000001</v>
      </c>
      <c r="B178" s="38">
        <v>17</v>
      </c>
      <c r="C178" s="38" t="s">
        <v>699</v>
      </c>
      <c r="D178" s="38" t="s">
        <v>706</v>
      </c>
      <c r="E178" s="38" t="s">
        <v>196</v>
      </c>
      <c r="F178" s="38" t="s">
        <v>201</v>
      </c>
    </row>
    <row r="179" spans="1:6" ht="14.25" customHeight="1" x14ac:dyDescent="0.2">
      <c r="A179" s="91">
        <f t="shared" si="2"/>
        <v>41918.75</v>
      </c>
      <c r="B179" s="38">
        <v>18</v>
      </c>
      <c r="C179" s="38" t="s">
        <v>707</v>
      </c>
      <c r="D179" s="38" t="s">
        <v>196</v>
      </c>
      <c r="E179" s="38" t="s">
        <v>708</v>
      </c>
      <c r="F179" s="38" t="s">
        <v>709</v>
      </c>
    </row>
    <row r="180" spans="1:6" ht="14.25" customHeight="1" x14ac:dyDescent="0.2">
      <c r="A180" s="91">
        <f t="shared" si="2"/>
        <v>41918.791669999999</v>
      </c>
      <c r="B180" s="38">
        <v>19</v>
      </c>
      <c r="C180" s="38" t="s">
        <v>710</v>
      </c>
      <c r="D180" s="38" t="s">
        <v>711</v>
      </c>
      <c r="E180" s="38" t="s">
        <v>196</v>
      </c>
      <c r="F180" s="38" t="s">
        <v>712</v>
      </c>
    </row>
    <row r="181" spans="1:6" ht="14.25" customHeight="1" x14ac:dyDescent="0.2">
      <c r="A181" s="91">
        <f t="shared" si="2"/>
        <v>41918.833330000001</v>
      </c>
      <c r="B181" s="38">
        <v>20</v>
      </c>
      <c r="C181" s="38" t="s">
        <v>713</v>
      </c>
      <c r="D181" s="38" t="s">
        <v>714</v>
      </c>
      <c r="E181" s="38" t="s">
        <v>196</v>
      </c>
      <c r="F181" s="38" t="s">
        <v>715</v>
      </c>
    </row>
    <row r="182" spans="1:6" ht="14.25" customHeight="1" x14ac:dyDescent="0.2">
      <c r="A182" s="91">
        <f t="shared" si="2"/>
        <v>41918.875</v>
      </c>
      <c r="B182" s="38">
        <v>21</v>
      </c>
      <c r="C182" s="38" t="s">
        <v>716</v>
      </c>
      <c r="D182" s="38" t="s">
        <v>717</v>
      </c>
      <c r="E182" s="38" t="s">
        <v>718</v>
      </c>
      <c r="F182" s="38" t="s">
        <v>719</v>
      </c>
    </row>
    <row r="183" spans="1:6" ht="14.25" customHeight="1" x14ac:dyDescent="0.2">
      <c r="A183" s="91">
        <f t="shared" si="2"/>
        <v>41918.916669999999</v>
      </c>
      <c r="B183" s="38">
        <v>22</v>
      </c>
      <c r="C183" s="38" t="s">
        <v>720</v>
      </c>
      <c r="D183" s="38" t="s">
        <v>196</v>
      </c>
      <c r="E183" s="38" t="s">
        <v>721</v>
      </c>
      <c r="F183" s="38" t="s">
        <v>722</v>
      </c>
    </row>
    <row r="184" spans="1:6" ht="14.25" customHeight="1" x14ac:dyDescent="0.2">
      <c r="A184" s="91">
        <f t="shared" si="2"/>
        <v>41918.958330000001</v>
      </c>
      <c r="B184" s="38">
        <v>23</v>
      </c>
      <c r="C184" s="38" t="s">
        <v>723</v>
      </c>
      <c r="D184" s="38" t="s">
        <v>196</v>
      </c>
      <c r="E184" s="38" t="s">
        <v>724</v>
      </c>
      <c r="F184" s="38" t="s">
        <v>725</v>
      </c>
    </row>
    <row r="185" spans="1:6" ht="14.25" customHeight="1" x14ac:dyDescent="0.2">
      <c r="A185" s="91">
        <f t="shared" si="2"/>
        <v>41919</v>
      </c>
      <c r="B185" s="38">
        <v>0</v>
      </c>
      <c r="C185" s="38" t="s">
        <v>726</v>
      </c>
      <c r="D185" s="38" t="s">
        <v>196</v>
      </c>
      <c r="E185" s="38" t="s">
        <v>727</v>
      </c>
      <c r="F185" s="38" t="s">
        <v>728</v>
      </c>
    </row>
    <row r="186" spans="1:6" ht="14.25" customHeight="1" x14ac:dyDescent="0.2">
      <c r="A186" s="91">
        <f t="shared" si="2"/>
        <v>41919.041669999999</v>
      </c>
      <c r="B186" s="38">
        <v>1</v>
      </c>
      <c r="C186" s="38" t="s">
        <v>265</v>
      </c>
      <c r="D186" s="38" t="s">
        <v>196</v>
      </c>
      <c r="E186" s="38" t="s">
        <v>729</v>
      </c>
      <c r="F186" s="38" t="s">
        <v>730</v>
      </c>
    </row>
    <row r="187" spans="1:6" ht="14.25" customHeight="1" x14ac:dyDescent="0.2">
      <c r="A187" s="91">
        <f t="shared" si="2"/>
        <v>41919.083330000001</v>
      </c>
      <c r="B187" s="38">
        <v>2</v>
      </c>
      <c r="C187" s="38" t="s">
        <v>284</v>
      </c>
      <c r="D187" s="38" t="s">
        <v>196</v>
      </c>
      <c r="E187" s="38" t="s">
        <v>731</v>
      </c>
      <c r="F187" s="38" t="s">
        <v>732</v>
      </c>
    </row>
    <row r="188" spans="1:6" ht="14.25" customHeight="1" x14ac:dyDescent="0.2">
      <c r="A188" s="91">
        <f t="shared" si="2"/>
        <v>41919.125</v>
      </c>
      <c r="B188" s="38">
        <v>3</v>
      </c>
      <c r="C188" s="38" t="s">
        <v>223</v>
      </c>
      <c r="D188" s="38" t="s">
        <v>733</v>
      </c>
      <c r="E188" s="38" t="s">
        <v>734</v>
      </c>
      <c r="F188" s="38" t="s">
        <v>735</v>
      </c>
    </row>
    <row r="189" spans="1:6" ht="14.25" customHeight="1" x14ac:dyDescent="0.2">
      <c r="A189" s="91">
        <f t="shared" si="2"/>
        <v>41919.166669999999</v>
      </c>
      <c r="B189" s="38">
        <v>4</v>
      </c>
      <c r="C189" s="38" t="s">
        <v>736</v>
      </c>
      <c r="D189" s="38" t="s">
        <v>196</v>
      </c>
      <c r="E189" s="38" t="s">
        <v>737</v>
      </c>
      <c r="F189" s="38" t="s">
        <v>738</v>
      </c>
    </row>
    <row r="190" spans="1:6" ht="14.25" customHeight="1" x14ac:dyDescent="0.2">
      <c r="A190" s="91">
        <f t="shared" si="2"/>
        <v>41919.208330000001</v>
      </c>
      <c r="B190" s="38">
        <v>5</v>
      </c>
      <c r="C190" s="38" t="s">
        <v>739</v>
      </c>
      <c r="D190" s="38" t="s">
        <v>740</v>
      </c>
      <c r="E190" s="38" t="s">
        <v>196</v>
      </c>
      <c r="F190" s="38" t="s">
        <v>741</v>
      </c>
    </row>
    <row r="191" spans="1:6" ht="14.25" customHeight="1" x14ac:dyDescent="0.2">
      <c r="A191" s="91">
        <f t="shared" si="2"/>
        <v>41919.25</v>
      </c>
      <c r="B191" s="38">
        <v>6</v>
      </c>
      <c r="C191" s="38" t="s">
        <v>226</v>
      </c>
      <c r="D191" s="38" t="s">
        <v>742</v>
      </c>
      <c r="E191" s="38" t="s">
        <v>196</v>
      </c>
      <c r="F191" s="38" t="s">
        <v>743</v>
      </c>
    </row>
    <row r="192" spans="1:6" ht="14.25" customHeight="1" x14ac:dyDescent="0.2">
      <c r="A192" s="91">
        <f t="shared" si="2"/>
        <v>41919.291669999999</v>
      </c>
      <c r="B192" s="38">
        <v>7</v>
      </c>
      <c r="C192" s="38" t="s">
        <v>744</v>
      </c>
      <c r="D192" s="38" t="s">
        <v>286</v>
      </c>
      <c r="E192" s="38" t="s">
        <v>196</v>
      </c>
      <c r="F192" s="38" t="s">
        <v>745</v>
      </c>
    </row>
    <row r="193" spans="1:6" ht="14.25" customHeight="1" x14ac:dyDescent="0.2">
      <c r="A193" s="91">
        <f t="shared" si="2"/>
        <v>41919.333330000001</v>
      </c>
      <c r="B193" s="38">
        <v>8</v>
      </c>
      <c r="C193" s="38" t="s">
        <v>746</v>
      </c>
      <c r="D193" s="38" t="s">
        <v>747</v>
      </c>
      <c r="E193" s="38" t="s">
        <v>748</v>
      </c>
      <c r="F193" s="38" t="s">
        <v>749</v>
      </c>
    </row>
    <row r="194" spans="1:6" ht="14.25" customHeight="1" x14ac:dyDescent="0.2">
      <c r="A194" s="91">
        <f t="shared" ref="A194:A257" si="3">A170+1</f>
        <v>41919.375</v>
      </c>
      <c r="B194" s="38">
        <v>9</v>
      </c>
      <c r="C194" s="38" t="s">
        <v>750</v>
      </c>
      <c r="D194" s="38" t="s">
        <v>751</v>
      </c>
      <c r="E194" s="38" t="s">
        <v>196</v>
      </c>
      <c r="F194" s="38" t="s">
        <v>752</v>
      </c>
    </row>
    <row r="195" spans="1:6" ht="14.25" customHeight="1" x14ac:dyDescent="0.2">
      <c r="A195" s="91">
        <f t="shared" si="3"/>
        <v>41919.416669999999</v>
      </c>
      <c r="B195" s="38">
        <v>10</v>
      </c>
      <c r="C195" s="38" t="s">
        <v>753</v>
      </c>
      <c r="D195" s="38" t="s">
        <v>196</v>
      </c>
      <c r="E195" s="38" t="s">
        <v>754</v>
      </c>
      <c r="F195" s="38" t="s">
        <v>316</v>
      </c>
    </row>
    <row r="196" spans="1:6" ht="14.25" customHeight="1" x14ac:dyDescent="0.2">
      <c r="A196" s="91">
        <f t="shared" si="3"/>
        <v>41919.458330000001</v>
      </c>
      <c r="B196" s="38">
        <v>11</v>
      </c>
      <c r="C196" s="38" t="s">
        <v>755</v>
      </c>
      <c r="D196" s="38" t="s">
        <v>198</v>
      </c>
      <c r="E196" s="38" t="s">
        <v>756</v>
      </c>
      <c r="F196" s="38" t="s">
        <v>443</v>
      </c>
    </row>
    <row r="197" spans="1:6" ht="14.25" customHeight="1" x14ac:dyDescent="0.2">
      <c r="A197" s="91">
        <f t="shared" si="3"/>
        <v>41919.5</v>
      </c>
      <c r="B197" s="38">
        <v>12</v>
      </c>
      <c r="C197" s="38" t="s">
        <v>757</v>
      </c>
      <c r="D197" s="38" t="s">
        <v>196</v>
      </c>
      <c r="E197" s="38" t="s">
        <v>758</v>
      </c>
      <c r="F197" s="38" t="s">
        <v>759</v>
      </c>
    </row>
    <row r="198" spans="1:6" ht="14.25" customHeight="1" x14ac:dyDescent="0.2">
      <c r="A198" s="91">
        <f t="shared" si="3"/>
        <v>41919.541669999999</v>
      </c>
      <c r="B198" s="38">
        <v>13</v>
      </c>
      <c r="C198" s="38" t="s">
        <v>760</v>
      </c>
      <c r="D198" s="38" t="s">
        <v>196</v>
      </c>
      <c r="E198" s="38" t="s">
        <v>761</v>
      </c>
      <c r="F198" s="38" t="s">
        <v>762</v>
      </c>
    </row>
    <row r="199" spans="1:6" ht="14.25" customHeight="1" x14ac:dyDescent="0.2">
      <c r="A199" s="91">
        <f t="shared" si="3"/>
        <v>41919.583330000001</v>
      </c>
      <c r="B199" s="38">
        <v>14</v>
      </c>
      <c r="C199" s="38" t="s">
        <v>763</v>
      </c>
      <c r="D199" s="38" t="s">
        <v>196</v>
      </c>
      <c r="E199" s="38" t="s">
        <v>764</v>
      </c>
      <c r="F199" s="38" t="s">
        <v>765</v>
      </c>
    </row>
    <row r="200" spans="1:6" ht="14.25" customHeight="1" x14ac:dyDescent="0.2">
      <c r="A200" s="91">
        <f t="shared" si="3"/>
        <v>41919.625</v>
      </c>
      <c r="B200" s="38">
        <v>15</v>
      </c>
      <c r="C200" s="38" t="s">
        <v>231</v>
      </c>
      <c r="D200" s="38" t="s">
        <v>196</v>
      </c>
      <c r="E200" s="38" t="s">
        <v>766</v>
      </c>
      <c r="F200" s="38" t="s">
        <v>767</v>
      </c>
    </row>
    <row r="201" spans="1:6" ht="14.25" customHeight="1" x14ac:dyDescent="0.2">
      <c r="A201" s="91">
        <f t="shared" si="3"/>
        <v>41919.666669999999</v>
      </c>
      <c r="B201" s="38">
        <v>16</v>
      </c>
      <c r="C201" s="38" t="s">
        <v>768</v>
      </c>
      <c r="D201" s="38" t="s">
        <v>196</v>
      </c>
      <c r="E201" s="38" t="s">
        <v>769</v>
      </c>
      <c r="F201" s="38" t="s">
        <v>770</v>
      </c>
    </row>
    <row r="202" spans="1:6" ht="14.25" customHeight="1" x14ac:dyDescent="0.2">
      <c r="A202" s="91">
        <f t="shared" si="3"/>
        <v>41919.708330000001</v>
      </c>
      <c r="B202" s="38">
        <v>17</v>
      </c>
      <c r="C202" s="38" t="s">
        <v>771</v>
      </c>
      <c r="D202" s="38" t="s">
        <v>196</v>
      </c>
      <c r="E202" s="38" t="s">
        <v>772</v>
      </c>
      <c r="F202" s="38" t="s">
        <v>773</v>
      </c>
    </row>
    <row r="203" spans="1:6" ht="14.25" customHeight="1" x14ac:dyDescent="0.2">
      <c r="A203" s="91">
        <f t="shared" si="3"/>
        <v>41919.75</v>
      </c>
      <c r="B203" s="38">
        <v>18</v>
      </c>
      <c r="C203" s="38" t="s">
        <v>774</v>
      </c>
      <c r="D203" s="38" t="s">
        <v>775</v>
      </c>
      <c r="E203" s="38" t="s">
        <v>196</v>
      </c>
      <c r="F203" s="38" t="s">
        <v>776</v>
      </c>
    </row>
    <row r="204" spans="1:6" ht="14.25" customHeight="1" x14ac:dyDescent="0.2">
      <c r="A204" s="91">
        <f t="shared" si="3"/>
        <v>41919.791669999999</v>
      </c>
      <c r="B204" s="38">
        <v>19</v>
      </c>
      <c r="C204" s="38" t="s">
        <v>777</v>
      </c>
      <c r="D204" s="38" t="s">
        <v>778</v>
      </c>
      <c r="E204" s="38" t="s">
        <v>196</v>
      </c>
      <c r="F204" s="38" t="s">
        <v>779</v>
      </c>
    </row>
    <row r="205" spans="1:6" ht="14.25" customHeight="1" x14ac:dyDescent="0.2">
      <c r="A205" s="91">
        <f t="shared" si="3"/>
        <v>41919.833330000001</v>
      </c>
      <c r="B205" s="38">
        <v>20</v>
      </c>
      <c r="C205" s="38" t="s">
        <v>780</v>
      </c>
      <c r="D205" s="38" t="s">
        <v>196</v>
      </c>
      <c r="E205" s="38" t="s">
        <v>781</v>
      </c>
      <c r="F205" s="38" t="s">
        <v>782</v>
      </c>
    </row>
    <row r="206" spans="1:6" ht="14.25" customHeight="1" x14ac:dyDescent="0.2">
      <c r="A206" s="91">
        <f t="shared" si="3"/>
        <v>41919.875</v>
      </c>
      <c r="B206" s="38">
        <v>21</v>
      </c>
      <c r="C206" s="38" t="s">
        <v>280</v>
      </c>
      <c r="D206" s="38" t="s">
        <v>196</v>
      </c>
      <c r="E206" s="38" t="s">
        <v>783</v>
      </c>
      <c r="F206" s="38" t="s">
        <v>784</v>
      </c>
    </row>
    <row r="207" spans="1:6" ht="14.25" customHeight="1" x14ac:dyDescent="0.2">
      <c r="A207" s="91">
        <f t="shared" si="3"/>
        <v>41919.916669999999</v>
      </c>
      <c r="B207" s="38">
        <v>22</v>
      </c>
      <c r="C207" s="38" t="s">
        <v>785</v>
      </c>
      <c r="D207" s="38" t="s">
        <v>196</v>
      </c>
      <c r="E207" s="38" t="s">
        <v>786</v>
      </c>
      <c r="F207" s="38" t="s">
        <v>787</v>
      </c>
    </row>
    <row r="208" spans="1:6" ht="14.25" customHeight="1" x14ac:dyDescent="0.2">
      <c r="A208" s="91">
        <f t="shared" si="3"/>
        <v>41919.958330000001</v>
      </c>
      <c r="B208" s="38">
        <v>23</v>
      </c>
      <c r="C208" s="38" t="s">
        <v>788</v>
      </c>
      <c r="D208" s="38" t="s">
        <v>196</v>
      </c>
      <c r="E208" s="38" t="s">
        <v>789</v>
      </c>
      <c r="F208" s="38" t="s">
        <v>790</v>
      </c>
    </row>
    <row r="209" spans="1:6" ht="14.25" customHeight="1" x14ac:dyDescent="0.2">
      <c r="A209" s="91">
        <f t="shared" si="3"/>
        <v>41920</v>
      </c>
      <c r="B209" s="38">
        <v>0</v>
      </c>
      <c r="C209" s="38" t="s">
        <v>791</v>
      </c>
      <c r="D209" s="38" t="s">
        <v>196</v>
      </c>
      <c r="E209" s="38" t="s">
        <v>792</v>
      </c>
      <c r="F209" s="38" t="s">
        <v>793</v>
      </c>
    </row>
    <row r="210" spans="1:6" ht="14.25" customHeight="1" x14ac:dyDescent="0.2">
      <c r="A210" s="91">
        <f t="shared" si="3"/>
        <v>41920.041669999999</v>
      </c>
      <c r="B210" s="38">
        <v>1</v>
      </c>
      <c r="C210" s="38" t="s">
        <v>242</v>
      </c>
      <c r="D210" s="38" t="s">
        <v>196</v>
      </c>
      <c r="E210" s="38" t="s">
        <v>794</v>
      </c>
      <c r="F210" s="38" t="s">
        <v>795</v>
      </c>
    </row>
    <row r="211" spans="1:6" ht="14.25" customHeight="1" x14ac:dyDescent="0.2">
      <c r="A211" s="91">
        <f t="shared" si="3"/>
        <v>41920.083330000001</v>
      </c>
      <c r="B211" s="38">
        <v>2</v>
      </c>
      <c r="C211" s="38" t="s">
        <v>796</v>
      </c>
      <c r="D211" s="38" t="s">
        <v>196</v>
      </c>
      <c r="E211" s="38" t="s">
        <v>797</v>
      </c>
      <c r="F211" s="38" t="s">
        <v>798</v>
      </c>
    </row>
    <row r="212" spans="1:6" ht="14.25" customHeight="1" x14ac:dyDescent="0.2">
      <c r="A212" s="91">
        <f t="shared" si="3"/>
        <v>41920.125</v>
      </c>
      <c r="B212" s="38">
        <v>3</v>
      </c>
      <c r="C212" s="38" t="s">
        <v>799</v>
      </c>
      <c r="D212" s="38" t="s">
        <v>196</v>
      </c>
      <c r="E212" s="38" t="s">
        <v>800</v>
      </c>
      <c r="F212" s="38" t="s">
        <v>801</v>
      </c>
    </row>
    <row r="213" spans="1:6" ht="14.25" customHeight="1" x14ac:dyDescent="0.2">
      <c r="A213" s="91">
        <f t="shared" si="3"/>
        <v>41920.166669999999</v>
      </c>
      <c r="B213" s="38">
        <v>4</v>
      </c>
      <c r="C213" s="38" t="s">
        <v>652</v>
      </c>
      <c r="D213" s="38" t="s">
        <v>802</v>
      </c>
      <c r="E213" s="38" t="s">
        <v>196</v>
      </c>
      <c r="F213" s="38" t="s">
        <v>654</v>
      </c>
    </row>
    <row r="214" spans="1:6" ht="14.25" customHeight="1" x14ac:dyDescent="0.2">
      <c r="A214" s="91">
        <f t="shared" si="3"/>
        <v>41920.208330000001</v>
      </c>
      <c r="B214" s="38">
        <v>5</v>
      </c>
      <c r="C214" s="38" t="s">
        <v>803</v>
      </c>
      <c r="D214" s="38" t="s">
        <v>804</v>
      </c>
      <c r="E214" s="38" t="s">
        <v>196</v>
      </c>
      <c r="F214" s="38" t="s">
        <v>805</v>
      </c>
    </row>
    <row r="215" spans="1:6" ht="14.25" customHeight="1" x14ac:dyDescent="0.2">
      <c r="A215" s="91">
        <f t="shared" si="3"/>
        <v>41920.25</v>
      </c>
      <c r="B215" s="38">
        <v>6</v>
      </c>
      <c r="C215" s="38" t="s">
        <v>806</v>
      </c>
      <c r="D215" s="38" t="s">
        <v>807</v>
      </c>
      <c r="E215" s="38" t="s">
        <v>196</v>
      </c>
      <c r="F215" s="38" t="s">
        <v>295</v>
      </c>
    </row>
    <row r="216" spans="1:6" ht="14.25" customHeight="1" x14ac:dyDescent="0.2">
      <c r="A216" s="91">
        <f t="shared" si="3"/>
        <v>41920.291669999999</v>
      </c>
      <c r="B216" s="38">
        <v>7</v>
      </c>
      <c r="C216" s="38" t="s">
        <v>808</v>
      </c>
      <c r="D216" s="38" t="s">
        <v>809</v>
      </c>
      <c r="E216" s="38" t="s">
        <v>196</v>
      </c>
      <c r="F216" s="38" t="s">
        <v>810</v>
      </c>
    </row>
    <row r="217" spans="1:6" ht="14.25" customHeight="1" x14ac:dyDescent="0.2">
      <c r="A217" s="91">
        <f t="shared" si="3"/>
        <v>41920.333330000001</v>
      </c>
      <c r="B217" s="38">
        <v>8</v>
      </c>
      <c r="C217" s="38" t="s">
        <v>811</v>
      </c>
      <c r="D217" s="38" t="s">
        <v>812</v>
      </c>
      <c r="E217" s="38" t="s">
        <v>196</v>
      </c>
      <c r="F217" s="38" t="s">
        <v>813</v>
      </c>
    </row>
    <row r="218" spans="1:6" ht="14.25" customHeight="1" x14ac:dyDescent="0.2">
      <c r="A218" s="91">
        <f t="shared" si="3"/>
        <v>41920.375</v>
      </c>
      <c r="B218" s="38">
        <v>9</v>
      </c>
      <c r="C218" s="38" t="s">
        <v>814</v>
      </c>
      <c r="D218" s="38" t="s">
        <v>198</v>
      </c>
      <c r="E218" s="38" t="s">
        <v>815</v>
      </c>
      <c r="F218" s="38" t="s">
        <v>816</v>
      </c>
    </row>
    <row r="219" spans="1:6" ht="14.25" customHeight="1" x14ac:dyDescent="0.2">
      <c r="A219" s="91">
        <f t="shared" si="3"/>
        <v>41920.416669999999</v>
      </c>
      <c r="B219" s="38">
        <v>10</v>
      </c>
      <c r="C219" s="38" t="s">
        <v>817</v>
      </c>
      <c r="D219" s="38" t="s">
        <v>818</v>
      </c>
      <c r="E219" s="38" t="s">
        <v>196</v>
      </c>
      <c r="F219" s="38" t="s">
        <v>819</v>
      </c>
    </row>
    <row r="220" spans="1:6" ht="14.25" customHeight="1" x14ac:dyDescent="0.2">
      <c r="A220" s="91">
        <f t="shared" si="3"/>
        <v>41920.458330000001</v>
      </c>
      <c r="B220" s="38">
        <v>11</v>
      </c>
      <c r="C220" s="38" t="s">
        <v>820</v>
      </c>
      <c r="D220" s="38" t="s">
        <v>821</v>
      </c>
      <c r="E220" s="38" t="s">
        <v>196</v>
      </c>
      <c r="F220" s="38" t="s">
        <v>822</v>
      </c>
    </row>
    <row r="221" spans="1:6" ht="14.25" customHeight="1" x14ac:dyDescent="0.2">
      <c r="A221" s="91">
        <f t="shared" si="3"/>
        <v>41920.5</v>
      </c>
      <c r="B221" s="38">
        <v>12</v>
      </c>
      <c r="C221" s="38" t="s">
        <v>823</v>
      </c>
      <c r="D221" s="38" t="s">
        <v>824</v>
      </c>
      <c r="E221" s="38" t="s">
        <v>196</v>
      </c>
      <c r="F221" s="38" t="s">
        <v>825</v>
      </c>
    </row>
    <row r="222" spans="1:6" ht="14.25" customHeight="1" x14ac:dyDescent="0.2">
      <c r="A222" s="91">
        <f t="shared" si="3"/>
        <v>41920.541669999999</v>
      </c>
      <c r="B222" s="38">
        <v>13</v>
      </c>
      <c r="C222" s="38" t="s">
        <v>826</v>
      </c>
      <c r="D222" s="38" t="s">
        <v>827</v>
      </c>
      <c r="E222" s="38" t="s">
        <v>196</v>
      </c>
      <c r="F222" s="38" t="s">
        <v>828</v>
      </c>
    </row>
    <row r="223" spans="1:6" ht="14.25" customHeight="1" x14ac:dyDescent="0.2">
      <c r="A223" s="91">
        <f t="shared" si="3"/>
        <v>41920.583330000001</v>
      </c>
      <c r="B223" s="38">
        <v>14</v>
      </c>
      <c r="C223" s="38" t="s">
        <v>829</v>
      </c>
      <c r="D223" s="38" t="s">
        <v>830</v>
      </c>
      <c r="E223" s="38" t="s">
        <v>196</v>
      </c>
      <c r="F223" s="38" t="s">
        <v>831</v>
      </c>
    </row>
    <row r="224" spans="1:6" ht="14.25" customHeight="1" x14ac:dyDescent="0.2">
      <c r="A224" s="91">
        <f t="shared" si="3"/>
        <v>41920.625</v>
      </c>
      <c r="B224" s="38">
        <v>15</v>
      </c>
      <c r="C224" s="38" t="s">
        <v>832</v>
      </c>
      <c r="D224" s="38" t="s">
        <v>833</v>
      </c>
      <c r="E224" s="38" t="s">
        <v>196</v>
      </c>
      <c r="F224" s="38" t="s">
        <v>834</v>
      </c>
    </row>
    <row r="225" spans="1:6" ht="14.25" customHeight="1" x14ac:dyDescent="0.2">
      <c r="A225" s="91">
        <f t="shared" si="3"/>
        <v>41920.666669999999</v>
      </c>
      <c r="B225" s="38">
        <v>16</v>
      </c>
      <c r="C225" s="38" t="s">
        <v>835</v>
      </c>
      <c r="D225" s="38" t="s">
        <v>196</v>
      </c>
      <c r="E225" s="38" t="s">
        <v>836</v>
      </c>
      <c r="F225" s="38" t="s">
        <v>837</v>
      </c>
    </row>
    <row r="226" spans="1:6" ht="14.25" customHeight="1" x14ac:dyDescent="0.2">
      <c r="A226" s="91">
        <f t="shared" si="3"/>
        <v>41920.708330000001</v>
      </c>
      <c r="B226" s="38">
        <v>17</v>
      </c>
      <c r="C226" s="38" t="s">
        <v>838</v>
      </c>
      <c r="D226" s="38" t="s">
        <v>196</v>
      </c>
      <c r="E226" s="38" t="s">
        <v>839</v>
      </c>
      <c r="F226" s="38" t="s">
        <v>840</v>
      </c>
    </row>
    <row r="227" spans="1:6" ht="14.25" customHeight="1" x14ac:dyDescent="0.2">
      <c r="A227" s="91">
        <f t="shared" si="3"/>
        <v>41920.75</v>
      </c>
      <c r="B227" s="38">
        <v>18</v>
      </c>
      <c r="C227" s="38" t="s">
        <v>841</v>
      </c>
      <c r="D227" s="38" t="s">
        <v>842</v>
      </c>
      <c r="E227" s="38" t="s">
        <v>196</v>
      </c>
      <c r="F227" s="38" t="s">
        <v>843</v>
      </c>
    </row>
    <row r="228" spans="1:6" ht="14.25" customHeight="1" x14ac:dyDescent="0.2">
      <c r="A228" s="91">
        <f t="shared" si="3"/>
        <v>41920.791669999999</v>
      </c>
      <c r="B228" s="38">
        <v>19</v>
      </c>
      <c r="C228" s="38" t="s">
        <v>844</v>
      </c>
      <c r="D228" s="38" t="s">
        <v>845</v>
      </c>
      <c r="E228" s="38" t="s">
        <v>196</v>
      </c>
      <c r="F228" s="38" t="s">
        <v>846</v>
      </c>
    </row>
    <row r="229" spans="1:6" ht="14.25" customHeight="1" x14ac:dyDescent="0.2">
      <c r="A229" s="91">
        <f t="shared" si="3"/>
        <v>41920.833330000001</v>
      </c>
      <c r="B229" s="38">
        <v>20</v>
      </c>
      <c r="C229" s="38" t="s">
        <v>847</v>
      </c>
      <c r="D229" s="38" t="s">
        <v>196</v>
      </c>
      <c r="E229" s="38" t="s">
        <v>848</v>
      </c>
      <c r="F229" s="38" t="s">
        <v>849</v>
      </c>
    </row>
    <row r="230" spans="1:6" ht="14.25" customHeight="1" x14ac:dyDescent="0.2">
      <c r="A230" s="91">
        <f t="shared" si="3"/>
        <v>41920.875</v>
      </c>
      <c r="B230" s="38">
        <v>21</v>
      </c>
      <c r="C230" s="38" t="s">
        <v>850</v>
      </c>
      <c r="D230" s="38" t="s">
        <v>196</v>
      </c>
      <c r="E230" s="38" t="s">
        <v>851</v>
      </c>
      <c r="F230" s="38" t="s">
        <v>852</v>
      </c>
    </row>
    <row r="231" spans="1:6" ht="14.25" customHeight="1" x14ac:dyDescent="0.2">
      <c r="A231" s="91">
        <f t="shared" si="3"/>
        <v>41920.916669999999</v>
      </c>
      <c r="B231" s="38">
        <v>22</v>
      </c>
      <c r="C231" s="38" t="s">
        <v>853</v>
      </c>
      <c r="D231" s="38" t="s">
        <v>196</v>
      </c>
      <c r="E231" s="38" t="s">
        <v>854</v>
      </c>
      <c r="F231" s="38" t="s">
        <v>855</v>
      </c>
    </row>
    <row r="232" spans="1:6" ht="14.25" customHeight="1" x14ac:dyDescent="0.2">
      <c r="A232" s="91">
        <f t="shared" si="3"/>
        <v>41920.958330000001</v>
      </c>
      <c r="B232" s="38">
        <v>23</v>
      </c>
      <c r="C232" s="38" t="s">
        <v>856</v>
      </c>
      <c r="D232" s="38" t="s">
        <v>196</v>
      </c>
      <c r="E232" s="38" t="s">
        <v>857</v>
      </c>
      <c r="F232" s="38" t="s">
        <v>858</v>
      </c>
    </row>
    <row r="233" spans="1:6" ht="14.25" customHeight="1" x14ac:dyDescent="0.2">
      <c r="A233" s="91">
        <f t="shared" si="3"/>
        <v>41921</v>
      </c>
      <c r="B233" s="38">
        <v>0</v>
      </c>
      <c r="C233" s="38" t="s">
        <v>859</v>
      </c>
      <c r="D233" s="38" t="s">
        <v>196</v>
      </c>
      <c r="E233" s="38" t="s">
        <v>860</v>
      </c>
      <c r="F233" s="38" t="s">
        <v>861</v>
      </c>
    </row>
    <row r="234" spans="1:6" ht="14.25" customHeight="1" x14ac:dyDescent="0.2">
      <c r="A234" s="91">
        <f t="shared" si="3"/>
        <v>41921.041669999999</v>
      </c>
      <c r="B234" s="38">
        <v>1</v>
      </c>
      <c r="C234" s="38" t="s">
        <v>862</v>
      </c>
      <c r="D234" s="38" t="s">
        <v>196</v>
      </c>
      <c r="E234" s="38" t="s">
        <v>863</v>
      </c>
      <c r="F234" s="38" t="s">
        <v>864</v>
      </c>
    </row>
    <row r="235" spans="1:6" ht="14.25" customHeight="1" x14ac:dyDescent="0.2">
      <c r="A235" s="91">
        <f t="shared" si="3"/>
        <v>41921.083330000001</v>
      </c>
      <c r="B235" s="38">
        <v>2</v>
      </c>
      <c r="C235" s="38" t="s">
        <v>865</v>
      </c>
      <c r="D235" s="38" t="s">
        <v>196</v>
      </c>
      <c r="E235" s="38" t="s">
        <v>866</v>
      </c>
      <c r="F235" s="38" t="s">
        <v>271</v>
      </c>
    </row>
    <row r="236" spans="1:6" ht="14.25" customHeight="1" x14ac:dyDescent="0.2">
      <c r="A236" s="91">
        <f t="shared" si="3"/>
        <v>41921.125</v>
      </c>
      <c r="B236" s="38">
        <v>3</v>
      </c>
      <c r="C236" s="38" t="s">
        <v>867</v>
      </c>
      <c r="D236" s="38" t="s">
        <v>196</v>
      </c>
      <c r="E236" s="38" t="s">
        <v>868</v>
      </c>
      <c r="F236" s="38" t="s">
        <v>869</v>
      </c>
    </row>
    <row r="237" spans="1:6" ht="14.25" customHeight="1" x14ac:dyDescent="0.2">
      <c r="A237" s="91">
        <f t="shared" si="3"/>
        <v>41921.166669999999</v>
      </c>
      <c r="B237" s="38">
        <v>4</v>
      </c>
      <c r="C237" s="38" t="s">
        <v>870</v>
      </c>
      <c r="D237" s="38" t="s">
        <v>871</v>
      </c>
      <c r="E237" s="38" t="s">
        <v>196</v>
      </c>
      <c r="F237" s="38" t="s">
        <v>872</v>
      </c>
    </row>
    <row r="238" spans="1:6" ht="14.25" customHeight="1" x14ac:dyDescent="0.2">
      <c r="A238" s="91">
        <f t="shared" si="3"/>
        <v>41921.208330000001</v>
      </c>
      <c r="B238" s="38">
        <v>5</v>
      </c>
      <c r="C238" s="38" t="s">
        <v>873</v>
      </c>
      <c r="D238" s="38" t="s">
        <v>874</v>
      </c>
      <c r="E238" s="38" t="s">
        <v>196</v>
      </c>
      <c r="F238" s="38" t="s">
        <v>875</v>
      </c>
    </row>
    <row r="239" spans="1:6" ht="14.25" customHeight="1" x14ac:dyDescent="0.2">
      <c r="A239" s="91">
        <f t="shared" si="3"/>
        <v>41921.25</v>
      </c>
      <c r="B239" s="38">
        <v>6</v>
      </c>
      <c r="C239" s="38" t="s">
        <v>876</v>
      </c>
      <c r="D239" s="38" t="s">
        <v>877</v>
      </c>
      <c r="E239" s="38" t="s">
        <v>198</v>
      </c>
      <c r="F239" s="38" t="s">
        <v>878</v>
      </c>
    </row>
    <row r="240" spans="1:6" ht="14.25" customHeight="1" x14ac:dyDescent="0.2">
      <c r="A240" s="91">
        <f t="shared" si="3"/>
        <v>41921.291669999999</v>
      </c>
      <c r="B240" s="38">
        <v>7</v>
      </c>
      <c r="C240" s="38" t="s">
        <v>269</v>
      </c>
      <c r="D240" s="38" t="s">
        <v>879</v>
      </c>
      <c r="E240" s="38" t="s">
        <v>880</v>
      </c>
      <c r="F240" s="38" t="s">
        <v>881</v>
      </c>
    </row>
    <row r="241" spans="1:6" ht="14.25" customHeight="1" x14ac:dyDescent="0.2">
      <c r="A241" s="91">
        <f t="shared" si="3"/>
        <v>41921.333330000001</v>
      </c>
      <c r="B241" s="38">
        <v>8</v>
      </c>
      <c r="C241" s="38" t="s">
        <v>882</v>
      </c>
      <c r="D241" s="38" t="s">
        <v>883</v>
      </c>
      <c r="E241" s="38" t="s">
        <v>198</v>
      </c>
      <c r="F241" s="38" t="s">
        <v>884</v>
      </c>
    </row>
    <row r="242" spans="1:6" ht="14.25" customHeight="1" x14ac:dyDescent="0.2">
      <c r="A242" s="91">
        <f t="shared" si="3"/>
        <v>41921.375</v>
      </c>
      <c r="B242" s="38">
        <v>9</v>
      </c>
      <c r="C242" s="38" t="s">
        <v>885</v>
      </c>
      <c r="D242" s="38" t="s">
        <v>886</v>
      </c>
      <c r="E242" s="38" t="s">
        <v>887</v>
      </c>
      <c r="F242" s="38" t="s">
        <v>888</v>
      </c>
    </row>
    <row r="243" spans="1:6" ht="14.25" customHeight="1" x14ac:dyDescent="0.2">
      <c r="A243" s="91">
        <f t="shared" si="3"/>
        <v>41921.416669999999</v>
      </c>
      <c r="B243" s="38">
        <v>10</v>
      </c>
      <c r="C243" s="38" t="s">
        <v>889</v>
      </c>
      <c r="D243" s="38" t="s">
        <v>241</v>
      </c>
      <c r="E243" s="38" t="s">
        <v>890</v>
      </c>
      <c r="F243" s="38" t="s">
        <v>891</v>
      </c>
    </row>
    <row r="244" spans="1:6" ht="14.25" customHeight="1" x14ac:dyDescent="0.2">
      <c r="A244" s="91">
        <f t="shared" si="3"/>
        <v>41921.458330000001</v>
      </c>
      <c r="B244" s="38">
        <v>11</v>
      </c>
      <c r="C244" s="38" t="s">
        <v>892</v>
      </c>
      <c r="D244" s="38" t="s">
        <v>196</v>
      </c>
      <c r="E244" s="38" t="s">
        <v>893</v>
      </c>
      <c r="F244" s="38" t="s">
        <v>894</v>
      </c>
    </row>
    <row r="245" spans="1:6" ht="14.25" customHeight="1" x14ac:dyDescent="0.2">
      <c r="A245" s="91">
        <f t="shared" si="3"/>
        <v>41921.5</v>
      </c>
      <c r="B245" s="38">
        <v>12</v>
      </c>
      <c r="C245" s="38" t="s">
        <v>895</v>
      </c>
      <c r="D245" s="38" t="s">
        <v>196</v>
      </c>
      <c r="E245" s="38" t="s">
        <v>896</v>
      </c>
      <c r="F245" s="38" t="s">
        <v>897</v>
      </c>
    </row>
    <row r="246" spans="1:6" ht="14.25" customHeight="1" x14ac:dyDescent="0.2">
      <c r="A246" s="91">
        <f t="shared" si="3"/>
        <v>41921.541669999999</v>
      </c>
      <c r="B246" s="38">
        <v>13</v>
      </c>
      <c r="C246" s="38" t="s">
        <v>898</v>
      </c>
      <c r="D246" s="38" t="s">
        <v>196</v>
      </c>
      <c r="E246" s="38" t="s">
        <v>899</v>
      </c>
      <c r="F246" s="38" t="s">
        <v>900</v>
      </c>
    </row>
    <row r="247" spans="1:6" ht="14.25" customHeight="1" x14ac:dyDescent="0.2">
      <c r="A247" s="91">
        <f t="shared" si="3"/>
        <v>41921.583330000001</v>
      </c>
      <c r="B247" s="38">
        <v>14</v>
      </c>
      <c r="C247" s="38" t="s">
        <v>901</v>
      </c>
      <c r="D247" s="38" t="s">
        <v>902</v>
      </c>
      <c r="E247" s="38" t="s">
        <v>196</v>
      </c>
      <c r="F247" s="38" t="s">
        <v>903</v>
      </c>
    </row>
    <row r="248" spans="1:6" ht="14.25" customHeight="1" x14ac:dyDescent="0.2">
      <c r="A248" s="91">
        <f t="shared" si="3"/>
        <v>41921.625</v>
      </c>
      <c r="B248" s="38">
        <v>15</v>
      </c>
      <c r="C248" s="38" t="s">
        <v>904</v>
      </c>
      <c r="D248" s="38" t="s">
        <v>905</v>
      </c>
      <c r="E248" s="38" t="s">
        <v>196</v>
      </c>
      <c r="F248" s="38" t="s">
        <v>906</v>
      </c>
    </row>
    <row r="249" spans="1:6" ht="14.25" customHeight="1" x14ac:dyDescent="0.2">
      <c r="A249" s="91">
        <f t="shared" si="3"/>
        <v>41921.666669999999</v>
      </c>
      <c r="B249" s="38">
        <v>16</v>
      </c>
      <c r="C249" s="38" t="s">
        <v>907</v>
      </c>
      <c r="D249" s="38" t="s">
        <v>203</v>
      </c>
      <c r="E249" s="38" t="s">
        <v>908</v>
      </c>
      <c r="F249" s="38" t="s">
        <v>909</v>
      </c>
    </row>
    <row r="250" spans="1:6" ht="14.25" customHeight="1" x14ac:dyDescent="0.2">
      <c r="A250" s="91">
        <f t="shared" si="3"/>
        <v>41921.708330000001</v>
      </c>
      <c r="B250" s="38">
        <v>17</v>
      </c>
      <c r="C250" s="38" t="s">
        <v>910</v>
      </c>
      <c r="D250" s="38" t="s">
        <v>911</v>
      </c>
      <c r="E250" s="38" t="s">
        <v>196</v>
      </c>
      <c r="F250" s="38" t="s">
        <v>912</v>
      </c>
    </row>
    <row r="251" spans="1:6" ht="14.25" customHeight="1" x14ac:dyDescent="0.2">
      <c r="A251" s="91">
        <f t="shared" si="3"/>
        <v>41921.75</v>
      </c>
      <c r="B251" s="38">
        <v>18</v>
      </c>
      <c r="C251" s="38" t="s">
        <v>913</v>
      </c>
      <c r="D251" s="38" t="s">
        <v>914</v>
      </c>
      <c r="E251" s="38" t="s">
        <v>196</v>
      </c>
      <c r="F251" s="38" t="s">
        <v>915</v>
      </c>
    </row>
    <row r="252" spans="1:6" ht="14.25" customHeight="1" x14ac:dyDescent="0.2">
      <c r="A252" s="91">
        <f t="shared" si="3"/>
        <v>41921.791669999999</v>
      </c>
      <c r="B252" s="38">
        <v>19</v>
      </c>
      <c r="C252" s="38" t="s">
        <v>916</v>
      </c>
      <c r="D252" s="38" t="s">
        <v>261</v>
      </c>
      <c r="E252" s="38" t="s">
        <v>196</v>
      </c>
      <c r="F252" s="38" t="s">
        <v>917</v>
      </c>
    </row>
    <row r="253" spans="1:6" ht="14.25" customHeight="1" x14ac:dyDescent="0.2">
      <c r="A253" s="91">
        <f t="shared" si="3"/>
        <v>41921.833330000001</v>
      </c>
      <c r="B253" s="38">
        <v>20</v>
      </c>
      <c r="C253" s="38" t="s">
        <v>918</v>
      </c>
      <c r="D253" s="38" t="s">
        <v>919</v>
      </c>
      <c r="E253" s="38" t="s">
        <v>196</v>
      </c>
      <c r="F253" s="38" t="s">
        <v>920</v>
      </c>
    </row>
    <row r="254" spans="1:6" ht="14.25" customHeight="1" x14ac:dyDescent="0.2">
      <c r="A254" s="91">
        <f t="shared" si="3"/>
        <v>41921.875</v>
      </c>
      <c r="B254" s="38">
        <v>21</v>
      </c>
      <c r="C254" s="38" t="s">
        <v>921</v>
      </c>
      <c r="D254" s="38" t="s">
        <v>196</v>
      </c>
      <c r="E254" s="38" t="s">
        <v>922</v>
      </c>
      <c r="F254" s="38" t="s">
        <v>923</v>
      </c>
    </row>
    <row r="255" spans="1:6" ht="14.25" customHeight="1" x14ac:dyDescent="0.2">
      <c r="A255" s="91">
        <f t="shared" si="3"/>
        <v>41921.916669999999</v>
      </c>
      <c r="B255" s="38">
        <v>22</v>
      </c>
      <c r="C255" s="38" t="s">
        <v>924</v>
      </c>
      <c r="D255" s="38" t="s">
        <v>196</v>
      </c>
      <c r="E255" s="38" t="s">
        <v>925</v>
      </c>
      <c r="F255" s="38" t="s">
        <v>926</v>
      </c>
    </row>
    <row r="256" spans="1:6" ht="14.25" customHeight="1" x14ac:dyDescent="0.2">
      <c r="A256" s="91">
        <f t="shared" si="3"/>
        <v>41921.958330000001</v>
      </c>
      <c r="B256" s="38">
        <v>23</v>
      </c>
      <c r="C256" s="38" t="s">
        <v>927</v>
      </c>
      <c r="D256" s="38" t="s">
        <v>196</v>
      </c>
      <c r="E256" s="38" t="s">
        <v>928</v>
      </c>
      <c r="F256" s="38" t="s">
        <v>929</v>
      </c>
    </row>
    <row r="257" spans="1:6" ht="14.25" customHeight="1" x14ac:dyDescent="0.2">
      <c r="A257" s="91">
        <f t="shared" si="3"/>
        <v>41922</v>
      </c>
      <c r="B257" s="38">
        <v>0</v>
      </c>
      <c r="C257" s="38" t="s">
        <v>930</v>
      </c>
      <c r="D257" s="38" t="s">
        <v>196</v>
      </c>
      <c r="E257" s="38" t="s">
        <v>244</v>
      </c>
      <c r="F257" s="38" t="s">
        <v>931</v>
      </c>
    </row>
    <row r="258" spans="1:6" ht="14.25" customHeight="1" x14ac:dyDescent="0.2">
      <c r="A258" s="91">
        <f t="shared" ref="A258:A321" si="4">A234+1</f>
        <v>41922.041669999999</v>
      </c>
      <c r="B258" s="38">
        <v>1</v>
      </c>
      <c r="C258" s="38" t="s">
        <v>932</v>
      </c>
      <c r="D258" s="38" t="s">
        <v>196</v>
      </c>
      <c r="E258" s="38" t="s">
        <v>933</v>
      </c>
      <c r="F258" s="38" t="s">
        <v>934</v>
      </c>
    </row>
    <row r="259" spans="1:6" ht="14.25" customHeight="1" x14ac:dyDescent="0.2">
      <c r="A259" s="91">
        <f t="shared" si="4"/>
        <v>41922.083330000001</v>
      </c>
      <c r="B259" s="38">
        <v>2</v>
      </c>
      <c r="C259" s="38" t="s">
        <v>935</v>
      </c>
      <c r="D259" s="38" t="s">
        <v>196</v>
      </c>
      <c r="E259" s="38" t="s">
        <v>936</v>
      </c>
      <c r="F259" s="38" t="s">
        <v>937</v>
      </c>
    </row>
    <row r="260" spans="1:6" ht="14.25" customHeight="1" x14ac:dyDescent="0.2">
      <c r="A260" s="91">
        <f t="shared" si="4"/>
        <v>41922.125</v>
      </c>
      <c r="B260" s="38">
        <v>3</v>
      </c>
      <c r="C260" s="38" t="s">
        <v>938</v>
      </c>
      <c r="D260" s="38" t="s">
        <v>196</v>
      </c>
      <c r="E260" s="38" t="s">
        <v>939</v>
      </c>
      <c r="F260" s="38" t="s">
        <v>940</v>
      </c>
    </row>
    <row r="261" spans="1:6" ht="14.25" customHeight="1" x14ac:dyDescent="0.2">
      <c r="A261" s="91">
        <f t="shared" si="4"/>
        <v>41922.166669999999</v>
      </c>
      <c r="B261" s="38">
        <v>4</v>
      </c>
      <c r="C261" s="38" t="s">
        <v>237</v>
      </c>
      <c r="D261" s="38" t="s">
        <v>196</v>
      </c>
      <c r="E261" s="38" t="s">
        <v>941</v>
      </c>
      <c r="F261" s="38" t="s">
        <v>942</v>
      </c>
    </row>
    <row r="262" spans="1:6" ht="14.25" customHeight="1" x14ac:dyDescent="0.2">
      <c r="A262" s="91">
        <f t="shared" si="4"/>
        <v>41922.208330000001</v>
      </c>
      <c r="B262" s="38">
        <v>5</v>
      </c>
      <c r="C262" s="38" t="s">
        <v>943</v>
      </c>
      <c r="D262" s="38" t="s">
        <v>944</v>
      </c>
      <c r="E262" s="38" t="s">
        <v>196</v>
      </c>
      <c r="F262" s="38" t="s">
        <v>945</v>
      </c>
    </row>
    <row r="263" spans="1:6" ht="14.25" customHeight="1" x14ac:dyDescent="0.2">
      <c r="A263" s="91">
        <f t="shared" si="4"/>
        <v>41922.25</v>
      </c>
      <c r="B263" s="38">
        <v>6</v>
      </c>
      <c r="C263" s="38" t="s">
        <v>214</v>
      </c>
      <c r="D263" s="38" t="s">
        <v>946</v>
      </c>
      <c r="E263" s="38" t="s">
        <v>198</v>
      </c>
      <c r="F263" s="38" t="s">
        <v>947</v>
      </c>
    </row>
    <row r="264" spans="1:6" ht="14.25" customHeight="1" x14ac:dyDescent="0.2">
      <c r="A264" s="91">
        <f t="shared" si="4"/>
        <v>41922.291669999999</v>
      </c>
      <c r="B264" s="38">
        <v>7</v>
      </c>
      <c r="C264" s="38" t="s">
        <v>948</v>
      </c>
      <c r="D264" s="38" t="s">
        <v>949</v>
      </c>
      <c r="E264" s="38" t="s">
        <v>198</v>
      </c>
      <c r="F264" s="38" t="s">
        <v>308</v>
      </c>
    </row>
    <row r="265" spans="1:6" ht="14.25" customHeight="1" x14ac:dyDescent="0.2">
      <c r="A265" s="91">
        <f t="shared" si="4"/>
        <v>41922.333330000001</v>
      </c>
      <c r="B265" s="38">
        <v>8</v>
      </c>
      <c r="C265" s="38" t="s">
        <v>950</v>
      </c>
      <c r="D265" s="38" t="s">
        <v>951</v>
      </c>
      <c r="E265" s="38" t="s">
        <v>952</v>
      </c>
      <c r="F265" s="38" t="s">
        <v>273</v>
      </c>
    </row>
    <row r="266" spans="1:6" ht="14.25" customHeight="1" x14ac:dyDescent="0.2">
      <c r="A266" s="91">
        <f t="shared" si="4"/>
        <v>41922.375</v>
      </c>
      <c r="B266" s="38">
        <v>9</v>
      </c>
      <c r="C266" s="38" t="s">
        <v>953</v>
      </c>
      <c r="D266" s="38" t="s">
        <v>954</v>
      </c>
      <c r="E266" s="38" t="s">
        <v>196</v>
      </c>
      <c r="F266" s="38" t="s">
        <v>955</v>
      </c>
    </row>
    <row r="267" spans="1:6" ht="14.25" customHeight="1" x14ac:dyDescent="0.2">
      <c r="A267" s="91">
        <f t="shared" si="4"/>
        <v>41922.416669999999</v>
      </c>
      <c r="B267" s="38">
        <v>10</v>
      </c>
      <c r="C267" s="38" t="s">
        <v>956</v>
      </c>
      <c r="D267" s="38" t="s">
        <v>196</v>
      </c>
      <c r="E267" s="38" t="s">
        <v>957</v>
      </c>
      <c r="F267" s="38" t="s">
        <v>958</v>
      </c>
    </row>
    <row r="268" spans="1:6" ht="14.25" customHeight="1" x14ac:dyDescent="0.2">
      <c r="A268" s="91">
        <f t="shared" si="4"/>
        <v>41922.458330000001</v>
      </c>
      <c r="B268" s="38">
        <v>11</v>
      </c>
      <c r="C268" s="38" t="s">
        <v>959</v>
      </c>
      <c r="D268" s="38" t="s">
        <v>198</v>
      </c>
      <c r="E268" s="38" t="s">
        <v>960</v>
      </c>
      <c r="F268" s="38" t="s">
        <v>281</v>
      </c>
    </row>
    <row r="269" spans="1:6" ht="14.25" customHeight="1" x14ac:dyDescent="0.2">
      <c r="A269" s="91">
        <f t="shared" si="4"/>
        <v>41922.5</v>
      </c>
      <c r="B269" s="38">
        <v>12</v>
      </c>
      <c r="C269" s="38" t="s">
        <v>961</v>
      </c>
      <c r="D269" s="38" t="s">
        <v>196</v>
      </c>
      <c r="E269" s="38" t="s">
        <v>962</v>
      </c>
      <c r="F269" s="38" t="s">
        <v>963</v>
      </c>
    </row>
    <row r="270" spans="1:6" ht="14.25" customHeight="1" x14ac:dyDescent="0.2">
      <c r="A270" s="91">
        <f t="shared" si="4"/>
        <v>41922.541669999999</v>
      </c>
      <c r="B270" s="38">
        <v>13</v>
      </c>
      <c r="C270" s="38" t="s">
        <v>964</v>
      </c>
      <c r="D270" s="38" t="s">
        <v>196</v>
      </c>
      <c r="E270" s="38" t="s">
        <v>965</v>
      </c>
      <c r="F270" s="38" t="s">
        <v>966</v>
      </c>
    </row>
    <row r="271" spans="1:6" ht="14.25" customHeight="1" x14ac:dyDescent="0.2">
      <c r="A271" s="91">
        <f t="shared" si="4"/>
        <v>41922.583330000001</v>
      </c>
      <c r="B271" s="38">
        <v>14</v>
      </c>
      <c r="C271" s="38" t="s">
        <v>967</v>
      </c>
      <c r="D271" s="38" t="s">
        <v>196</v>
      </c>
      <c r="E271" s="38" t="s">
        <v>968</v>
      </c>
      <c r="F271" s="38" t="s">
        <v>969</v>
      </c>
    </row>
    <row r="272" spans="1:6" ht="14.25" customHeight="1" x14ac:dyDescent="0.2">
      <c r="A272" s="91">
        <f t="shared" si="4"/>
        <v>41922.625</v>
      </c>
      <c r="B272" s="38">
        <v>15</v>
      </c>
      <c r="C272" s="38" t="s">
        <v>970</v>
      </c>
      <c r="D272" s="38" t="s">
        <v>196</v>
      </c>
      <c r="E272" s="38" t="s">
        <v>971</v>
      </c>
      <c r="F272" s="38" t="s">
        <v>972</v>
      </c>
    </row>
    <row r="273" spans="1:6" ht="14.25" customHeight="1" x14ac:dyDescent="0.2">
      <c r="A273" s="91">
        <f t="shared" si="4"/>
        <v>41922.666669999999</v>
      </c>
      <c r="B273" s="38">
        <v>16</v>
      </c>
      <c r="C273" s="38" t="s">
        <v>973</v>
      </c>
      <c r="D273" s="38" t="s">
        <v>196</v>
      </c>
      <c r="E273" s="38" t="s">
        <v>974</v>
      </c>
      <c r="F273" s="38" t="s">
        <v>975</v>
      </c>
    </row>
    <row r="274" spans="1:6" ht="14.25" customHeight="1" x14ac:dyDescent="0.2">
      <c r="A274" s="91">
        <f t="shared" si="4"/>
        <v>41922.708330000001</v>
      </c>
      <c r="B274" s="38">
        <v>17</v>
      </c>
      <c r="C274" s="38" t="s">
        <v>976</v>
      </c>
      <c r="D274" s="38" t="s">
        <v>977</v>
      </c>
      <c r="E274" s="38" t="s">
        <v>198</v>
      </c>
      <c r="F274" s="38" t="s">
        <v>978</v>
      </c>
    </row>
    <row r="275" spans="1:6" ht="14.25" customHeight="1" x14ac:dyDescent="0.2">
      <c r="A275" s="91">
        <f t="shared" si="4"/>
        <v>41922.75</v>
      </c>
      <c r="B275" s="38">
        <v>18</v>
      </c>
      <c r="C275" s="38" t="s">
        <v>979</v>
      </c>
      <c r="D275" s="38" t="s">
        <v>980</v>
      </c>
      <c r="E275" s="38" t="s">
        <v>196</v>
      </c>
      <c r="F275" s="38" t="s">
        <v>981</v>
      </c>
    </row>
    <row r="276" spans="1:6" ht="14.25" customHeight="1" x14ac:dyDescent="0.2">
      <c r="A276" s="91">
        <f t="shared" si="4"/>
        <v>41922.791669999999</v>
      </c>
      <c r="B276" s="38">
        <v>19</v>
      </c>
      <c r="C276" s="38" t="s">
        <v>982</v>
      </c>
      <c r="D276" s="38" t="s">
        <v>236</v>
      </c>
      <c r="E276" s="38" t="s">
        <v>196</v>
      </c>
      <c r="F276" s="38" t="s">
        <v>983</v>
      </c>
    </row>
    <row r="277" spans="1:6" ht="14.25" customHeight="1" x14ac:dyDescent="0.2">
      <c r="A277" s="91">
        <f t="shared" si="4"/>
        <v>41922.833330000001</v>
      </c>
      <c r="B277" s="38">
        <v>20</v>
      </c>
      <c r="C277" s="38" t="s">
        <v>984</v>
      </c>
      <c r="D277" s="38" t="s">
        <v>196</v>
      </c>
      <c r="E277" s="38" t="s">
        <v>985</v>
      </c>
      <c r="F277" s="38" t="s">
        <v>986</v>
      </c>
    </row>
    <row r="278" spans="1:6" ht="14.25" customHeight="1" x14ac:dyDescent="0.2">
      <c r="A278" s="91">
        <f t="shared" si="4"/>
        <v>41922.875</v>
      </c>
      <c r="B278" s="38">
        <v>21</v>
      </c>
      <c r="C278" s="38" t="s">
        <v>987</v>
      </c>
      <c r="D278" s="38" t="s">
        <v>196</v>
      </c>
      <c r="E278" s="38" t="s">
        <v>988</v>
      </c>
      <c r="F278" s="38" t="s">
        <v>989</v>
      </c>
    </row>
    <row r="279" spans="1:6" ht="14.25" customHeight="1" x14ac:dyDescent="0.2">
      <c r="A279" s="91">
        <f t="shared" si="4"/>
        <v>41922.916669999999</v>
      </c>
      <c r="B279" s="38">
        <v>22</v>
      </c>
      <c r="C279" s="38" t="s">
        <v>990</v>
      </c>
      <c r="D279" s="38" t="s">
        <v>196</v>
      </c>
      <c r="E279" s="38" t="s">
        <v>991</v>
      </c>
      <c r="F279" s="38" t="s">
        <v>992</v>
      </c>
    </row>
    <row r="280" spans="1:6" ht="14.25" customHeight="1" x14ac:dyDescent="0.2">
      <c r="A280" s="91">
        <f t="shared" si="4"/>
        <v>41922.958330000001</v>
      </c>
      <c r="B280" s="38">
        <v>23</v>
      </c>
      <c r="C280" s="38" t="s">
        <v>993</v>
      </c>
      <c r="D280" s="38" t="s">
        <v>196</v>
      </c>
      <c r="E280" s="38" t="s">
        <v>994</v>
      </c>
      <c r="F280" s="38" t="s">
        <v>995</v>
      </c>
    </row>
    <row r="281" spans="1:6" ht="14.25" customHeight="1" x14ac:dyDescent="0.2">
      <c r="A281" s="91">
        <f t="shared" si="4"/>
        <v>41923</v>
      </c>
      <c r="B281" s="38">
        <v>0</v>
      </c>
      <c r="C281" s="38" t="s">
        <v>996</v>
      </c>
      <c r="D281" s="38" t="s">
        <v>196</v>
      </c>
      <c r="E281" s="38" t="s">
        <v>997</v>
      </c>
      <c r="F281" s="38" t="s">
        <v>998</v>
      </c>
    </row>
    <row r="282" spans="1:6" ht="14.25" customHeight="1" x14ac:dyDescent="0.2">
      <c r="A282" s="91">
        <f t="shared" si="4"/>
        <v>41923.041669999999</v>
      </c>
      <c r="B282" s="38">
        <v>1</v>
      </c>
      <c r="C282" s="38" t="s">
        <v>999</v>
      </c>
      <c r="D282" s="38" t="s">
        <v>196</v>
      </c>
      <c r="E282" s="38" t="s">
        <v>1000</v>
      </c>
      <c r="F282" s="38" t="s">
        <v>1001</v>
      </c>
    </row>
    <row r="283" spans="1:6" ht="14.25" customHeight="1" x14ac:dyDescent="0.2">
      <c r="A283" s="91">
        <f t="shared" si="4"/>
        <v>41923.083330000001</v>
      </c>
      <c r="B283" s="38">
        <v>2</v>
      </c>
      <c r="C283" s="38" t="s">
        <v>1002</v>
      </c>
      <c r="D283" s="38" t="s">
        <v>196</v>
      </c>
      <c r="E283" s="38" t="s">
        <v>1003</v>
      </c>
      <c r="F283" s="38" t="s">
        <v>1004</v>
      </c>
    </row>
    <row r="284" spans="1:6" ht="14.25" customHeight="1" x14ac:dyDescent="0.2">
      <c r="A284" s="91">
        <f t="shared" si="4"/>
        <v>41923.125</v>
      </c>
      <c r="B284" s="38">
        <v>3</v>
      </c>
      <c r="C284" s="38" t="s">
        <v>1005</v>
      </c>
      <c r="D284" s="38" t="s">
        <v>196</v>
      </c>
      <c r="E284" s="38" t="s">
        <v>1006</v>
      </c>
      <c r="F284" s="38" t="s">
        <v>1007</v>
      </c>
    </row>
    <row r="285" spans="1:6" ht="14.25" customHeight="1" x14ac:dyDescent="0.2">
      <c r="A285" s="91">
        <f t="shared" si="4"/>
        <v>41923.166669999999</v>
      </c>
      <c r="B285" s="38">
        <v>4</v>
      </c>
      <c r="C285" s="38" t="s">
        <v>1008</v>
      </c>
      <c r="D285" s="38" t="s">
        <v>1009</v>
      </c>
      <c r="E285" s="38" t="s">
        <v>196</v>
      </c>
      <c r="F285" s="38" t="s">
        <v>257</v>
      </c>
    </row>
    <row r="286" spans="1:6" ht="14.25" customHeight="1" x14ac:dyDescent="0.2">
      <c r="A286" s="91">
        <f t="shared" si="4"/>
        <v>41923.208330000001</v>
      </c>
      <c r="B286" s="38">
        <v>5</v>
      </c>
      <c r="C286" s="38" t="s">
        <v>1010</v>
      </c>
      <c r="D286" s="38" t="s">
        <v>1011</v>
      </c>
      <c r="E286" s="38" t="s">
        <v>196</v>
      </c>
      <c r="F286" s="38" t="s">
        <v>1012</v>
      </c>
    </row>
    <row r="287" spans="1:6" ht="14.25" customHeight="1" x14ac:dyDescent="0.2">
      <c r="A287" s="91">
        <f t="shared" si="4"/>
        <v>41923.25</v>
      </c>
      <c r="B287" s="38">
        <v>6</v>
      </c>
      <c r="C287" s="38" t="s">
        <v>1013</v>
      </c>
      <c r="D287" s="38" t="s">
        <v>1014</v>
      </c>
      <c r="E287" s="38" t="s">
        <v>196</v>
      </c>
      <c r="F287" s="38" t="s">
        <v>287</v>
      </c>
    </row>
    <row r="288" spans="1:6" ht="14.25" customHeight="1" x14ac:dyDescent="0.2">
      <c r="A288" s="91">
        <f t="shared" si="4"/>
        <v>41923.291669999999</v>
      </c>
      <c r="B288" s="38">
        <v>7</v>
      </c>
      <c r="C288" s="38" t="s">
        <v>1015</v>
      </c>
      <c r="D288" s="38" t="s">
        <v>1016</v>
      </c>
      <c r="E288" s="38" t="s">
        <v>196</v>
      </c>
      <c r="F288" s="38" t="s">
        <v>259</v>
      </c>
    </row>
    <row r="289" spans="1:6" ht="14.25" customHeight="1" x14ac:dyDescent="0.2">
      <c r="A289" s="91">
        <f t="shared" si="4"/>
        <v>41923.333330000001</v>
      </c>
      <c r="B289" s="38">
        <v>8</v>
      </c>
      <c r="C289" s="38" t="s">
        <v>1017</v>
      </c>
      <c r="D289" s="38" t="s">
        <v>1018</v>
      </c>
      <c r="E289" s="38" t="s">
        <v>196</v>
      </c>
      <c r="F289" s="38" t="s">
        <v>1019</v>
      </c>
    </row>
    <row r="290" spans="1:6" ht="14.25" customHeight="1" x14ac:dyDescent="0.2">
      <c r="A290" s="91">
        <f t="shared" si="4"/>
        <v>41923.375</v>
      </c>
      <c r="B290" s="38">
        <v>9</v>
      </c>
      <c r="C290" s="38" t="s">
        <v>1020</v>
      </c>
      <c r="D290" s="38" t="s">
        <v>1021</v>
      </c>
      <c r="E290" s="38" t="s">
        <v>196</v>
      </c>
      <c r="F290" s="38" t="s">
        <v>1022</v>
      </c>
    </row>
    <row r="291" spans="1:6" ht="14.25" customHeight="1" x14ac:dyDescent="0.2">
      <c r="A291" s="91">
        <f t="shared" si="4"/>
        <v>41923.416669999999</v>
      </c>
      <c r="B291" s="38">
        <v>10</v>
      </c>
      <c r="C291" s="38" t="s">
        <v>1023</v>
      </c>
      <c r="D291" s="38" t="s">
        <v>196</v>
      </c>
      <c r="E291" s="38" t="s">
        <v>260</v>
      </c>
      <c r="F291" s="38" t="s">
        <v>1024</v>
      </c>
    </row>
    <row r="292" spans="1:6" ht="14.25" customHeight="1" x14ac:dyDescent="0.2">
      <c r="A292" s="91">
        <f t="shared" si="4"/>
        <v>41923.458330000001</v>
      </c>
      <c r="B292" s="38">
        <v>11</v>
      </c>
      <c r="C292" s="38" t="s">
        <v>1025</v>
      </c>
      <c r="D292" s="38" t="s">
        <v>196</v>
      </c>
      <c r="E292" s="38" t="s">
        <v>1026</v>
      </c>
      <c r="F292" s="38" t="s">
        <v>1027</v>
      </c>
    </row>
    <row r="293" spans="1:6" ht="14.25" customHeight="1" x14ac:dyDescent="0.2">
      <c r="A293" s="91">
        <f t="shared" si="4"/>
        <v>41923.5</v>
      </c>
      <c r="B293" s="38">
        <v>12</v>
      </c>
      <c r="C293" s="38" t="s">
        <v>1028</v>
      </c>
      <c r="D293" s="38" t="s">
        <v>196</v>
      </c>
      <c r="E293" s="38" t="s">
        <v>1029</v>
      </c>
      <c r="F293" s="38" t="s">
        <v>1030</v>
      </c>
    </row>
    <row r="294" spans="1:6" ht="14.25" customHeight="1" x14ac:dyDescent="0.2">
      <c r="A294" s="91">
        <f t="shared" si="4"/>
        <v>41923.541669999999</v>
      </c>
      <c r="B294" s="38">
        <v>13</v>
      </c>
      <c r="C294" s="38" t="s">
        <v>1031</v>
      </c>
      <c r="D294" s="38" t="s">
        <v>196</v>
      </c>
      <c r="E294" s="38" t="s">
        <v>1032</v>
      </c>
      <c r="F294" s="38" t="s">
        <v>1033</v>
      </c>
    </row>
    <row r="295" spans="1:6" ht="14.25" customHeight="1" x14ac:dyDescent="0.2">
      <c r="A295" s="91">
        <f t="shared" si="4"/>
        <v>41923.583330000001</v>
      </c>
      <c r="B295" s="38">
        <v>14</v>
      </c>
      <c r="C295" s="38" t="s">
        <v>1034</v>
      </c>
      <c r="D295" s="38" t="s">
        <v>196</v>
      </c>
      <c r="E295" s="38" t="s">
        <v>1035</v>
      </c>
      <c r="F295" s="38" t="s">
        <v>1036</v>
      </c>
    </row>
    <row r="296" spans="1:6" ht="14.25" customHeight="1" x14ac:dyDescent="0.2">
      <c r="A296" s="91">
        <f t="shared" si="4"/>
        <v>41923.625</v>
      </c>
      <c r="B296" s="38">
        <v>15</v>
      </c>
      <c r="C296" s="38" t="s">
        <v>1037</v>
      </c>
      <c r="D296" s="38" t="s">
        <v>196</v>
      </c>
      <c r="E296" s="38" t="s">
        <v>1038</v>
      </c>
      <c r="F296" s="38" t="s">
        <v>1039</v>
      </c>
    </row>
    <row r="297" spans="1:6" ht="14.25" customHeight="1" x14ac:dyDescent="0.2">
      <c r="A297" s="91">
        <f t="shared" si="4"/>
        <v>41923.666669999999</v>
      </c>
      <c r="B297" s="38">
        <v>16</v>
      </c>
      <c r="C297" s="38" t="s">
        <v>1040</v>
      </c>
      <c r="D297" s="38" t="s">
        <v>204</v>
      </c>
      <c r="E297" s="38" t="s">
        <v>1041</v>
      </c>
      <c r="F297" s="38" t="s">
        <v>1042</v>
      </c>
    </row>
    <row r="298" spans="1:6" ht="14.25" customHeight="1" x14ac:dyDescent="0.2">
      <c r="A298" s="91">
        <f t="shared" si="4"/>
        <v>41923.708330000001</v>
      </c>
      <c r="B298" s="38">
        <v>17</v>
      </c>
      <c r="C298" s="38" t="s">
        <v>1043</v>
      </c>
      <c r="D298" s="38" t="s">
        <v>1044</v>
      </c>
      <c r="E298" s="38" t="s">
        <v>196</v>
      </c>
      <c r="F298" s="38" t="s">
        <v>1045</v>
      </c>
    </row>
    <row r="299" spans="1:6" ht="14.25" customHeight="1" x14ac:dyDescent="0.2">
      <c r="A299" s="91">
        <f t="shared" si="4"/>
        <v>41923.75</v>
      </c>
      <c r="B299" s="38">
        <v>18</v>
      </c>
      <c r="C299" s="38" t="s">
        <v>1046</v>
      </c>
      <c r="D299" s="38" t="s">
        <v>1047</v>
      </c>
      <c r="E299" s="38" t="s">
        <v>196</v>
      </c>
      <c r="F299" s="38" t="s">
        <v>1048</v>
      </c>
    </row>
    <row r="300" spans="1:6" ht="14.25" customHeight="1" x14ac:dyDescent="0.2">
      <c r="A300" s="91">
        <f t="shared" si="4"/>
        <v>41923.791669999999</v>
      </c>
      <c r="B300" s="38">
        <v>19</v>
      </c>
      <c r="C300" s="38" t="s">
        <v>1049</v>
      </c>
      <c r="D300" s="38" t="s">
        <v>196</v>
      </c>
      <c r="E300" s="38" t="s">
        <v>1050</v>
      </c>
      <c r="F300" s="38" t="s">
        <v>1051</v>
      </c>
    </row>
    <row r="301" spans="1:6" ht="14.25" customHeight="1" x14ac:dyDescent="0.2">
      <c r="A301" s="91">
        <f t="shared" si="4"/>
        <v>41923.833330000001</v>
      </c>
      <c r="B301" s="38">
        <v>20</v>
      </c>
      <c r="C301" s="38" t="s">
        <v>1052</v>
      </c>
      <c r="D301" s="38" t="s">
        <v>196</v>
      </c>
      <c r="E301" s="38" t="s">
        <v>1053</v>
      </c>
      <c r="F301" s="38" t="s">
        <v>1054</v>
      </c>
    </row>
    <row r="302" spans="1:6" ht="14.25" customHeight="1" x14ac:dyDescent="0.2">
      <c r="A302" s="91">
        <f t="shared" si="4"/>
        <v>41923.875</v>
      </c>
      <c r="B302" s="38">
        <v>21</v>
      </c>
      <c r="C302" s="38" t="s">
        <v>1055</v>
      </c>
      <c r="D302" s="38" t="s">
        <v>196</v>
      </c>
      <c r="E302" s="38" t="s">
        <v>1056</v>
      </c>
      <c r="F302" s="38" t="s">
        <v>1057</v>
      </c>
    </row>
    <row r="303" spans="1:6" ht="14.25" customHeight="1" x14ac:dyDescent="0.2">
      <c r="A303" s="91">
        <f t="shared" si="4"/>
        <v>41923.916669999999</v>
      </c>
      <c r="B303" s="38">
        <v>22</v>
      </c>
      <c r="C303" s="38" t="s">
        <v>1058</v>
      </c>
      <c r="D303" s="38" t="s">
        <v>196</v>
      </c>
      <c r="E303" s="38" t="s">
        <v>1059</v>
      </c>
      <c r="F303" s="38" t="s">
        <v>1060</v>
      </c>
    </row>
    <row r="304" spans="1:6" ht="14.25" customHeight="1" x14ac:dyDescent="0.2">
      <c r="A304" s="91">
        <f t="shared" si="4"/>
        <v>41923.958330000001</v>
      </c>
      <c r="B304" s="38">
        <v>23</v>
      </c>
      <c r="C304" s="38" t="s">
        <v>1061</v>
      </c>
      <c r="D304" s="38" t="s">
        <v>196</v>
      </c>
      <c r="E304" s="38" t="s">
        <v>1062</v>
      </c>
      <c r="F304" s="38" t="s">
        <v>1063</v>
      </c>
    </row>
    <row r="305" spans="1:6" ht="14.25" customHeight="1" x14ac:dyDescent="0.2">
      <c r="A305" s="91">
        <f t="shared" si="4"/>
        <v>41924</v>
      </c>
      <c r="B305" s="38">
        <v>0</v>
      </c>
      <c r="C305" s="38" t="s">
        <v>1064</v>
      </c>
      <c r="D305" s="38" t="s">
        <v>196</v>
      </c>
      <c r="E305" s="38" t="s">
        <v>1065</v>
      </c>
      <c r="F305" s="38" t="s">
        <v>1066</v>
      </c>
    </row>
    <row r="306" spans="1:6" ht="14.25" customHeight="1" x14ac:dyDescent="0.2">
      <c r="A306" s="91">
        <f t="shared" si="4"/>
        <v>41924.041669999999</v>
      </c>
      <c r="B306" s="38">
        <v>1</v>
      </c>
      <c r="C306" s="38" t="s">
        <v>243</v>
      </c>
      <c r="D306" s="38" t="s">
        <v>196</v>
      </c>
      <c r="E306" s="38" t="s">
        <v>1067</v>
      </c>
      <c r="F306" s="38" t="s">
        <v>1068</v>
      </c>
    </row>
    <row r="307" spans="1:6" ht="14.25" customHeight="1" x14ac:dyDescent="0.2">
      <c r="A307" s="91">
        <f t="shared" si="4"/>
        <v>41924.083330000001</v>
      </c>
      <c r="B307" s="38">
        <v>2</v>
      </c>
      <c r="C307" s="38" t="s">
        <v>533</v>
      </c>
      <c r="D307" s="38" t="s">
        <v>196</v>
      </c>
      <c r="E307" s="38" t="s">
        <v>1069</v>
      </c>
      <c r="F307" s="38" t="s">
        <v>535</v>
      </c>
    </row>
    <row r="308" spans="1:6" ht="14.25" customHeight="1" x14ac:dyDescent="0.2">
      <c r="A308" s="91">
        <f t="shared" si="4"/>
        <v>41924.125</v>
      </c>
      <c r="B308" s="38">
        <v>3</v>
      </c>
      <c r="C308" s="38" t="s">
        <v>1070</v>
      </c>
      <c r="D308" s="38" t="s">
        <v>196</v>
      </c>
      <c r="E308" s="38" t="s">
        <v>1071</v>
      </c>
      <c r="F308" s="38" t="s">
        <v>1072</v>
      </c>
    </row>
    <row r="309" spans="1:6" ht="14.25" customHeight="1" x14ac:dyDescent="0.2">
      <c r="A309" s="91">
        <f t="shared" si="4"/>
        <v>41924.166669999999</v>
      </c>
      <c r="B309" s="38">
        <v>4</v>
      </c>
      <c r="C309" s="38" t="s">
        <v>243</v>
      </c>
      <c r="D309" s="38" t="s">
        <v>196</v>
      </c>
      <c r="E309" s="38" t="s">
        <v>1073</v>
      </c>
      <c r="F309" s="38" t="s">
        <v>1068</v>
      </c>
    </row>
    <row r="310" spans="1:6" ht="14.25" customHeight="1" x14ac:dyDescent="0.2">
      <c r="A310" s="91">
        <f t="shared" si="4"/>
        <v>41924.208330000001</v>
      </c>
      <c r="B310" s="38">
        <v>5</v>
      </c>
      <c r="C310" s="38" t="s">
        <v>1074</v>
      </c>
      <c r="D310" s="38" t="s">
        <v>303</v>
      </c>
      <c r="E310" s="38" t="s">
        <v>196</v>
      </c>
      <c r="F310" s="38" t="s">
        <v>1075</v>
      </c>
    </row>
    <row r="311" spans="1:6" ht="14.25" customHeight="1" x14ac:dyDescent="0.2">
      <c r="A311" s="91">
        <f t="shared" si="4"/>
        <v>41924.25</v>
      </c>
      <c r="B311" s="38">
        <v>6</v>
      </c>
      <c r="C311" s="38" t="s">
        <v>1076</v>
      </c>
      <c r="D311" s="38" t="s">
        <v>196</v>
      </c>
      <c r="E311" s="38" t="s">
        <v>1077</v>
      </c>
      <c r="F311" s="38" t="s">
        <v>416</v>
      </c>
    </row>
    <row r="312" spans="1:6" ht="14.25" customHeight="1" x14ac:dyDescent="0.2">
      <c r="A312" s="91">
        <f t="shared" si="4"/>
        <v>41924.291669999999</v>
      </c>
      <c r="B312" s="38">
        <v>7</v>
      </c>
      <c r="C312" s="38" t="s">
        <v>1078</v>
      </c>
      <c r="D312" s="38" t="s">
        <v>196</v>
      </c>
      <c r="E312" s="38" t="s">
        <v>1079</v>
      </c>
      <c r="F312" s="38" t="s">
        <v>211</v>
      </c>
    </row>
    <row r="313" spans="1:6" ht="14.25" customHeight="1" x14ac:dyDescent="0.2">
      <c r="A313" s="91">
        <f t="shared" si="4"/>
        <v>41924.333330000001</v>
      </c>
      <c r="B313" s="38">
        <v>8</v>
      </c>
      <c r="C313" s="38" t="s">
        <v>1080</v>
      </c>
      <c r="D313" s="38" t="s">
        <v>1081</v>
      </c>
      <c r="E313" s="38" t="s">
        <v>196</v>
      </c>
      <c r="F313" s="38" t="s">
        <v>1082</v>
      </c>
    </row>
    <row r="314" spans="1:6" ht="14.25" customHeight="1" x14ac:dyDescent="0.2">
      <c r="A314" s="91">
        <f t="shared" si="4"/>
        <v>41924.375</v>
      </c>
      <c r="B314" s="38">
        <v>9</v>
      </c>
      <c r="C314" s="38" t="s">
        <v>1083</v>
      </c>
      <c r="D314" s="38" t="s">
        <v>1084</v>
      </c>
      <c r="E314" s="38" t="s">
        <v>196</v>
      </c>
      <c r="F314" s="38" t="s">
        <v>1085</v>
      </c>
    </row>
    <row r="315" spans="1:6" ht="14.25" customHeight="1" x14ac:dyDescent="0.2">
      <c r="A315" s="91">
        <f t="shared" si="4"/>
        <v>41924.416669999999</v>
      </c>
      <c r="B315" s="38">
        <v>10</v>
      </c>
      <c r="C315" s="38" t="s">
        <v>246</v>
      </c>
      <c r="D315" s="38" t="s">
        <v>196</v>
      </c>
      <c r="E315" s="38" t="s">
        <v>1086</v>
      </c>
      <c r="F315" s="38" t="s">
        <v>1087</v>
      </c>
    </row>
    <row r="316" spans="1:6" ht="14.25" customHeight="1" x14ac:dyDescent="0.2">
      <c r="A316" s="91">
        <f t="shared" si="4"/>
        <v>41924.458330000001</v>
      </c>
      <c r="B316" s="38">
        <v>11</v>
      </c>
      <c r="C316" s="38" t="s">
        <v>1088</v>
      </c>
      <c r="D316" s="38" t="s">
        <v>196</v>
      </c>
      <c r="E316" s="38" t="s">
        <v>1089</v>
      </c>
      <c r="F316" s="38" t="s">
        <v>1090</v>
      </c>
    </row>
    <row r="317" spans="1:6" ht="14.25" customHeight="1" x14ac:dyDescent="0.2">
      <c r="A317" s="91">
        <f t="shared" si="4"/>
        <v>41924.5</v>
      </c>
      <c r="B317" s="38">
        <v>12</v>
      </c>
      <c r="C317" s="38" t="s">
        <v>1091</v>
      </c>
      <c r="D317" s="38" t="s">
        <v>196</v>
      </c>
      <c r="E317" s="38" t="s">
        <v>1092</v>
      </c>
      <c r="F317" s="38" t="s">
        <v>1093</v>
      </c>
    </row>
    <row r="318" spans="1:6" ht="14.25" customHeight="1" x14ac:dyDescent="0.2">
      <c r="A318" s="91">
        <f t="shared" si="4"/>
        <v>41924.541669999999</v>
      </c>
      <c r="B318" s="38">
        <v>13</v>
      </c>
      <c r="C318" s="38" t="s">
        <v>1094</v>
      </c>
      <c r="D318" s="38" t="s">
        <v>196</v>
      </c>
      <c r="E318" s="38" t="s">
        <v>235</v>
      </c>
      <c r="F318" s="38" t="s">
        <v>1095</v>
      </c>
    </row>
    <row r="319" spans="1:6" ht="14.25" customHeight="1" x14ac:dyDescent="0.2">
      <c r="A319" s="91">
        <f t="shared" si="4"/>
        <v>41924.583330000001</v>
      </c>
      <c r="B319" s="38">
        <v>14</v>
      </c>
      <c r="C319" s="38" t="s">
        <v>1096</v>
      </c>
      <c r="D319" s="38" t="s">
        <v>196</v>
      </c>
      <c r="E319" s="38" t="s">
        <v>1097</v>
      </c>
      <c r="F319" s="38" t="s">
        <v>1098</v>
      </c>
    </row>
    <row r="320" spans="1:6" ht="14.25" customHeight="1" x14ac:dyDescent="0.2">
      <c r="A320" s="91">
        <f t="shared" si="4"/>
        <v>41924.625</v>
      </c>
      <c r="B320" s="38">
        <v>15</v>
      </c>
      <c r="C320" s="38" t="s">
        <v>1099</v>
      </c>
      <c r="D320" s="38" t="s">
        <v>196</v>
      </c>
      <c r="E320" s="38" t="s">
        <v>1100</v>
      </c>
      <c r="F320" s="38" t="s">
        <v>1101</v>
      </c>
    </row>
    <row r="321" spans="1:6" ht="14.25" customHeight="1" x14ac:dyDescent="0.2">
      <c r="A321" s="91">
        <f t="shared" si="4"/>
        <v>41924.666669999999</v>
      </c>
      <c r="B321" s="38">
        <v>16</v>
      </c>
      <c r="C321" s="38" t="s">
        <v>1102</v>
      </c>
      <c r="D321" s="38" t="s">
        <v>196</v>
      </c>
      <c r="E321" s="38" t="s">
        <v>1103</v>
      </c>
      <c r="F321" s="38" t="s">
        <v>1104</v>
      </c>
    </row>
    <row r="322" spans="1:6" ht="14.25" customHeight="1" x14ac:dyDescent="0.2">
      <c r="A322" s="91">
        <f t="shared" ref="A322:A385" si="5">A298+1</f>
        <v>41924.708330000001</v>
      </c>
      <c r="B322" s="38">
        <v>17</v>
      </c>
      <c r="C322" s="38" t="s">
        <v>1105</v>
      </c>
      <c r="D322" s="38" t="s">
        <v>196</v>
      </c>
      <c r="E322" s="38" t="s">
        <v>1106</v>
      </c>
      <c r="F322" s="38" t="s">
        <v>1107</v>
      </c>
    </row>
    <row r="323" spans="1:6" ht="14.25" customHeight="1" x14ac:dyDescent="0.2">
      <c r="A323" s="91">
        <f t="shared" si="5"/>
        <v>41924.75</v>
      </c>
      <c r="B323" s="38">
        <v>18</v>
      </c>
      <c r="C323" s="38" t="s">
        <v>1108</v>
      </c>
      <c r="D323" s="38" t="s">
        <v>1109</v>
      </c>
      <c r="E323" s="38" t="s">
        <v>196</v>
      </c>
      <c r="F323" s="38" t="s">
        <v>1110</v>
      </c>
    </row>
    <row r="324" spans="1:6" ht="14.25" customHeight="1" x14ac:dyDescent="0.2">
      <c r="A324" s="91">
        <f t="shared" si="5"/>
        <v>41924.791669999999</v>
      </c>
      <c r="B324" s="38">
        <v>19</v>
      </c>
      <c r="C324" s="38" t="s">
        <v>1111</v>
      </c>
      <c r="D324" s="38" t="s">
        <v>196</v>
      </c>
      <c r="E324" s="38" t="s">
        <v>1112</v>
      </c>
      <c r="F324" s="38" t="s">
        <v>1113</v>
      </c>
    </row>
    <row r="325" spans="1:6" ht="14.25" customHeight="1" x14ac:dyDescent="0.2">
      <c r="A325" s="91">
        <f t="shared" si="5"/>
        <v>41924.833330000001</v>
      </c>
      <c r="B325" s="38">
        <v>20</v>
      </c>
      <c r="C325" s="38" t="s">
        <v>1114</v>
      </c>
      <c r="D325" s="38" t="s">
        <v>196</v>
      </c>
      <c r="E325" s="38" t="s">
        <v>1115</v>
      </c>
      <c r="F325" s="38" t="s">
        <v>1116</v>
      </c>
    </row>
    <row r="326" spans="1:6" ht="14.25" customHeight="1" x14ac:dyDescent="0.2">
      <c r="A326" s="91">
        <f t="shared" si="5"/>
        <v>41924.875</v>
      </c>
      <c r="B326" s="38">
        <v>21</v>
      </c>
      <c r="C326" s="38" t="s">
        <v>1117</v>
      </c>
      <c r="D326" s="38" t="s">
        <v>196</v>
      </c>
      <c r="E326" s="38" t="s">
        <v>1118</v>
      </c>
      <c r="F326" s="38" t="s">
        <v>1119</v>
      </c>
    </row>
    <row r="327" spans="1:6" ht="14.25" customHeight="1" x14ac:dyDescent="0.2">
      <c r="A327" s="91">
        <f t="shared" si="5"/>
        <v>41924.916669999999</v>
      </c>
      <c r="B327" s="38">
        <v>22</v>
      </c>
      <c r="C327" s="38" t="s">
        <v>1120</v>
      </c>
      <c r="D327" s="38" t="s">
        <v>196</v>
      </c>
      <c r="E327" s="38" t="s">
        <v>1121</v>
      </c>
      <c r="F327" s="38" t="s">
        <v>1122</v>
      </c>
    </row>
    <row r="328" spans="1:6" ht="14.25" customHeight="1" x14ac:dyDescent="0.2">
      <c r="A328" s="91">
        <f t="shared" si="5"/>
        <v>41924.958330000001</v>
      </c>
      <c r="B328" s="38">
        <v>23</v>
      </c>
      <c r="C328" s="38" t="s">
        <v>1123</v>
      </c>
      <c r="D328" s="38" t="s">
        <v>196</v>
      </c>
      <c r="E328" s="38" t="s">
        <v>1124</v>
      </c>
      <c r="F328" s="38" t="s">
        <v>1125</v>
      </c>
    </row>
    <row r="329" spans="1:6" ht="14.25" customHeight="1" x14ac:dyDescent="0.2">
      <c r="A329" s="91">
        <f t="shared" si="5"/>
        <v>41925</v>
      </c>
      <c r="B329" s="38">
        <v>0</v>
      </c>
      <c r="C329" s="38" t="s">
        <v>1126</v>
      </c>
      <c r="D329" s="38" t="s">
        <v>196</v>
      </c>
      <c r="E329" s="38" t="s">
        <v>1127</v>
      </c>
      <c r="F329" s="38" t="s">
        <v>1128</v>
      </c>
    </row>
    <row r="330" spans="1:6" ht="14.25" customHeight="1" x14ac:dyDescent="0.2">
      <c r="A330" s="91">
        <f t="shared" si="5"/>
        <v>41925.041669999999</v>
      </c>
      <c r="B330" s="38">
        <v>1</v>
      </c>
      <c r="C330" s="38" t="s">
        <v>1129</v>
      </c>
      <c r="D330" s="38" t="s">
        <v>196</v>
      </c>
      <c r="E330" s="38" t="s">
        <v>1130</v>
      </c>
      <c r="F330" s="38" t="s">
        <v>1131</v>
      </c>
    </row>
    <row r="331" spans="1:6" ht="14.25" customHeight="1" x14ac:dyDescent="0.2">
      <c r="A331" s="91">
        <f t="shared" si="5"/>
        <v>41925.083330000001</v>
      </c>
      <c r="B331" s="38">
        <v>2</v>
      </c>
      <c r="C331" s="38" t="s">
        <v>1132</v>
      </c>
      <c r="D331" s="38" t="s">
        <v>196</v>
      </c>
      <c r="E331" s="38" t="s">
        <v>1133</v>
      </c>
      <c r="F331" s="38" t="s">
        <v>1134</v>
      </c>
    </row>
    <row r="332" spans="1:6" ht="14.25" customHeight="1" x14ac:dyDescent="0.2">
      <c r="A332" s="91">
        <f t="shared" si="5"/>
        <v>41925.125</v>
      </c>
      <c r="B332" s="38">
        <v>3</v>
      </c>
      <c r="C332" s="38" t="s">
        <v>1135</v>
      </c>
      <c r="D332" s="38" t="s">
        <v>196</v>
      </c>
      <c r="E332" s="38" t="s">
        <v>1136</v>
      </c>
      <c r="F332" s="38" t="s">
        <v>560</v>
      </c>
    </row>
    <row r="333" spans="1:6" ht="14.25" customHeight="1" x14ac:dyDescent="0.2">
      <c r="A333" s="91">
        <f t="shared" si="5"/>
        <v>41925.166669999999</v>
      </c>
      <c r="B333" s="38">
        <v>4</v>
      </c>
      <c r="C333" s="38" t="s">
        <v>206</v>
      </c>
      <c r="D333" s="38" t="s">
        <v>196</v>
      </c>
      <c r="E333" s="38" t="s">
        <v>1137</v>
      </c>
      <c r="F333" s="38" t="s">
        <v>1138</v>
      </c>
    </row>
    <row r="334" spans="1:6" ht="14.25" customHeight="1" x14ac:dyDescent="0.2">
      <c r="A334" s="91">
        <f t="shared" si="5"/>
        <v>41925.208330000001</v>
      </c>
      <c r="B334" s="38">
        <v>5</v>
      </c>
      <c r="C334" s="38" t="s">
        <v>1139</v>
      </c>
      <c r="D334" s="38" t="s">
        <v>1140</v>
      </c>
      <c r="E334" s="38" t="s">
        <v>196</v>
      </c>
      <c r="F334" s="38" t="s">
        <v>469</v>
      </c>
    </row>
    <row r="335" spans="1:6" ht="14.25" customHeight="1" x14ac:dyDescent="0.2">
      <c r="A335" s="91">
        <f t="shared" si="5"/>
        <v>41925.25</v>
      </c>
      <c r="B335" s="38">
        <v>6</v>
      </c>
      <c r="C335" s="38" t="s">
        <v>209</v>
      </c>
      <c r="D335" s="38" t="s">
        <v>290</v>
      </c>
      <c r="E335" s="38" t="s">
        <v>196</v>
      </c>
      <c r="F335" s="38" t="s">
        <v>1141</v>
      </c>
    </row>
    <row r="336" spans="1:6" ht="14.25" customHeight="1" x14ac:dyDescent="0.2">
      <c r="A336" s="91">
        <f t="shared" si="5"/>
        <v>41925.291669999999</v>
      </c>
      <c r="B336" s="38">
        <v>7</v>
      </c>
      <c r="C336" s="38" t="s">
        <v>1142</v>
      </c>
      <c r="D336" s="38" t="s">
        <v>1143</v>
      </c>
      <c r="E336" s="38" t="s">
        <v>196</v>
      </c>
      <c r="F336" s="38" t="s">
        <v>1144</v>
      </c>
    </row>
    <row r="337" spans="1:6" ht="14.25" customHeight="1" x14ac:dyDescent="0.2">
      <c r="A337" s="91">
        <f t="shared" si="5"/>
        <v>41925.333330000001</v>
      </c>
      <c r="B337" s="38">
        <v>8</v>
      </c>
      <c r="C337" s="38" t="s">
        <v>1145</v>
      </c>
      <c r="D337" s="38" t="s">
        <v>1146</v>
      </c>
      <c r="E337" s="38" t="s">
        <v>196</v>
      </c>
      <c r="F337" s="38" t="s">
        <v>1147</v>
      </c>
    </row>
    <row r="338" spans="1:6" ht="14.25" customHeight="1" x14ac:dyDescent="0.2">
      <c r="A338" s="91">
        <f t="shared" si="5"/>
        <v>41925.375</v>
      </c>
      <c r="B338" s="38">
        <v>9</v>
      </c>
      <c r="C338" s="38" t="s">
        <v>1148</v>
      </c>
      <c r="D338" s="38" t="s">
        <v>1149</v>
      </c>
      <c r="E338" s="38" t="s">
        <v>196</v>
      </c>
      <c r="F338" s="38" t="s">
        <v>1150</v>
      </c>
    </row>
    <row r="339" spans="1:6" ht="14.25" customHeight="1" x14ac:dyDescent="0.2">
      <c r="A339" s="91">
        <f t="shared" si="5"/>
        <v>41925.416669999999</v>
      </c>
      <c r="B339" s="38">
        <v>10</v>
      </c>
      <c r="C339" s="38" t="s">
        <v>1151</v>
      </c>
      <c r="D339" s="38" t="s">
        <v>1152</v>
      </c>
      <c r="E339" s="38" t="s">
        <v>196</v>
      </c>
      <c r="F339" s="38" t="s">
        <v>1153</v>
      </c>
    </row>
    <row r="340" spans="1:6" ht="14.25" customHeight="1" x14ac:dyDescent="0.2">
      <c r="A340" s="91">
        <f t="shared" si="5"/>
        <v>41925.458330000001</v>
      </c>
      <c r="B340" s="38">
        <v>11</v>
      </c>
      <c r="C340" s="38" t="s">
        <v>1154</v>
      </c>
      <c r="D340" s="38" t="s">
        <v>1155</v>
      </c>
      <c r="E340" s="38" t="s">
        <v>196</v>
      </c>
      <c r="F340" s="38" t="s">
        <v>1156</v>
      </c>
    </row>
    <row r="341" spans="1:6" ht="14.25" customHeight="1" x14ac:dyDescent="0.2">
      <c r="A341" s="91">
        <f t="shared" si="5"/>
        <v>41925.5</v>
      </c>
      <c r="B341" s="38">
        <v>12</v>
      </c>
      <c r="C341" s="38" t="s">
        <v>1157</v>
      </c>
      <c r="D341" s="38" t="s">
        <v>196</v>
      </c>
      <c r="E341" s="38" t="s">
        <v>1158</v>
      </c>
      <c r="F341" s="38" t="s">
        <v>1159</v>
      </c>
    </row>
    <row r="342" spans="1:6" ht="14.25" customHeight="1" x14ac:dyDescent="0.2">
      <c r="A342" s="91">
        <f t="shared" si="5"/>
        <v>41925.541669999999</v>
      </c>
      <c r="B342" s="38">
        <v>13</v>
      </c>
      <c r="C342" s="38" t="s">
        <v>1160</v>
      </c>
      <c r="D342" s="38" t="s">
        <v>196</v>
      </c>
      <c r="E342" s="38" t="s">
        <v>1161</v>
      </c>
      <c r="F342" s="38" t="s">
        <v>1162</v>
      </c>
    </row>
    <row r="343" spans="1:6" ht="14.25" customHeight="1" x14ac:dyDescent="0.2">
      <c r="A343" s="91">
        <f t="shared" si="5"/>
        <v>41925.583330000001</v>
      </c>
      <c r="B343" s="38">
        <v>14</v>
      </c>
      <c r="C343" s="38" t="s">
        <v>1163</v>
      </c>
      <c r="D343" s="38" t="s">
        <v>196</v>
      </c>
      <c r="E343" s="38" t="s">
        <v>1164</v>
      </c>
      <c r="F343" s="38" t="s">
        <v>1165</v>
      </c>
    </row>
    <row r="344" spans="1:6" ht="14.25" customHeight="1" x14ac:dyDescent="0.2">
      <c r="A344" s="91">
        <f t="shared" si="5"/>
        <v>41925.625</v>
      </c>
      <c r="B344" s="38">
        <v>15</v>
      </c>
      <c r="C344" s="38" t="s">
        <v>1166</v>
      </c>
      <c r="D344" s="38" t="s">
        <v>196</v>
      </c>
      <c r="E344" s="38" t="s">
        <v>1167</v>
      </c>
      <c r="F344" s="38" t="s">
        <v>1168</v>
      </c>
    </row>
    <row r="345" spans="1:6" ht="14.25" customHeight="1" x14ac:dyDescent="0.2">
      <c r="A345" s="91">
        <f t="shared" si="5"/>
        <v>41925.666669999999</v>
      </c>
      <c r="B345" s="38">
        <v>16</v>
      </c>
      <c r="C345" s="38" t="s">
        <v>1169</v>
      </c>
      <c r="D345" s="38" t="s">
        <v>196</v>
      </c>
      <c r="E345" s="38" t="s">
        <v>1170</v>
      </c>
      <c r="F345" s="38" t="s">
        <v>1171</v>
      </c>
    </row>
    <row r="346" spans="1:6" ht="14.25" customHeight="1" x14ac:dyDescent="0.2">
      <c r="A346" s="91">
        <f t="shared" si="5"/>
        <v>41925.708330000001</v>
      </c>
      <c r="B346" s="38">
        <v>17</v>
      </c>
      <c r="C346" s="38" t="s">
        <v>1172</v>
      </c>
      <c r="D346" s="38" t="s">
        <v>196</v>
      </c>
      <c r="E346" s="38" t="s">
        <v>1173</v>
      </c>
      <c r="F346" s="38" t="s">
        <v>1174</v>
      </c>
    </row>
    <row r="347" spans="1:6" ht="14.25" customHeight="1" x14ac:dyDescent="0.2">
      <c r="A347" s="91">
        <f t="shared" si="5"/>
        <v>41925.75</v>
      </c>
      <c r="B347" s="38">
        <v>18</v>
      </c>
      <c r="C347" s="38" t="s">
        <v>1175</v>
      </c>
      <c r="D347" s="38" t="s">
        <v>196</v>
      </c>
      <c r="E347" s="38" t="s">
        <v>1176</v>
      </c>
      <c r="F347" s="38" t="s">
        <v>1177</v>
      </c>
    </row>
    <row r="348" spans="1:6" ht="14.25" customHeight="1" x14ac:dyDescent="0.2">
      <c r="A348" s="91">
        <f t="shared" si="5"/>
        <v>41925.791669999999</v>
      </c>
      <c r="B348" s="38">
        <v>19</v>
      </c>
      <c r="C348" s="38" t="s">
        <v>1178</v>
      </c>
      <c r="D348" s="38" t="s">
        <v>198</v>
      </c>
      <c r="E348" s="38" t="s">
        <v>1179</v>
      </c>
      <c r="F348" s="38" t="s">
        <v>1180</v>
      </c>
    </row>
    <row r="349" spans="1:6" ht="14.25" customHeight="1" x14ac:dyDescent="0.2">
      <c r="A349" s="91">
        <f t="shared" si="5"/>
        <v>41925.833330000001</v>
      </c>
      <c r="B349" s="38">
        <v>20</v>
      </c>
      <c r="C349" s="38" t="s">
        <v>1181</v>
      </c>
      <c r="D349" s="38" t="s">
        <v>196</v>
      </c>
      <c r="E349" s="38" t="s">
        <v>1182</v>
      </c>
      <c r="F349" s="38" t="s">
        <v>1183</v>
      </c>
    </row>
    <row r="350" spans="1:6" ht="14.25" customHeight="1" x14ac:dyDescent="0.2">
      <c r="A350" s="91">
        <f t="shared" si="5"/>
        <v>41925.875</v>
      </c>
      <c r="B350" s="38">
        <v>21</v>
      </c>
      <c r="C350" s="38" t="s">
        <v>1184</v>
      </c>
      <c r="D350" s="38" t="s">
        <v>196</v>
      </c>
      <c r="E350" s="38" t="s">
        <v>1185</v>
      </c>
      <c r="F350" s="38" t="s">
        <v>1186</v>
      </c>
    </row>
    <row r="351" spans="1:6" ht="14.25" customHeight="1" x14ac:dyDescent="0.2">
      <c r="A351" s="91">
        <f t="shared" si="5"/>
        <v>41925.916669999999</v>
      </c>
      <c r="B351" s="38">
        <v>22</v>
      </c>
      <c r="C351" s="38" t="s">
        <v>1187</v>
      </c>
      <c r="D351" s="38" t="s">
        <v>196</v>
      </c>
      <c r="E351" s="38" t="s">
        <v>1188</v>
      </c>
      <c r="F351" s="38" t="s">
        <v>1189</v>
      </c>
    </row>
    <row r="352" spans="1:6" ht="14.25" customHeight="1" x14ac:dyDescent="0.2">
      <c r="A352" s="91">
        <f t="shared" si="5"/>
        <v>41925.958330000001</v>
      </c>
      <c r="B352" s="38">
        <v>23</v>
      </c>
      <c r="C352" s="38" t="s">
        <v>1190</v>
      </c>
      <c r="D352" s="38" t="s">
        <v>196</v>
      </c>
      <c r="E352" s="38" t="s">
        <v>1191</v>
      </c>
      <c r="F352" s="38" t="s">
        <v>1192</v>
      </c>
    </row>
    <row r="353" spans="1:6" ht="14.25" customHeight="1" x14ac:dyDescent="0.2">
      <c r="A353" s="91">
        <f t="shared" si="5"/>
        <v>41926</v>
      </c>
      <c r="B353" s="38">
        <v>0</v>
      </c>
      <c r="C353" s="38" t="s">
        <v>1193</v>
      </c>
      <c r="D353" s="38" t="s">
        <v>196</v>
      </c>
      <c r="E353" s="38" t="s">
        <v>1194</v>
      </c>
      <c r="F353" s="38" t="s">
        <v>1195</v>
      </c>
    </row>
    <row r="354" spans="1:6" ht="14.25" customHeight="1" x14ac:dyDescent="0.2">
      <c r="A354" s="91">
        <f t="shared" si="5"/>
        <v>41926.041669999999</v>
      </c>
      <c r="B354" s="38">
        <v>1</v>
      </c>
      <c r="C354" s="38" t="s">
        <v>1196</v>
      </c>
      <c r="D354" s="38" t="s">
        <v>196</v>
      </c>
      <c r="E354" s="38" t="s">
        <v>1197</v>
      </c>
      <c r="F354" s="38" t="s">
        <v>1198</v>
      </c>
    </row>
    <row r="355" spans="1:6" ht="14.25" customHeight="1" x14ac:dyDescent="0.2">
      <c r="A355" s="91">
        <f t="shared" si="5"/>
        <v>41926.083330000001</v>
      </c>
      <c r="B355" s="38">
        <v>2</v>
      </c>
      <c r="C355" s="38" t="s">
        <v>1199</v>
      </c>
      <c r="D355" s="38" t="s">
        <v>196</v>
      </c>
      <c r="E355" s="38" t="s">
        <v>1200</v>
      </c>
      <c r="F355" s="38" t="s">
        <v>1201</v>
      </c>
    </row>
    <row r="356" spans="1:6" ht="14.25" customHeight="1" x14ac:dyDescent="0.2">
      <c r="A356" s="91">
        <f t="shared" si="5"/>
        <v>41926.125</v>
      </c>
      <c r="B356" s="38">
        <v>3</v>
      </c>
      <c r="C356" s="38" t="s">
        <v>1202</v>
      </c>
      <c r="D356" s="38" t="s">
        <v>196</v>
      </c>
      <c r="E356" s="38" t="s">
        <v>1203</v>
      </c>
      <c r="F356" s="38" t="s">
        <v>1204</v>
      </c>
    </row>
    <row r="357" spans="1:6" ht="14.25" customHeight="1" x14ac:dyDescent="0.2">
      <c r="A357" s="91">
        <f t="shared" si="5"/>
        <v>41926.166669999999</v>
      </c>
      <c r="B357" s="38">
        <v>4</v>
      </c>
      <c r="C357" s="38" t="s">
        <v>1205</v>
      </c>
      <c r="D357" s="38" t="s">
        <v>196</v>
      </c>
      <c r="E357" s="38" t="s">
        <v>1206</v>
      </c>
      <c r="F357" s="38" t="s">
        <v>1207</v>
      </c>
    </row>
    <row r="358" spans="1:6" ht="14.25" customHeight="1" x14ac:dyDescent="0.2">
      <c r="A358" s="91">
        <f t="shared" si="5"/>
        <v>41926.208330000001</v>
      </c>
      <c r="B358" s="38">
        <v>5</v>
      </c>
      <c r="C358" s="38" t="s">
        <v>1208</v>
      </c>
      <c r="D358" s="38" t="s">
        <v>1209</v>
      </c>
      <c r="E358" s="38" t="s">
        <v>196</v>
      </c>
      <c r="F358" s="38" t="s">
        <v>1210</v>
      </c>
    </row>
    <row r="359" spans="1:6" ht="14.25" customHeight="1" x14ac:dyDescent="0.2">
      <c r="A359" s="91">
        <f t="shared" si="5"/>
        <v>41926.25</v>
      </c>
      <c r="B359" s="38">
        <v>6</v>
      </c>
      <c r="C359" s="38" t="s">
        <v>1211</v>
      </c>
      <c r="D359" s="38" t="s">
        <v>232</v>
      </c>
      <c r="E359" s="38" t="s">
        <v>196</v>
      </c>
      <c r="F359" s="38" t="s">
        <v>1212</v>
      </c>
    </row>
    <row r="360" spans="1:6" ht="14.25" customHeight="1" x14ac:dyDescent="0.2">
      <c r="A360" s="91">
        <f t="shared" si="5"/>
        <v>41926.291669999999</v>
      </c>
      <c r="B360" s="38">
        <v>7</v>
      </c>
      <c r="C360" s="38" t="s">
        <v>208</v>
      </c>
      <c r="D360" s="38" t="s">
        <v>196</v>
      </c>
      <c r="E360" s="38" t="s">
        <v>1213</v>
      </c>
      <c r="F360" s="38" t="s">
        <v>1214</v>
      </c>
    </row>
    <row r="361" spans="1:6" ht="14.25" customHeight="1" x14ac:dyDescent="0.2">
      <c r="A361" s="91">
        <f t="shared" si="5"/>
        <v>41926.333330000001</v>
      </c>
      <c r="B361" s="38">
        <v>8</v>
      </c>
      <c r="C361" s="38" t="s">
        <v>1215</v>
      </c>
      <c r="D361" s="38" t="s">
        <v>196</v>
      </c>
      <c r="E361" s="38" t="s">
        <v>1216</v>
      </c>
      <c r="F361" s="38" t="s">
        <v>1217</v>
      </c>
    </row>
    <row r="362" spans="1:6" ht="14.25" customHeight="1" x14ac:dyDescent="0.2">
      <c r="A362" s="91">
        <f t="shared" si="5"/>
        <v>41926.375</v>
      </c>
      <c r="B362" s="38">
        <v>9</v>
      </c>
      <c r="C362" s="38" t="s">
        <v>256</v>
      </c>
      <c r="D362" s="38" t="s">
        <v>196</v>
      </c>
      <c r="E362" s="38" t="s">
        <v>1218</v>
      </c>
      <c r="F362" s="38" t="s">
        <v>1219</v>
      </c>
    </row>
    <row r="363" spans="1:6" ht="14.25" customHeight="1" x14ac:dyDescent="0.2">
      <c r="A363" s="91">
        <f t="shared" si="5"/>
        <v>41926.416669999999</v>
      </c>
      <c r="B363" s="38">
        <v>10</v>
      </c>
      <c r="C363" s="38" t="s">
        <v>1220</v>
      </c>
      <c r="D363" s="38" t="s">
        <v>198</v>
      </c>
      <c r="E363" s="38" t="s">
        <v>1221</v>
      </c>
      <c r="F363" s="38" t="s">
        <v>1222</v>
      </c>
    </row>
    <row r="364" spans="1:6" ht="14.25" customHeight="1" x14ac:dyDescent="0.2">
      <c r="A364" s="91">
        <f t="shared" si="5"/>
        <v>41926.458330000001</v>
      </c>
      <c r="B364" s="38">
        <v>11</v>
      </c>
      <c r="C364" s="38" t="s">
        <v>1223</v>
      </c>
      <c r="D364" s="38" t="s">
        <v>198</v>
      </c>
      <c r="E364" s="38" t="s">
        <v>1224</v>
      </c>
      <c r="F364" s="38" t="s">
        <v>1225</v>
      </c>
    </row>
    <row r="365" spans="1:6" ht="14.25" customHeight="1" x14ac:dyDescent="0.2">
      <c r="A365" s="91">
        <f t="shared" si="5"/>
        <v>41926.5</v>
      </c>
      <c r="B365" s="38">
        <v>12</v>
      </c>
      <c r="C365" s="38" t="s">
        <v>1226</v>
      </c>
      <c r="D365" s="38" t="s">
        <v>196</v>
      </c>
      <c r="E365" s="38" t="s">
        <v>1227</v>
      </c>
      <c r="F365" s="38" t="s">
        <v>1228</v>
      </c>
    </row>
    <row r="366" spans="1:6" ht="14.25" customHeight="1" x14ac:dyDescent="0.2">
      <c r="A366" s="91">
        <f t="shared" si="5"/>
        <v>41926.541669999999</v>
      </c>
      <c r="B366" s="38">
        <v>13</v>
      </c>
      <c r="C366" s="38" t="s">
        <v>1229</v>
      </c>
      <c r="D366" s="38" t="s">
        <v>196</v>
      </c>
      <c r="E366" s="38" t="s">
        <v>1230</v>
      </c>
      <c r="F366" s="38" t="s">
        <v>1231</v>
      </c>
    </row>
    <row r="367" spans="1:6" ht="14.25" customHeight="1" x14ac:dyDescent="0.2">
      <c r="A367" s="91">
        <f t="shared" si="5"/>
        <v>41926.583330000001</v>
      </c>
      <c r="B367" s="38">
        <v>14</v>
      </c>
      <c r="C367" s="38" t="s">
        <v>1232</v>
      </c>
      <c r="D367" s="38" t="s">
        <v>196</v>
      </c>
      <c r="E367" s="38" t="s">
        <v>1233</v>
      </c>
      <c r="F367" s="38" t="s">
        <v>1234</v>
      </c>
    </row>
    <row r="368" spans="1:6" ht="14.25" customHeight="1" x14ac:dyDescent="0.2">
      <c r="A368" s="91">
        <f t="shared" si="5"/>
        <v>41926.625</v>
      </c>
      <c r="B368" s="38">
        <v>15</v>
      </c>
      <c r="C368" s="38" t="s">
        <v>1235</v>
      </c>
      <c r="D368" s="38" t="s">
        <v>196</v>
      </c>
      <c r="E368" s="38" t="s">
        <v>1236</v>
      </c>
      <c r="F368" s="38" t="s">
        <v>1237</v>
      </c>
    </row>
    <row r="369" spans="1:6" ht="14.25" customHeight="1" x14ac:dyDescent="0.2">
      <c r="A369" s="91">
        <f t="shared" si="5"/>
        <v>41926.666669999999</v>
      </c>
      <c r="B369" s="38">
        <v>16</v>
      </c>
      <c r="C369" s="38" t="s">
        <v>1238</v>
      </c>
      <c r="D369" s="38" t="s">
        <v>196</v>
      </c>
      <c r="E369" s="38" t="s">
        <v>1239</v>
      </c>
      <c r="F369" s="38" t="s">
        <v>1240</v>
      </c>
    </row>
    <row r="370" spans="1:6" ht="14.25" customHeight="1" x14ac:dyDescent="0.2">
      <c r="A370" s="91">
        <f t="shared" si="5"/>
        <v>41926.708330000001</v>
      </c>
      <c r="B370" s="38">
        <v>17</v>
      </c>
      <c r="C370" s="38" t="s">
        <v>1241</v>
      </c>
      <c r="D370" s="38" t="s">
        <v>196</v>
      </c>
      <c r="E370" s="38" t="s">
        <v>1242</v>
      </c>
      <c r="F370" s="38" t="s">
        <v>1243</v>
      </c>
    </row>
    <row r="371" spans="1:6" ht="14.25" customHeight="1" x14ac:dyDescent="0.2">
      <c r="A371" s="91">
        <f t="shared" si="5"/>
        <v>41926.75</v>
      </c>
      <c r="B371" s="38">
        <v>18</v>
      </c>
      <c r="C371" s="38" t="s">
        <v>1244</v>
      </c>
      <c r="D371" s="38" t="s">
        <v>1245</v>
      </c>
      <c r="E371" s="38" t="s">
        <v>196</v>
      </c>
      <c r="F371" s="38" t="s">
        <v>1246</v>
      </c>
    </row>
    <row r="372" spans="1:6" ht="14.25" customHeight="1" x14ac:dyDescent="0.2">
      <c r="A372" s="91">
        <f t="shared" si="5"/>
        <v>41926.791669999999</v>
      </c>
      <c r="B372" s="38">
        <v>19</v>
      </c>
      <c r="C372" s="38" t="s">
        <v>1247</v>
      </c>
      <c r="D372" s="38" t="s">
        <v>196</v>
      </c>
      <c r="E372" s="38" t="s">
        <v>1248</v>
      </c>
      <c r="F372" s="38" t="s">
        <v>1249</v>
      </c>
    </row>
    <row r="373" spans="1:6" ht="14.25" customHeight="1" x14ac:dyDescent="0.2">
      <c r="A373" s="91">
        <f t="shared" si="5"/>
        <v>41926.833330000001</v>
      </c>
      <c r="B373" s="38">
        <v>20</v>
      </c>
      <c r="C373" s="38" t="s">
        <v>1250</v>
      </c>
      <c r="D373" s="38" t="s">
        <v>196</v>
      </c>
      <c r="E373" s="38" t="s">
        <v>1251</v>
      </c>
      <c r="F373" s="38" t="s">
        <v>1252</v>
      </c>
    </row>
    <row r="374" spans="1:6" ht="14.25" customHeight="1" x14ac:dyDescent="0.2">
      <c r="A374" s="91">
        <f t="shared" si="5"/>
        <v>41926.875</v>
      </c>
      <c r="B374" s="38">
        <v>21</v>
      </c>
      <c r="C374" s="38" t="s">
        <v>1253</v>
      </c>
      <c r="D374" s="38" t="s">
        <v>196</v>
      </c>
      <c r="E374" s="38" t="s">
        <v>1254</v>
      </c>
      <c r="F374" s="38" t="s">
        <v>1255</v>
      </c>
    </row>
    <row r="375" spans="1:6" ht="14.25" customHeight="1" x14ac:dyDescent="0.2">
      <c r="A375" s="91">
        <f t="shared" si="5"/>
        <v>41926.916669999999</v>
      </c>
      <c r="B375" s="38">
        <v>22</v>
      </c>
      <c r="C375" s="38" t="s">
        <v>1256</v>
      </c>
      <c r="D375" s="38" t="s">
        <v>196</v>
      </c>
      <c r="E375" s="38" t="s">
        <v>1257</v>
      </c>
      <c r="F375" s="38" t="s">
        <v>1258</v>
      </c>
    </row>
    <row r="376" spans="1:6" ht="14.25" customHeight="1" x14ac:dyDescent="0.2">
      <c r="A376" s="91">
        <f t="shared" si="5"/>
        <v>41926.958330000001</v>
      </c>
      <c r="B376" s="38">
        <v>23</v>
      </c>
      <c r="C376" s="38" t="s">
        <v>1259</v>
      </c>
      <c r="D376" s="38" t="s">
        <v>196</v>
      </c>
      <c r="E376" s="38" t="s">
        <v>1260</v>
      </c>
      <c r="F376" s="38" t="s">
        <v>1261</v>
      </c>
    </row>
    <row r="377" spans="1:6" ht="14.25" customHeight="1" x14ac:dyDescent="0.2">
      <c r="A377" s="91">
        <f t="shared" si="5"/>
        <v>41927</v>
      </c>
      <c r="B377" s="38">
        <v>0</v>
      </c>
      <c r="C377" s="38" t="s">
        <v>1262</v>
      </c>
      <c r="D377" s="38" t="s">
        <v>196</v>
      </c>
      <c r="E377" s="38" t="s">
        <v>1263</v>
      </c>
      <c r="F377" s="38" t="s">
        <v>1264</v>
      </c>
    </row>
    <row r="378" spans="1:6" ht="14.25" customHeight="1" x14ac:dyDescent="0.2">
      <c r="A378" s="91">
        <f t="shared" si="5"/>
        <v>41927.041669999999</v>
      </c>
      <c r="B378" s="38">
        <v>1</v>
      </c>
      <c r="C378" s="38" t="s">
        <v>1265</v>
      </c>
      <c r="D378" s="38" t="s">
        <v>196</v>
      </c>
      <c r="E378" s="38" t="s">
        <v>1266</v>
      </c>
      <c r="F378" s="38" t="s">
        <v>1267</v>
      </c>
    </row>
    <row r="379" spans="1:6" ht="14.25" customHeight="1" x14ac:dyDescent="0.2">
      <c r="A379" s="91">
        <f t="shared" si="5"/>
        <v>41927.083330000001</v>
      </c>
      <c r="B379" s="38">
        <v>2</v>
      </c>
      <c r="C379" s="38" t="s">
        <v>1268</v>
      </c>
      <c r="D379" s="38" t="s">
        <v>196</v>
      </c>
      <c r="E379" s="38" t="s">
        <v>1269</v>
      </c>
      <c r="F379" s="38" t="s">
        <v>1270</v>
      </c>
    </row>
    <row r="380" spans="1:6" ht="14.25" customHeight="1" x14ac:dyDescent="0.2">
      <c r="A380" s="91">
        <f t="shared" si="5"/>
        <v>41927.125</v>
      </c>
      <c r="B380" s="38">
        <v>3</v>
      </c>
      <c r="C380" s="38" t="s">
        <v>249</v>
      </c>
      <c r="D380" s="38" t="s">
        <v>196</v>
      </c>
      <c r="E380" s="38" t="s">
        <v>1271</v>
      </c>
      <c r="F380" s="38" t="s">
        <v>1272</v>
      </c>
    </row>
    <row r="381" spans="1:6" ht="14.25" customHeight="1" x14ac:dyDescent="0.2">
      <c r="A381" s="91">
        <f t="shared" si="5"/>
        <v>41927.166669999999</v>
      </c>
      <c r="B381" s="38">
        <v>4</v>
      </c>
      <c r="C381" s="38" t="s">
        <v>1273</v>
      </c>
      <c r="D381" s="38" t="s">
        <v>196</v>
      </c>
      <c r="E381" s="38" t="s">
        <v>1274</v>
      </c>
      <c r="F381" s="38" t="s">
        <v>1275</v>
      </c>
    </row>
    <row r="382" spans="1:6" ht="14.25" customHeight="1" x14ac:dyDescent="0.2">
      <c r="A382" s="91">
        <f t="shared" si="5"/>
        <v>41927.208330000001</v>
      </c>
      <c r="B382" s="38">
        <v>5</v>
      </c>
      <c r="C382" s="38" t="s">
        <v>1276</v>
      </c>
      <c r="D382" s="38" t="s">
        <v>1277</v>
      </c>
      <c r="E382" s="38" t="s">
        <v>196</v>
      </c>
      <c r="F382" s="38" t="s">
        <v>1278</v>
      </c>
    </row>
    <row r="383" spans="1:6" ht="14.25" customHeight="1" x14ac:dyDescent="0.2">
      <c r="A383" s="91">
        <f t="shared" si="5"/>
        <v>41927.25</v>
      </c>
      <c r="B383" s="38">
        <v>6</v>
      </c>
      <c r="C383" s="38" t="s">
        <v>1279</v>
      </c>
      <c r="D383" s="38" t="s">
        <v>1280</v>
      </c>
      <c r="E383" s="38" t="s">
        <v>196</v>
      </c>
      <c r="F383" s="38" t="s">
        <v>1215</v>
      </c>
    </row>
    <row r="384" spans="1:6" ht="14.25" customHeight="1" x14ac:dyDescent="0.2">
      <c r="A384" s="91">
        <f t="shared" si="5"/>
        <v>41927.291669999999</v>
      </c>
      <c r="B384" s="38">
        <v>7</v>
      </c>
      <c r="C384" s="38" t="s">
        <v>221</v>
      </c>
      <c r="D384" s="38" t="s">
        <v>207</v>
      </c>
      <c r="E384" s="38" t="s">
        <v>198</v>
      </c>
      <c r="F384" s="38" t="s">
        <v>1281</v>
      </c>
    </row>
    <row r="385" spans="1:6" ht="14.25" customHeight="1" x14ac:dyDescent="0.2">
      <c r="A385" s="91">
        <f t="shared" si="5"/>
        <v>41927.333330000001</v>
      </c>
      <c r="B385" s="38">
        <v>8</v>
      </c>
      <c r="C385" s="38" t="s">
        <v>1282</v>
      </c>
      <c r="D385" s="38" t="s">
        <v>1283</v>
      </c>
      <c r="E385" s="38" t="s">
        <v>196</v>
      </c>
      <c r="F385" s="38" t="s">
        <v>1284</v>
      </c>
    </row>
    <row r="386" spans="1:6" ht="14.25" customHeight="1" x14ac:dyDescent="0.2">
      <c r="A386" s="91">
        <f t="shared" ref="A386:A449" si="6">A362+1</f>
        <v>41927.375</v>
      </c>
      <c r="B386" s="38">
        <v>9</v>
      </c>
      <c r="C386" s="38" t="s">
        <v>630</v>
      </c>
      <c r="D386" s="38" t="s">
        <v>196</v>
      </c>
      <c r="E386" s="38" t="s">
        <v>1285</v>
      </c>
      <c r="F386" s="38" t="s">
        <v>1286</v>
      </c>
    </row>
    <row r="387" spans="1:6" ht="14.25" customHeight="1" x14ac:dyDescent="0.2">
      <c r="A387" s="91">
        <f t="shared" si="6"/>
        <v>41927.416669999999</v>
      </c>
      <c r="B387" s="38">
        <v>10</v>
      </c>
      <c r="C387" s="38" t="s">
        <v>1287</v>
      </c>
      <c r="D387" s="38" t="s">
        <v>196</v>
      </c>
      <c r="E387" s="38" t="s">
        <v>1288</v>
      </c>
      <c r="F387" s="38" t="s">
        <v>1289</v>
      </c>
    </row>
    <row r="388" spans="1:6" ht="14.25" customHeight="1" x14ac:dyDescent="0.2">
      <c r="A388" s="91">
        <f t="shared" si="6"/>
        <v>41927.458330000001</v>
      </c>
      <c r="B388" s="38">
        <v>11</v>
      </c>
      <c r="C388" s="38" t="s">
        <v>1290</v>
      </c>
      <c r="D388" s="38" t="s">
        <v>198</v>
      </c>
      <c r="E388" s="38" t="s">
        <v>1291</v>
      </c>
      <c r="F388" s="38" t="s">
        <v>1292</v>
      </c>
    </row>
    <row r="389" spans="1:6" ht="14.25" customHeight="1" x14ac:dyDescent="0.2">
      <c r="A389" s="91">
        <f t="shared" si="6"/>
        <v>41927.5</v>
      </c>
      <c r="B389" s="38">
        <v>12</v>
      </c>
      <c r="C389" s="38" t="s">
        <v>1293</v>
      </c>
      <c r="D389" s="38" t="s">
        <v>196</v>
      </c>
      <c r="E389" s="38" t="s">
        <v>1294</v>
      </c>
      <c r="F389" s="38" t="s">
        <v>1295</v>
      </c>
    </row>
    <row r="390" spans="1:6" ht="14.25" customHeight="1" x14ac:dyDescent="0.2">
      <c r="A390" s="91">
        <f t="shared" si="6"/>
        <v>41927.541669999999</v>
      </c>
      <c r="B390" s="38">
        <v>13</v>
      </c>
      <c r="C390" s="38" t="s">
        <v>1296</v>
      </c>
      <c r="D390" s="38" t="s">
        <v>196</v>
      </c>
      <c r="E390" s="38" t="s">
        <v>1297</v>
      </c>
      <c r="F390" s="38" t="s">
        <v>1298</v>
      </c>
    </row>
    <row r="391" spans="1:6" ht="14.25" customHeight="1" x14ac:dyDescent="0.2">
      <c r="A391" s="91">
        <f t="shared" si="6"/>
        <v>41927.583330000001</v>
      </c>
      <c r="B391" s="38">
        <v>14</v>
      </c>
      <c r="C391" s="38" t="s">
        <v>1299</v>
      </c>
      <c r="D391" s="38" t="s">
        <v>196</v>
      </c>
      <c r="E391" s="38" t="s">
        <v>1300</v>
      </c>
      <c r="F391" s="38" t="s">
        <v>1301</v>
      </c>
    </row>
    <row r="392" spans="1:6" ht="14.25" customHeight="1" x14ac:dyDescent="0.2">
      <c r="A392" s="91">
        <f t="shared" si="6"/>
        <v>41927.625</v>
      </c>
      <c r="B392" s="38">
        <v>15</v>
      </c>
      <c r="C392" s="38" t="s">
        <v>252</v>
      </c>
      <c r="D392" s="38" t="s">
        <v>196</v>
      </c>
      <c r="E392" s="38" t="s">
        <v>1302</v>
      </c>
      <c r="F392" s="38" t="s">
        <v>1303</v>
      </c>
    </row>
    <row r="393" spans="1:6" ht="14.25" customHeight="1" x14ac:dyDescent="0.2">
      <c r="A393" s="91">
        <f t="shared" si="6"/>
        <v>41927.666669999999</v>
      </c>
      <c r="B393" s="38">
        <v>16</v>
      </c>
      <c r="C393" s="38" t="s">
        <v>1304</v>
      </c>
      <c r="D393" s="38" t="s">
        <v>196</v>
      </c>
      <c r="E393" s="38" t="s">
        <v>1305</v>
      </c>
      <c r="F393" s="38" t="s">
        <v>1306</v>
      </c>
    </row>
    <row r="394" spans="1:6" ht="14.25" customHeight="1" x14ac:dyDescent="0.2">
      <c r="A394" s="91">
        <f t="shared" si="6"/>
        <v>41927.708330000001</v>
      </c>
      <c r="B394" s="38">
        <v>17</v>
      </c>
      <c r="C394" s="38" t="s">
        <v>1307</v>
      </c>
      <c r="D394" s="38" t="s">
        <v>196</v>
      </c>
      <c r="E394" s="38" t="s">
        <v>1308</v>
      </c>
      <c r="F394" s="38" t="s">
        <v>1309</v>
      </c>
    </row>
    <row r="395" spans="1:6" ht="14.25" customHeight="1" x14ac:dyDescent="0.2">
      <c r="A395" s="91">
        <f t="shared" si="6"/>
        <v>41927.75</v>
      </c>
      <c r="B395" s="38">
        <v>18</v>
      </c>
      <c r="C395" s="38" t="s">
        <v>253</v>
      </c>
      <c r="D395" s="38" t="s">
        <v>1310</v>
      </c>
      <c r="E395" s="38" t="s">
        <v>196</v>
      </c>
      <c r="F395" s="38" t="s">
        <v>302</v>
      </c>
    </row>
    <row r="396" spans="1:6" ht="14.25" customHeight="1" x14ac:dyDescent="0.2">
      <c r="A396" s="91">
        <f t="shared" si="6"/>
        <v>41927.791669999999</v>
      </c>
      <c r="B396" s="38">
        <v>19</v>
      </c>
      <c r="C396" s="38" t="s">
        <v>1311</v>
      </c>
      <c r="D396" s="38" t="s">
        <v>1312</v>
      </c>
      <c r="E396" s="38" t="s">
        <v>196</v>
      </c>
      <c r="F396" s="38" t="s">
        <v>1313</v>
      </c>
    </row>
    <row r="397" spans="1:6" ht="14.25" customHeight="1" x14ac:dyDescent="0.2">
      <c r="A397" s="91">
        <f t="shared" si="6"/>
        <v>41927.833330000001</v>
      </c>
      <c r="B397" s="38">
        <v>20</v>
      </c>
      <c r="C397" s="38" t="s">
        <v>1314</v>
      </c>
      <c r="D397" s="38" t="s">
        <v>1315</v>
      </c>
      <c r="E397" s="38" t="s">
        <v>196</v>
      </c>
      <c r="F397" s="38" t="s">
        <v>1316</v>
      </c>
    </row>
    <row r="398" spans="1:6" ht="14.25" customHeight="1" x14ac:dyDescent="0.2">
      <c r="A398" s="91">
        <f t="shared" si="6"/>
        <v>41927.875</v>
      </c>
      <c r="B398" s="38">
        <v>21</v>
      </c>
      <c r="C398" s="38" t="s">
        <v>1317</v>
      </c>
      <c r="D398" s="38" t="s">
        <v>196</v>
      </c>
      <c r="E398" s="38" t="s">
        <v>1318</v>
      </c>
      <c r="F398" s="38" t="s">
        <v>1319</v>
      </c>
    </row>
    <row r="399" spans="1:6" ht="14.25" customHeight="1" x14ac:dyDescent="0.2">
      <c r="A399" s="91">
        <f t="shared" si="6"/>
        <v>41927.916669999999</v>
      </c>
      <c r="B399" s="38">
        <v>22</v>
      </c>
      <c r="C399" s="38" t="s">
        <v>1320</v>
      </c>
      <c r="D399" s="38" t="s">
        <v>196</v>
      </c>
      <c r="E399" s="38" t="s">
        <v>1321</v>
      </c>
      <c r="F399" s="38" t="s">
        <v>1322</v>
      </c>
    </row>
    <row r="400" spans="1:6" ht="14.25" customHeight="1" x14ac:dyDescent="0.2">
      <c r="A400" s="91">
        <f t="shared" si="6"/>
        <v>41927.958330000001</v>
      </c>
      <c r="B400" s="38">
        <v>23</v>
      </c>
      <c r="C400" s="38" t="s">
        <v>1323</v>
      </c>
      <c r="D400" s="38" t="s">
        <v>196</v>
      </c>
      <c r="E400" s="38" t="s">
        <v>1324</v>
      </c>
      <c r="F400" s="38" t="s">
        <v>1325</v>
      </c>
    </row>
    <row r="401" spans="1:6" ht="14.25" customHeight="1" x14ac:dyDescent="0.2">
      <c r="A401" s="91">
        <f t="shared" si="6"/>
        <v>41928</v>
      </c>
      <c r="B401" s="38">
        <v>0</v>
      </c>
      <c r="C401" s="38" t="s">
        <v>1326</v>
      </c>
      <c r="D401" s="38" t="s">
        <v>196</v>
      </c>
      <c r="E401" s="38" t="s">
        <v>1327</v>
      </c>
      <c r="F401" s="38" t="s">
        <v>313</v>
      </c>
    </row>
    <row r="402" spans="1:6" ht="14.25" customHeight="1" x14ac:dyDescent="0.2">
      <c r="A402" s="91">
        <f t="shared" si="6"/>
        <v>41928.041669999999</v>
      </c>
      <c r="B402" s="38">
        <v>1</v>
      </c>
      <c r="C402" s="38" t="s">
        <v>1328</v>
      </c>
      <c r="D402" s="38" t="s">
        <v>196</v>
      </c>
      <c r="E402" s="38" t="s">
        <v>1329</v>
      </c>
      <c r="F402" s="38" t="s">
        <v>1330</v>
      </c>
    </row>
    <row r="403" spans="1:6" ht="14.25" customHeight="1" x14ac:dyDescent="0.2">
      <c r="A403" s="91">
        <f t="shared" si="6"/>
        <v>41928.083330000001</v>
      </c>
      <c r="B403" s="38">
        <v>2</v>
      </c>
      <c r="C403" s="38" t="s">
        <v>1091</v>
      </c>
      <c r="D403" s="38" t="s">
        <v>196</v>
      </c>
      <c r="E403" s="38" t="s">
        <v>1331</v>
      </c>
      <c r="F403" s="38" t="s">
        <v>1093</v>
      </c>
    </row>
    <row r="404" spans="1:6" ht="14.25" customHeight="1" x14ac:dyDescent="0.2">
      <c r="A404" s="91">
        <f t="shared" si="6"/>
        <v>41928.125</v>
      </c>
      <c r="B404" s="38">
        <v>3</v>
      </c>
      <c r="C404" s="38" t="s">
        <v>1332</v>
      </c>
      <c r="D404" s="38" t="s">
        <v>196</v>
      </c>
      <c r="E404" s="38" t="s">
        <v>1333</v>
      </c>
      <c r="F404" s="38" t="s">
        <v>1334</v>
      </c>
    </row>
    <row r="405" spans="1:6" ht="14.25" customHeight="1" x14ac:dyDescent="0.2">
      <c r="A405" s="91">
        <f t="shared" si="6"/>
        <v>41928.166669999999</v>
      </c>
      <c r="B405" s="38">
        <v>4</v>
      </c>
      <c r="C405" s="38" t="s">
        <v>1335</v>
      </c>
      <c r="D405" s="38" t="s">
        <v>196</v>
      </c>
      <c r="E405" s="38" t="s">
        <v>1336</v>
      </c>
      <c r="F405" s="38" t="s">
        <v>1337</v>
      </c>
    </row>
    <row r="406" spans="1:6" ht="14.25" customHeight="1" x14ac:dyDescent="0.2">
      <c r="A406" s="91">
        <f t="shared" si="6"/>
        <v>41928.208330000001</v>
      </c>
      <c r="B406" s="38">
        <v>5</v>
      </c>
      <c r="C406" s="38" t="s">
        <v>1338</v>
      </c>
      <c r="D406" s="38" t="s">
        <v>1339</v>
      </c>
      <c r="E406" s="38" t="s">
        <v>196</v>
      </c>
      <c r="F406" s="38" t="s">
        <v>1340</v>
      </c>
    </row>
    <row r="407" spans="1:6" ht="14.25" customHeight="1" x14ac:dyDescent="0.2">
      <c r="A407" s="91">
        <f t="shared" si="6"/>
        <v>41928.25</v>
      </c>
      <c r="B407" s="38">
        <v>6</v>
      </c>
      <c r="C407" s="38" t="s">
        <v>1341</v>
      </c>
      <c r="D407" s="38" t="s">
        <v>1342</v>
      </c>
      <c r="E407" s="38" t="s">
        <v>196</v>
      </c>
      <c r="F407" s="38" t="s">
        <v>1343</v>
      </c>
    </row>
    <row r="408" spans="1:6" ht="14.25" customHeight="1" x14ac:dyDescent="0.2">
      <c r="A408" s="91">
        <f t="shared" si="6"/>
        <v>41928.291669999999</v>
      </c>
      <c r="B408" s="38">
        <v>7</v>
      </c>
      <c r="C408" s="38" t="s">
        <v>1344</v>
      </c>
      <c r="D408" s="38" t="s">
        <v>196</v>
      </c>
      <c r="E408" s="38" t="s">
        <v>1345</v>
      </c>
      <c r="F408" s="38" t="s">
        <v>1346</v>
      </c>
    </row>
    <row r="409" spans="1:6" ht="14.25" customHeight="1" x14ac:dyDescent="0.2">
      <c r="A409" s="91">
        <f t="shared" si="6"/>
        <v>41928.333330000001</v>
      </c>
      <c r="B409" s="38">
        <v>8</v>
      </c>
      <c r="C409" s="38" t="s">
        <v>1347</v>
      </c>
      <c r="D409" s="38" t="s">
        <v>1348</v>
      </c>
      <c r="E409" s="38" t="s">
        <v>196</v>
      </c>
      <c r="F409" s="38" t="s">
        <v>1349</v>
      </c>
    </row>
    <row r="410" spans="1:6" ht="14.25" customHeight="1" x14ac:dyDescent="0.2">
      <c r="A410" s="91">
        <f t="shared" si="6"/>
        <v>41928.375</v>
      </c>
      <c r="B410" s="38">
        <v>9</v>
      </c>
      <c r="C410" s="38" t="s">
        <v>1350</v>
      </c>
      <c r="D410" s="38" t="s">
        <v>196</v>
      </c>
      <c r="E410" s="38" t="s">
        <v>1351</v>
      </c>
      <c r="F410" s="38" t="s">
        <v>1352</v>
      </c>
    </row>
    <row r="411" spans="1:6" ht="14.25" customHeight="1" x14ac:dyDescent="0.2">
      <c r="A411" s="91">
        <f t="shared" si="6"/>
        <v>41928.416669999999</v>
      </c>
      <c r="B411" s="38">
        <v>10</v>
      </c>
      <c r="C411" s="38" t="s">
        <v>1353</v>
      </c>
      <c r="D411" s="38" t="s">
        <v>196</v>
      </c>
      <c r="E411" s="38" t="s">
        <v>1354</v>
      </c>
      <c r="F411" s="38" t="s">
        <v>1355</v>
      </c>
    </row>
    <row r="412" spans="1:6" ht="14.25" customHeight="1" x14ac:dyDescent="0.2">
      <c r="A412" s="91">
        <f t="shared" si="6"/>
        <v>41928.458330000001</v>
      </c>
      <c r="B412" s="38">
        <v>11</v>
      </c>
      <c r="C412" s="38" t="s">
        <v>1356</v>
      </c>
      <c r="D412" s="38" t="s">
        <v>196</v>
      </c>
      <c r="E412" s="38" t="s">
        <v>1357</v>
      </c>
      <c r="F412" s="38" t="s">
        <v>1358</v>
      </c>
    </row>
    <row r="413" spans="1:6" ht="14.25" customHeight="1" x14ac:dyDescent="0.2">
      <c r="A413" s="91">
        <f t="shared" si="6"/>
        <v>41928.5</v>
      </c>
      <c r="B413" s="38">
        <v>12</v>
      </c>
      <c r="C413" s="38" t="s">
        <v>1359</v>
      </c>
      <c r="D413" s="38" t="s">
        <v>196</v>
      </c>
      <c r="E413" s="38" t="s">
        <v>1360</v>
      </c>
      <c r="F413" s="38" t="s">
        <v>1361</v>
      </c>
    </row>
    <row r="414" spans="1:6" ht="14.25" customHeight="1" x14ac:dyDescent="0.2">
      <c r="A414" s="91">
        <f t="shared" si="6"/>
        <v>41928.541669999999</v>
      </c>
      <c r="B414" s="38">
        <v>13</v>
      </c>
      <c r="C414" s="38" t="s">
        <v>1362</v>
      </c>
      <c r="D414" s="38" t="s">
        <v>196</v>
      </c>
      <c r="E414" s="38" t="s">
        <v>1363</v>
      </c>
      <c r="F414" s="38" t="s">
        <v>1364</v>
      </c>
    </row>
    <row r="415" spans="1:6" ht="14.25" customHeight="1" x14ac:dyDescent="0.2">
      <c r="A415" s="91">
        <f t="shared" si="6"/>
        <v>41928.583330000001</v>
      </c>
      <c r="B415" s="38">
        <v>14</v>
      </c>
      <c r="C415" s="38" t="s">
        <v>1365</v>
      </c>
      <c r="D415" s="38" t="s">
        <v>196</v>
      </c>
      <c r="E415" s="38" t="s">
        <v>1366</v>
      </c>
      <c r="F415" s="38" t="s">
        <v>1367</v>
      </c>
    </row>
    <row r="416" spans="1:6" ht="14.25" customHeight="1" x14ac:dyDescent="0.2">
      <c r="A416" s="91">
        <f t="shared" si="6"/>
        <v>41928.625</v>
      </c>
      <c r="B416" s="38">
        <v>15</v>
      </c>
      <c r="C416" s="38" t="s">
        <v>1368</v>
      </c>
      <c r="D416" s="38" t="s">
        <v>196</v>
      </c>
      <c r="E416" s="38" t="s">
        <v>1369</v>
      </c>
      <c r="F416" s="38" t="s">
        <v>1370</v>
      </c>
    </row>
    <row r="417" spans="1:6" ht="14.25" customHeight="1" x14ac:dyDescent="0.2">
      <c r="A417" s="91">
        <f t="shared" si="6"/>
        <v>41928.666669999999</v>
      </c>
      <c r="B417" s="38">
        <v>16</v>
      </c>
      <c r="C417" s="38" t="s">
        <v>1371</v>
      </c>
      <c r="D417" s="38" t="s">
        <v>196</v>
      </c>
      <c r="E417" s="38" t="s">
        <v>1372</v>
      </c>
      <c r="F417" s="38" t="s">
        <v>1373</v>
      </c>
    </row>
    <row r="418" spans="1:6" ht="14.25" customHeight="1" x14ac:dyDescent="0.2">
      <c r="A418" s="91">
        <f t="shared" si="6"/>
        <v>41928.708330000001</v>
      </c>
      <c r="B418" s="38">
        <v>17</v>
      </c>
      <c r="C418" s="38" t="s">
        <v>1374</v>
      </c>
      <c r="D418" s="38" t="s">
        <v>1375</v>
      </c>
      <c r="E418" s="38" t="s">
        <v>198</v>
      </c>
      <c r="F418" s="38" t="s">
        <v>1376</v>
      </c>
    </row>
    <row r="419" spans="1:6" ht="14.25" customHeight="1" x14ac:dyDescent="0.2">
      <c r="A419" s="91">
        <f t="shared" si="6"/>
        <v>41928.75</v>
      </c>
      <c r="B419" s="38">
        <v>18</v>
      </c>
      <c r="C419" s="38" t="s">
        <v>1377</v>
      </c>
      <c r="D419" s="38" t="s">
        <v>1378</v>
      </c>
      <c r="E419" s="38" t="s">
        <v>196</v>
      </c>
      <c r="F419" s="38" t="s">
        <v>1379</v>
      </c>
    </row>
    <row r="420" spans="1:6" ht="14.25" customHeight="1" x14ac:dyDescent="0.2">
      <c r="A420" s="91">
        <f t="shared" si="6"/>
        <v>41928.791669999999</v>
      </c>
      <c r="B420" s="38">
        <v>19</v>
      </c>
      <c r="C420" s="38" t="s">
        <v>1380</v>
      </c>
      <c r="D420" s="38" t="s">
        <v>1381</v>
      </c>
      <c r="E420" s="38" t="s">
        <v>196</v>
      </c>
      <c r="F420" s="38" t="s">
        <v>1382</v>
      </c>
    </row>
    <row r="421" spans="1:6" ht="14.25" customHeight="1" x14ac:dyDescent="0.2">
      <c r="A421" s="91">
        <f t="shared" si="6"/>
        <v>41928.833330000001</v>
      </c>
      <c r="B421" s="38">
        <v>20</v>
      </c>
      <c r="C421" s="38" t="s">
        <v>1383</v>
      </c>
      <c r="D421" s="38" t="s">
        <v>1384</v>
      </c>
      <c r="E421" s="38" t="s">
        <v>196</v>
      </c>
      <c r="F421" s="38" t="s">
        <v>1385</v>
      </c>
    </row>
    <row r="422" spans="1:6" ht="14.25" customHeight="1" x14ac:dyDescent="0.2">
      <c r="A422" s="91">
        <f t="shared" si="6"/>
        <v>41928.875</v>
      </c>
      <c r="B422" s="38">
        <v>21</v>
      </c>
      <c r="C422" s="38" t="s">
        <v>1386</v>
      </c>
      <c r="D422" s="38" t="s">
        <v>196</v>
      </c>
      <c r="E422" s="38" t="s">
        <v>1387</v>
      </c>
      <c r="F422" s="38" t="s">
        <v>1388</v>
      </c>
    </row>
    <row r="423" spans="1:6" ht="14.25" customHeight="1" x14ac:dyDescent="0.2">
      <c r="A423" s="91">
        <f t="shared" si="6"/>
        <v>41928.916669999999</v>
      </c>
      <c r="B423" s="38">
        <v>22</v>
      </c>
      <c r="C423" s="38" t="s">
        <v>1389</v>
      </c>
      <c r="D423" s="38" t="s">
        <v>196</v>
      </c>
      <c r="E423" s="38" t="s">
        <v>1390</v>
      </c>
      <c r="F423" s="38" t="s">
        <v>1391</v>
      </c>
    </row>
    <row r="424" spans="1:6" ht="14.25" customHeight="1" x14ac:dyDescent="0.2">
      <c r="A424" s="91">
        <f t="shared" si="6"/>
        <v>41928.958330000001</v>
      </c>
      <c r="B424" s="38">
        <v>23</v>
      </c>
      <c r="C424" s="38" t="s">
        <v>1392</v>
      </c>
      <c r="D424" s="38" t="s">
        <v>196</v>
      </c>
      <c r="E424" s="38" t="s">
        <v>240</v>
      </c>
      <c r="F424" s="38" t="s">
        <v>1393</v>
      </c>
    </row>
    <row r="425" spans="1:6" ht="14.25" customHeight="1" x14ac:dyDescent="0.2">
      <c r="A425" s="91">
        <f t="shared" si="6"/>
        <v>41929</v>
      </c>
      <c r="B425" s="38">
        <v>0</v>
      </c>
      <c r="C425" s="38" t="s">
        <v>1394</v>
      </c>
      <c r="D425" s="38" t="s">
        <v>196</v>
      </c>
      <c r="E425" s="38" t="s">
        <v>1395</v>
      </c>
      <c r="F425" s="38" t="s">
        <v>1396</v>
      </c>
    </row>
    <row r="426" spans="1:6" ht="14.25" customHeight="1" x14ac:dyDescent="0.2">
      <c r="A426" s="91">
        <f t="shared" si="6"/>
        <v>41929.041669999999</v>
      </c>
      <c r="B426" s="38">
        <v>1</v>
      </c>
      <c r="C426" s="38" t="s">
        <v>1397</v>
      </c>
      <c r="D426" s="38" t="s">
        <v>196</v>
      </c>
      <c r="E426" s="38" t="s">
        <v>1398</v>
      </c>
      <c r="F426" s="38" t="s">
        <v>312</v>
      </c>
    </row>
    <row r="427" spans="1:6" ht="14.25" customHeight="1" x14ac:dyDescent="0.2">
      <c r="A427" s="91">
        <f t="shared" si="6"/>
        <v>41929.083330000001</v>
      </c>
      <c r="B427" s="38">
        <v>2</v>
      </c>
      <c r="C427" s="38" t="s">
        <v>1399</v>
      </c>
      <c r="D427" s="38" t="s">
        <v>196</v>
      </c>
      <c r="E427" s="38" t="s">
        <v>1400</v>
      </c>
      <c r="F427" s="38" t="s">
        <v>1401</v>
      </c>
    </row>
    <row r="428" spans="1:6" ht="14.25" customHeight="1" x14ac:dyDescent="0.2">
      <c r="A428" s="91">
        <f t="shared" si="6"/>
        <v>41929.125</v>
      </c>
      <c r="B428" s="38">
        <v>3</v>
      </c>
      <c r="C428" s="38" t="s">
        <v>1402</v>
      </c>
      <c r="D428" s="38" t="s">
        <v>1403</v>
      </c>
      <c r="E428" s="38" t="s">
        <v>196</v>
      </c>
      <c r="F428" s="38" t="s">
        <v>1404</v>
      </c>
    </row>
    <row r="429" spans="1:6" ht="14.25" customHeight="1" x14ac:dyDescent="0.2">
      <c r="A429" s="91">
        <f t="shared" si="6"/>
        <v>41929.166669999999</v>
      </c>
      <c r="B429" s="38">
        <v>4</v>
      </c>
      <c r="C429" s="38" t="s">
        <v>209</v>
      </c>
      <c r="D429" s="38" t="s">
        <v>196</v>
      </c>
      <c r="E429" s="38" t="s">
        <v>1405</v>
      </c>
      <c r="F429" s="38" t="s">
        <v>1141</v>
      </c>
    </row>
    <row r="430" spans="1:6" ht="14.25" customHeight="1" x14ac:dyDescent="0.2">
      <c r="A430" s="91">
        <f t="shared" si="6"/>
        <v>41929.208330000001</v>
      </c>
      <c r="B430" s="38">
        <v>5</v>
      </c>
      <c r="C430" s="38" t="s">
        <v>1406</v>
      </c>
      <c r="D430" s="38" t="s">
        <v>1407</v>
      </c>
      <c r="E430" s="38" t="s">
        <v>196</v>
      </c>
      <c r="F430" s="38" t="s">
        <v>1408</v>
      </c>
    </row>
    <row r="431" spans="1:6" ht="14.25" customHeight="1" x14ac:dyDescent="0.2">
      <c r="A431" s="91">
        <f t="shared" si="6"/>
        <v>41929.25</v>
      </c>
      <c r="B431" s="38">
        <v>6</v>
      </c>
      <c r="C431" s="38" t="s">
        <v>1409</v>
      </c>
      <c r="D431" s="38" t="s">
        <v>1410</v>
      </c>
      <c r="E431" s="38" t="s">
        <v>196</v>
      </c>
      <c r="F431" s="38" t="s">
        <v>814</v>
      </c>
    </row>
    <row r="432" spans="1:6" ht="14.25" customHeight="1" x14ac:dyDescent="0.2">
      <c r="A432" s="91">
        <f t="shared" si="6"/>
        <v>41929.291669999999</v>
      </c>
      <c r="B432" s="38">
        <v>7</v>
      </c>
      <c r="C432" s="38" t="s">
        <v>1411</v>
      </c>
      <c r="D432" s="38" t="s">
        <v>196</v>
      </c>
      <c r="E432" s="38" t="s">
        <v>1412</v>
      </c>
      <c r="F432" s="38" t="s">
        <v>1413</v>
      </c>
    </row>
    <row r="433" spans="1:6" ht="14.25" customHeight="1" x14ac:dyDescent="0.2">
      <c r="A433" s="91">
        <f t="shared" si="6"/>
        <v>41929.333330000001</v>
      </c>
      <c r="B433" s="38">
        <v>8</v>
      </c>
      <c r="C433" s="38" t="s">
        <v>1414</v>
      </c>
      <c r="D433" s="38" t="s">
        <v>196</v>
      </c>
      <c r="E433" s="38" t="s">
        <v>1415</v>
      </c>
      <c r="F433" s="38" t="s">
        <v>1416</v>
      </c>
    </row>
    <row r="434" spans="1:6" ht="14.25" customHeight="1" x14ac:dyDescent="0.2">
      <c r="A434" s="91">
        <f t="shared" si="6"/>
        <v>41929.375</v>
      </c>
      <c r="B434" s="38">
        <v>9</v>
      </c>
      <c r="C434" s="38" t="s">
        <v>396</v>
      </c>
      <c r="D434" s="38" t="s">
        <v>196</v>
      </c>
      <c r="E434" s="38" t="s">
        <v>1417</v>
      </c>
      <c r="F434" s="38" t="s">
        <v>282</v>
      </c>
    </row>
    <row r="435" spans="1:6" ht="14.25" customHeight="1" x14ac:dyDescent="0.2">
      <c r="A435" s="91">
        <f t="shared" si="6"/>
        <v>41929.416669999999</v>
      </c>
      <c r="B435" s="38">
        <v>10</v>
      </c>
      <c r="C435" s="38" t="s">
        <v>1418</v>
      </c>
      <c r="D435" s="38" t="s">
        <v>196</v>
      </c>
      <c r="E435" s="38" t="s">
        <v>1419</v>
      </c>
      <c r="F435" s="38" t="s">
        <v>1420</v>
      </c>
    </row>
    <row r="436" spans="1:6" ht="14.25" customHeight="1" x14ac:dyDescent="0.2">
      <c r="A436" s="91">
        <f t="shared" si="6"/>
        <v>41929.458330000001</v>
      </c>
      <c r="B436" s="38">
        <v>11</v>
      </c>
      <c r="C436" s="38" t="s">
        <v>1421</v>
      </c>
      <c r="D436" s="38" t="s">
        <v>198</v>
      </c>
      <c r="E436" s="38" t="s">
        <v>1422</v>
      </c>
      <c r="F436" s="38" t="s">
        <v>1423</v>
      </c>
    </row>
    <row r="437" spans="1:6" ht="14.25" customHeight="1" x14ac:dyDescent="0.2">
      <c r="A437" s="91">
        <f t="shared" si="6"/>
        <v>41929.5</v>
      </c>
      <c r="B437" s="38">
        <v>12</v>
      </c>
      <c r="C437" s="38" t="s">
        <v>940</v>
      </c>
      <c r="D437" s="38" t="s">
        <v>196</v>
      </c>
      <c r="E437" s="38" t="s">
        <v>1424</v>
      </c>
      <c r="F437" s="38" t="s">
        <v>1425</v>
      </c>
    </row>
    <row r="438" spans="1:6" ht="14.25" customHeight="1" x14ac:dyDescent="0.2">
      <c r="A438" s="91">
        <f t="shared" si="6"/>
        <v>41929.541669999999</v>
      </c>
      <c r="B438" s="38">
        <v>13</v>
      </c>
      <c r="C438" s="38" t="s">
        <v>272</v>
      </c>
      <c r="D438" s="38" t="s">
        <v>196</v>
      </c>
      <c r="E438" s="38" t="s">
        <v>1426</v>
      </c>
      <c r="F438" s="38" t="s">
        <v>1427</v>
      </c>
    </row>
    <row r="439" spans="1:6" ht="14.25" customHeight="1" x14ac:dyDescent="0.2">
      <c r="A439" s="91">
        <f t="shared" si="6"/>
        <v>41929.583330000001</v>
      </c>
      <c r="B439" s="38">
        <v>14</v>
      </c>
      <c r="C439" s="38" t="s">
        <v>1367</v>
      </c>
      <c r="D439" s="38" t="s">
        <v>196</v>
      </c>
      <c r="E439" s="38" t="s">
        <v>1428</v>
      </c>
      <c r="F439" s="38" t="s">
        <v>1429</v>
      </c>
    </row>
    <row r="440" spans="1:6" ht="14.25" customHeight="1" x14ac:dyDescent="0.2">
      <c r="A440" s="91">
        <f t="shared" si="6"/>
        <v>41929.625</v>
      </c>
      <c r="B440" s="38">
        <v>15</v>
      </c>
      <c r="C440" s="38" t="s">
        <v>1430</v>
      </c>
      <c r="D440" s="38" t="s">
        <v>196</v>
      </c>
      <c r="E440" s="38" t="s">
        <v>1431</v>
      </c>
      <c r="F440" s="38" t="s">
        <v>1432</v>
      </c>
    </row>
    <row r="441" spans="1:6" ht="14.25" customHeight="1" x14ac:dyDescent="0.2">
      <c r="A441" s="91">
        <f t="shared" si="6"/>
        <v>41929.666669999999</v>
      </c>
      <c r="B441" s="38">
        <v>16</v>
      </c>
      <c r="C441" s="38" t="s">
        <v>287</v>
      </c>
      <c r="D441" s="38" t="s">
        <v>196</v>
      </c>
      <c r="E441" s="38" t="s">
        <v>1433</v>
      </c>
      <c r="F441" s="38" t="s">
        <v>1434</v>
      </c>
    </row>
    <row r="442" spans="1:6" ht="14.25" customHeight="1" x14ac:dyDescent="0.2">
      <c r="A442" s="91">
        <f t="shared" si="6"/>
        <v>41929.708330000001</v>
      </c>
      <c r="B442" s="38">
        <v>17</v>
      </c>
      <c r="C442" s="38" t="s">
        <v>1435</v>
      </c>
      <c r="D442" s="38" t="s">
        <v>196</v>
      </c>
      <c r="E442" s="38" t="s">
        <v>1436</v>
      </c>
      <c r="F442" s="38" t="s">
        <v>1437</v>
      </c>
    </row>
    <row r="443" spans="1:6" ht="14.25" customHeight="1" x14ac:dyDescent="0.2">
      <c r="A443" s="91">
        <f t="shared" si="6"/>
        <v>41929.75</v>
      </c>
      <c r="B443" s="38">
        <v>18</v>
      </c>
      <c r="C443" s="38" t="s">
        <v>1438</v>
      </c>
      <c r="D443" s="38" t="s">
        <v>1439</v>
      </c>
      <c r="E443" s="38" t="s">
        <v>196</v>
      </c>
      <c r="F443" s="38" t="s">
        <v>1440</v>
      </c>
    </row>
    <row r="444" spans="1:6" ht="14.25" customHeight="1" x14ac:dyDescent="0.2">
      <c r="A444" s="91">
        <f t="shared" si="6"/>
        <v>41929.791669999999</v>
      </c>
      <c r="B444" s="38">
        <v>19</v>
      </c>
      <c r="C444" s="38" t="s">
        <v>1441</v>
      </c>
      <c r="D444" s="38" t="s">
        <v>1442</v>
      </c>
      <c r="E444" s="38" t="s">
        <v>196</v>
      </c>
      <c r="F444" s="38" t="s">
        <v>1443</v>
      </c>
    </row>
    <row r="445" spans="1:6" ht="14.25" customHeight="1" x14ac:dyDescent="0.2">
      <c r="A445" s="91">
        <f t="shared" si="6"/>
        <v>41929.833330000001</v>
      </c>
      <c r="B445" s="38">
        <v>20</v>
      </c>
      <c r="C445" s="38" t="s">
        <v>1444</v>
      </c>
      <c r="D445" s="38" t="s">
        <v>196</v>
      </c>
      <c r="E445" s="38" t="s">
        <v>300</v>
      </c>
      <c r="F445" s="38" t="s">
        <v>465</v>
      </c>
    </row>
    <row r="446" spans="1:6" ht="14.25" customHeight="1" x14ac:dyDescent="0.2">
      <c r="A446" s="91">
        <f t="shared" si="6"/>
        <v>41929.875</v>
      </c>
      <c r="B446" s="38">
        <v>21</v>
      </c>
      <c r="C446" s="38" t="s">
        <v>1445</v>
      </c>
      <c r="D446" s="38" t="s">
        <v>196</v>
      </c>
      <c r="E446" s="38" t="s">
        <v>1446</v>
      </c>
      <c r="F446" s="38" t="s">
        <v>1447</v>
      </c>
    </row>
    <row r="447" spans="1:6" ht="14.25" customHeight="1" x14ac:dyDescent="0.2">
      <c r="A447" s="91">
        <f t="shared" si="6"/>
        <v>41929.916669999999</v>
      </c>
      <c r="B447" s="38">
        <v>22</v>
      </c>
      <c r="C447" s="38" t="s">
        <v>1448</v>
      </c>
      <c r="D447" s="38" t="s">
        <v>196</v>
      </c>
      <c r="E447" s="38" t="s">
        <v>1449</v>
      </c>
      <c r="F447" s="38" t="s">
        <v>1450</v>
      </c>
    </row>
    <row r="448" spans="1:6" ht="14.25" customHeight="1" x14ac:dyDescent="0.2">
      <c r="A448" s="91">
        <f t="shared" si="6"/>
        <v>41929.958330000001</v>
      </c>
      <c r="B448" s="38">
        <v>23</v>
      </c>
      <c r="C448" s="38" t="s">
        <v>1451</v>
      </c>
      <c r="D448" s="38" t="s">
        <v>196</v>
      </c>
      <c r="E448" s="38" t="s">
        <v>1452</v>
      </c>
      <c r="F448" s="38" t="s">
        <v>1453</v>
      </c>
    </row>
    <row r="449" spans="1:6" ht="14.25" customHeight="1" x14ac:dyDescent="0.2">
      <c r="A449" s="91">
        <f t="shared" si="6"/>
        <v>41930</v>
      </c>
      <c r="B449" s="38">
        <v>0</v>
      </c>
      <c r="C449" s="38" t="s">
        <v>1454</v>
      </c>
      <c r="D449" s="38" t="s">
        <v>196</v>
      </c>
      <c r="E449" s="38" t="s">
        <v>1455</v>
      </c>
      <c r="F449" s="38" t="s">
        <v>1456</v>
      </c>
    </row>
    <row r="450" spans="1:6" ht="14.25" customHeight="1" x14ac:dyDescent="0.2">
      <c r="A450" s="91">
        <f t="shared" ref="A450:A513" si="7">A426+1</f>
        <v>41930.041669999999</v>
      </c>
      <c r="B450" s="38">
        <v>1</v>
      </c>
      <c r="C450" s="38" t="s">
        <v>227</v>
      </c>
      <c r="D450" s="38" t="s">
        <v>196</v>
      </c>
      <c r="E450" s="38" t="s">
        <v>1457</v>
      </c>
      <c r="F450" s="38" t="s">
        <v>1458</v>
      </c>
    </row>
    <row r="451" spans="1:6" ht="14.25" customHeight="1" x14ac:dyDescent="0.2">
      <c r="A451" s="91">
        <f t="shared" si="7"/>
        <v>41930.083330000001</v>
      </c>
      <c r="B451" s="38">
        <v>2</v>
      </c>
      <c r="C451" s="38" t="s">
        <v>1459</v>
      </c>
      <c r="D451" s="38" t="s">
        <v>196</v>
      </c>
      <c r="E451" s="38" t="s">
        <v>1460</v>
      </c>
      <c r="F451" s="38" t="s">
        <v>318</v>
      </c>
    </row>
    <row r="452" spans="1:6" ht="14.25" customHeight="1" x14ac:dyDescent="0.2">
      <c r="A452" s="91">
        <f t="shared" si="7"/>
        <v>41930.125</v>
      </c>
      <c r="B452" s="38">
        <v>3</v>
      </c>
      <c r="C452" s="38" t="s">
        <v>1461</v>
      </c>
      <c r="D452" s="38" t="s">
        <v>1462</v>
      </c>
      <c r="E452" s="38" t="s">
        <v>196</v>
      </c>
      <c r="F452" s="38" t="s">
        <v>1463</v>
      </c>
    </row>
    <row r="453" spans="1:6" ht="14.25" customHeight="1" x14ac:dyDescent="0.2">
      <c r="A453" s="91">
        <f t="shared" si="7"/>
        <v>41930.166669999999</v>
      </c>
      <c r="B453" s="38">
        <v>4</v>
      </c>
      <c r="C453" s="38" t="s">
        <v>1464</v>
      </c>
      <c r="D453" s="38" t="s">
        <v>1465</v>
      </c>
      <c r="E453" s="38" t="s">
        <v>196</v>
      </c>
      <c r="F453" s="38" t="s">
        <v>1466</v>
      </c>
    </row>
    <row r="454" spans="1:6" ht="14.25" customHeight="1" x14ac:dyDescent="0.2">
      <c r="A454" s="91">
        <f t="shared" si="7"/>
        <v>41930.208330000001</v>
      </c>
      <c r="B454" s="38">
        <v>5</v>
      </c>
      <c r="C454" s="38" t="s">
        <v>1467</v>
      </c>
      <c r="D454" s="38" t="s">
        <v>1468</v>
      </c>
      <c r="E454" s="38" t="s">
        <v>196</v>
      </c>
      <c r="F454" s="38" t="s">
        <v>1469</v>
      </c>
    </row>
    <row r="455" spans="1:6" ht="14.25" customHeight="1" x14ac:dyDescent="0.2">
      <c r="A455" s="91">
        <f t="shared" si="7"/>
        <v>41930.25</v>
      </c>
      <c r="B455" s="38">
        <v>6</v>
      </c>
      <c r="C455" s="38" t="s">
        <v>1470</v>
      </c>
      <c r="D455" s="38" t="s">
        <v>1471</v>
      </c>
      <c r="E455" s="38" t="s">
        <v>196</v>
      </c>
      <c r="F455" s="38" t="s">
        <v>1472</v>
      </c>
    </row>
    <row r="456" spans="1:6" ht="14.25" customHeight="1" x14ac:dyDescent="0.2">
      <c r="A456" s="91">
        <f t="shared" si="7"/>
        <v>41930.291669999999</v>
      </c>
      <c r="B456" s="38">
        <v>7</v>
      </c>
      <c r="C456" s="38" t="s">
        <v>1473</v>
      </c>
      <c r="D456" s="38" t="s">
        <v>1474</v>
      </c>
      <c r="E456" s="38" t="s">
        <v>196</v>
      </c>
      <c r="F456" s="38" t="s">
        <v>1475</v>
      </c>
    </row>
    <row r="457" spans="1:6" ht="14.25" customHeight="1" x14ac:dyDescent="0.2">
      <c r="A457" s="91">
        <f t="shared" si="7"/>
        <v>41930.333330000001</v>
      </c>
      <c r="B457" s="38">
        <v>8</v>
      </c>
      <c r="C457" s="38" t="s">
        <v>1476</v>
      </c>
      <c r="D457" s="38" t="s">
        <v>1477</v>
      </c>
      <c r="E457" s="38" t="s">
        <v>196</v>
      </c>
      <c r="F457" s="38" t="s">
        <v>1478</v>
      </c>
    </row>
    <row r="458" spans="1:6" ht="14.25" customHeight="1" x14ac:dyDescent="0.2">
      <c r="A458" s="91">
        <f t="shared" si="7"/>
        <v>41930.375</v>
      </c>
      <c r="B458" s="38">
        <v>9</v>
      </c>
      <c r="C458" s="38" t="s">
        <v>1479</v>
      </c>
      <c r="D458" s="38" t="s">
        <v>1480</v>
      </c>
      <c r="E458" s="38" t="s">
        <v>196</v>
      </c>
      <c r="F458" s="38" t="s">
        <v>1481</v>
      </c>
    </row>
    <row r="459" spans="1:6" ht="14.25" customHeight="1" x14ac:dyDescent="0.2">
      <c r="A459" s="91">
        <f t="shared" si="7"/>
        <v>41930.416669999999</v>
      </c>
      <c r="B459" s="38">
        <v>10</v>
      </c>
      <c r="C459" s="38" t="s">
        <v>1482</v>
      </c>
      <c r="D459" s="38" t="s">
        <v>196</v>
      </c>
      <c r="E459" s="38" t="s">
        <v>1483</v>
      </c>
      <c r="F459" s="38" t="s">
        <v>1484</v>
      </c>
    </row>
    <row r="460" spans="1:6" ht="14.25" customHeight="1" x14ac:dyDescent="0.2">
      <c r="A460" s="91">
        <f t="shared" si="7"/>
        <v>41930.458330000001</v>
      </c>
      <c r="B460" s="38">
        <v>11</v>
      </c>
      <c r="C460" s="38" t="s">
        <v>1485</v>
      </c>
      <c r="D460" s="38" t="s">
        <v>1486</v>
      </c>
      <c r="E460" s="38" t="s">
        <v>196</v>
      </c>
      <c r="F460" s="38" t="s">
        <v>1487</v>
      </c>
    </row>
    <row r="461" spans="1:6" ht="14.25" customHeight="1" x14ac:dyDescent="0.2">
      <c r="A461" s="91">
        <f t="shared" si="7"/>
        <v>41930.5</v>
      </c>
      <c r="B461" s="38">
        <v>12</v>
      </c>
      <c r="C461" s="38" t="s">
        <v>1488</v>
      </c>
      <c r="D461" s="38" t="s">
        <v>1489</v>
      </c>
      <c r="E461" s="38" t="s">
        <v>196</v>
      </c>
      <c r="F461" s="38" t="s">
        <v>1490</v>
      </c>
    </row>
    <row r="462" spans="1:6" ht="14.25" customHeight="1" x14ac:dyDescent="0.2">
      <c r="A462" s="91">
        <f t="shared" si="7"/>
        <v>41930.541669999999</v>
      </c>
      <c r="B462" s="38">
        <v>13</v>
      </c>
      <c r="C462" s="38" t="s">
        <v>945</v>
      </c>
      <c r="D462" s="38" t="s">
        <v>1491</v>
      </c>
      <c r="E462" s="38" t="s">
        <v>196</v>
      </c>
      <c r="F462" s="38" t="s">
        <v>1492</v>
      </c>
    </row>
    <row r="463" spans="1:6" ht="14.25" customHeight="1" x14ac:dyDescent="0.2">
      <c r="A463" s="91">
        <f t="shared" si="7"/>
        <v>41930.583330000001</v>
      </c>
      <c r="B463" s="38">
        <v>14</v>
      </c>
      <c r="C463" s="38" t="s">
        <v>1493</v>
      </c>
      <c r="D463" s="38" t="s">
        <v>1494</v>
      </c>
      <c r="E463" s="38" t="s">
        <v>196</v>
      </c>
      <c r="F463" s="38" t="s">
        <v>1495</v>
      </c>
    </row>
    <row r="464" spans="1:6" ht="14.25" customHeight="1" x14ac:dyDescent="0.2">
      <c r="A464" s="91">
        <f t="shared" si="7"/>
        <v>41930.625</v>
      </c>
      <c r="B464" s="38">
        <v>15</v>
      </c>
      <c r="C464" s="38" t="s">
        <v>1496</v>
      </c>
      <c r="D464" s="38" t="s">
        <v>1497</v>
      </c>
      <c r="E464" s="38" t="s">
        <v>196</v>
      </c>
      <c r="F464" s="38" t="s">
        <v>1498</v>
      </c>
    </row>
    <row r="465" spans="1:6" ht="14.25" customHeight="1" x14ac:dyDescent="0.2">
      <c r="A465" s="91">
        <f t="shared" si="7"/>
        <v>41930.666669999999</v>
      </c>
      <c r="B465" s="38">
        <v>16</v>
      </c>
      <c r="C465" s="38" t="s">
        <v>1499</v>
      </c>
      <c r="D465" s="38" t="s">
        <v>1500</v>
      </c>
      <c r="E465" s="38" t="s">
        <v>196</v>
      </c>
      <c r="F465" s="38" t="s">
        <v>1501</v>
      </c>
    </row>
    <row r="466" spans="1:6" ht="14.25" customHeight="1" x14ac:dyDescent="0.2">
      <c r="A466" s="91">
        <f t="shared" si="7"/>
        <v>41930.708330000001</v>
      </c>
      <c r="B466" s="38">
        <v>17</v>
      </c>
      <c r="C466" s="38" t="s">
        <v>1012</v>
      </c>
      <c r="D466" s="38" t="s">
        <v>1502</v>
      </c>
      <c r="E466" s="38" t="s">
        <v>198</v>
      </c>
      <c r="F466" s="38" t="s">
        <v>1503</v>
      </c>
    </row>
    <row r="467" spans="1:6" ht="14.25" customHeight="1" x14ac:dyDescent="0.2">
      <c r="A467" s="91">
        <f t="shared" si="7"/>
        <v>41930.75</v>
      </c>
      <c r="B467" s="38">
        <v>18</v>
      </c>
      <c r="C467" s="38" t="s">
        <v>1504</v>
      </c>
      <c r="D467" s="38" t="s">
        <v>1505</v>
      </c>
      <c r="E467" s="38" t="s">
        <v>198</v>
      </c>
      <c r="F467" s="38" t="s">
        <v>1506</v>
      </c>
    </row>
    <row r="468" spans="1:6" ht="14.25" customHeight="1" x14ac:dyDescent="0.2">
      <c r="A468" s="91">
        <f t="shared" si="7"/>
        <v>41930.791669999999</v>
      </c>
      <c r="B468" s="38">
        <v>19</v>
      </c>
      <c r="C468" s="38" t="s">
        <v>1507</v>
      </c>
      <c r="D468" s="38" t="s">
        <v>1508</v>
      </c>
      <c r="E468" s="38" t="s">
        <v>196</v>
      </c>
      <c r="F468" s="38" t="s">
        <v>1509</v>
      </c>
    </row>
    <row r="469" spans="1:6" ht="14.25" customHeight="1" x14ac:dyDescent="0.2">
      <c r="A469" s="91">
        <f t="shared" si="7"/>
        <v>41930.833330000001</v>
      </c>
      <c r="B469" s="38">
        <v>20</v>
      </c>
      <c r="C469" s="38" t="s">
        <v>1510</v>
      </c>
      <c r="D469" s="38" t="s">
        <v>1511</v>
      </c>
      <c r="E469" s="38" t="s">
        <v>196</v>
      </c>
      <c r="F469" s="38" t="s">
        <v>1512</v>
      </c>
    </row>
    <row r="470" spans="1:6" ht="14.25" customHeight="1" x14ac:dyDescent="0.2">
      <c r="A470" s="91">
        <f t="shared" si="7"/>
        <v>41930.875</v>
      </c>
      <c r="B470" s="38">
        <v>21</v>
      </c>
      <c r="C470" s="38" t="s">
        <v>1513</v>
      </c>
      <c r="D470" s="38" t="s">
        <v>196</v>
      </c>
      <c r="E470" s="38" t="s">
        <v>1514</v>
      </c>
      <c r="F470" s="38" t="s">
        <v>1515</v>
      </c>
    </row>
    <row r="471" spans="1:6" ht="14.25" customHeight="1" x14ac:dyDescent="0.2">
      <c r="A471" s="91">
        <f t="shared" si="7"/>
        <v>41930.916669999999</v>
      </c>
      <c r="B471" s="38">
        <v>22</v>
      </c>
      <c r="C471" s="38" t="s">
        <v>1516</v>
      </c>
      <c r="D471" s="38" t="s">
        <v>196</v>
      </c>
      <c r="E471" s="38" t="s">
        <v>1517</v>
      </c>
      <c r="F471" s="38" t="s">
        <v>1518</v>
      </c>
    </row>
    <row r="472" spans="1:6" ht="14.25" customHeight="1" x14ac:dyDescent="0.2">
      <c r="A472" s="91">
        <f t="shared" si="7"/>
        <v>41930.958330000001</v>
      </c>
      <c r="B472" s="38">
        <v>23</v>
      </c>
      <c r="C472" s="38" t="s">
        <v>1519</v>
      </c>
      <c r="D472" s="38" t="s">
        <v>196</v>
      </c>
      <c r="E472" s="38" t="s">
        <v>1520</v>
      </c>
      <c r="F472" s="38" t="s">
        <v>1521</v>
      </c>
    </row>
    <row r="473" spans="1:6" ht="14.25" customHeight="1" x14ac:dyDescent="0.2">
      <c r="A473" s="91">
        <f t="shared" si="7"/>
        <v>41931</v>
      </c>
      <c r="B473" s="38">
        <v>0</v>
      </c>
      <c r="C473" s="38" t="s">
        <v>1522</v>
      </c>
      <c r="D473" s="38" t="s">
        <v>196</v>
      </c>
      <c r="E473" s="38" t="s">
        <v>1523</v>
      </c>
      <c r="F473" s="38" t="s">
        <v>1524</v>
      </c>
    </row>
    <row r="474" spans="1:6" ht="14.25" customHeight="1" x14ac:dyDescent="0.2">
      <c r="A474" s="91">
        <f t="shared" si="7"/>
        <v>41931.041669999999</v>
      </c>
      <c r="B474" s="38">
        <v>1</v>
      </c>
      <c r="C474" s="38" t="s">
        <v>1525</v>
      </c>
      <c r="D474" s="38" t="s">
        <v>196</v>
      </c>
      <c r="E474" s="38" t="s">
        <v>1526</v>
      </c>
      <c r="F474" s="38" t="s">
        <v>1527</v>
      </c>
    </row>
    <row r="475" spans="1:6" ht="14.25" customHeight="1" x14ac:dyDescent="0.2">
      <c r="A475" s="91">
        <f t="shared" si="7"/>
        <v>41931.083330000001</v>
      </c>
      <c r="B475" s="38">
        <v>2</v>
      </c>
      <c r="C475" s="38" t="s">
        <v>1528</v>
      </c>
      <c r="D475" s="38" t="s">
        <v>196</v>
      </c>
      <c r="E475" s="38" t="s">
        <v>1529</v>
      </c>
      <c r="F475" s="38" t="s">
        <v>1530</v>
      </c>
    </row>
    <row r="476" spans="1:6" ht="14.25" customHeight="1" x14ac:dyDescent="0.2">
      <c r="A476" s="91">
        <f t="shared" si="7"/>
        <v>41931.125</v>
      </c>
      <c r="B476" s="38">
        <v>3</v>
      </c>
      <c r="C476" s="38" t="s">
        <v>1531</v>
      </c>
      <c r="D476" s="38" t="s">
        <v>196</v>
      </c>
      <c r="E476" s="38" t="s">
        <v>1532</v>
      </c>
      <c r="F476" s="38" t="s">
        <v>1533</v>
      </c>
    </row>
    <row r="477" spans="1:6" ht="14.25" customHeight="1" x14ac:dyDescent="0.2">
      <c r="A477" s="91">
        <f t="shared" si="7"/>
        <v>41931.166669999999</v>
      </c>
      <c r="B477" s="38">
        <v>4</v>
      </c>
      <c r="C477" s="38" t="s">
        <v>1534</v>
      </c>
      <c r="D477" s="38" t="s">
        <v>196</v>
      </c>
      <c r="E477" s="38" t="s">
        <v>1535</v>
      </c>
      <c r="F477" s="38" t="s">
        <v>1536</v>
      </c>
    </row>
    <row r="478" spans="1:6" ht="14.25" customHeight="1" x14ac:dyDescent="0.2">
      <c r="A478" s="91">
        <f t="shared" si="7"/>
        <v>41931.208330000001</v>
      </c>
      <c r="B478" s="38">
        <v>5</v>
      </c>
      <c r="C478" s="38" t="s">
        <v>475</v>
      </c>
      <c r="D478" s="38" t="s">
        <v>196</v>
      </c>
      <c r="E478" s="38" t="s">
        <v>1537</v>
      </c>
      <c r="F478" s="38" t="s">
        <v>477</v>
      </c>
    </row>
    <row r="479" spans="1:6" ht="14.25" customHeight="1" x14ac:dyDescent="0.2">
      <c r="A479" s="91">
        <f t="shared" si="7"/>
        <v>41931.25</v>
      </c>
      <c r="B479" s="38">
        <v>6</v>
      </c>
      <c r="C479" s="38" t="s">
        <v>1126</v>
      </c>
      <c r="D479" s="38" t="s">
        <v>1538</v>
      </c>
      <c r="E479" s="38" t="s">
        <v>196</v>
      </c>
      <c r="F479" s="38" t="s">
        <v>1128</v>
      </c>
    </row>
    <row r="480" spans="1:6" ht="14.25" customHeight="1" x14ac:dyDescent="0.2">
      <c r="A480" s="91">
        <f t="shared" si="7"/>
        <v>41931.291669999999</v>
      </c>
      <c r="B480" s="38">
        <v>7</v>
      </c>
      <c r="C480" s="38" t="s">
        <v>701</v>
      </c>
      <c r="D480" s="38" t="s">
        <v>196</v>
      </c>
      <c r="E480" s="38" t="s">
        <v>1539</v>
      </c>
      <c r="F480" s="38" t="s">
        <v>703</v>
      </c>
    </row>
    <row r="481" spans="1:6" ht="14.25" customHeight="1" x14ac:dyDescent="0.2">
      <c r="A481" s="91">
        <f t="shared" si="7"/>
        <v>41931.333330000001</v>
      </c>
      <c r="B481" s="38">
        <v>8</v>
      </c>
      <c r="C481" s="38" t="s">
        <v>1540</v>
      </c>
      <c r="D481" s="38" t="s">
        <v>196</v>
      </c>
      <c r="E481" s="38" t="s">
        <v>1541</v>
      </c>
      <c r="F481" s="38" t="s">
        <v>1542</v>
      </c>
    </row>
    <row r="482" spans="1:6" ht="14.25" customHeight="1" x14ac:dyDescent="0.2">
      <c r="A482" s="91">
        <f t="shared" si="7"/>
        <v>41931.375</v>
      </c>
      <c r="B482" s="38">
        <v>9</v>
      </c>
      <c r="C482" s="38" t="s">
        <v>1543</v>
      </c>
      <c r="D482" s="38" t="s">
        <v>196</v>
      </c>
      <c r="E482" s="38" t="s">
        <v>1544</v>
      </c>
      <c r="F482" s="38" t="s">
        <v>1545</v>
      </c>
    </row>
    <row r="483" spans="1:6" ht="14.25" customHeight="1" x14ac:dyDescent="0.2">
      <c r="A483" s="91">
        <f t="shared" si="7"/>
        <v>41931.416669999999</v>
      </c>
      <c r="B483" s="38">
        <v>10</v>
      </c>
      <c r="C483" s="38" t="s">
        <v>1546</v>
      </c>
      <c r="D483" s="38" t="s">
        <v>196</v>
      </c>
      <c r="E483" s="38" t="s">
        <v>1547</v>
      </c>
      <c r="F483" s="38" t="s">
        <v>1548</v>
      </c>
    </row>
    <row r="484" spans="1:6" ht="14.25" customHeight="1" x14ac:dyDescent="0.2">
      <c r="A484" s="91">
        <f t="shared" si="7"/>
        <v>41931.458330000001</v>
      </c>
      <c r="B484" s="38">
        <v>11</v>
      </c>
      <c r="C484" s="38" t="s">
        <v>1549</v>
      </c>
      <c r="D484" s="38" t="s">
        <v>196</v>
      </c>
      <c r="E484" s="38" t="s">
        <v>1550</v>
      </c>
      <c r="F484" s="38" t="s">
        <v>1551</v>
      </c>
    </row>
    <row r="485" spans="1:6" ht="14.25" customHeight="1" x14ac:dyDescent="0.2">
      <c r="A485" s="91">
        <f t="shared" si="7"/>
        <v>41931.5</v>
      </c>
      <c r="B485" s="38">
        <v>12</v>
      </c>
      <c r="C485" s="38" t="s">
        <v>1552</v>
      </c>
      <c r="D485" s="38" t="s">
        <v>1553</v>
      </c>
      <c r="E485" s="38" t="s">
        <v>196</v>
      </c>
      <c r="F485" s="38" t="s">
        <v>1554</v>
      </c>
    </row>
    <row r="486" spans="1:6" ht="14.25" customHeight="1" x14ac:dyDescent="0.2">
      <c r="A486" s="91">
        <f t="shared" si="7"/>
        <v>41931.541669999999</v>
      </c>
      <c r="B486" s="38">
        <v>13</v>
      </c>
      <c r="C486" s="38" t="s">
        <v>1012</v>
      </c>
      <c r="D486" s="38" t="s">
        <v>1555</v>
      </c>
      <c r="E486" s="38" t="s">
        <v>198</v>
      </c>
      <c r="F486" s="38" t="s">
        <v>1503</v>
      </c>
    </row>
    <row r="487" spans="1:6" ht="14.25" customHeight="1" x14ac:dyDescent="0.2">
      <c r="A487" s="91">
        <f t="shared" si="7"/>
        <v>41931.583330000001</v>
      </c>
      <c r="B487" s="38">
        <v>14</v>
      </c>
      <c r="C487" s="38" t="s">
        <v>1556</v>
      </c>
      <c r="D487" s="38" t="s">
        <v>1557</v>
      </c>
      <c r="E487" s="38" t="s">
        <v>198</v>
      </c>
      <c r="F487" s="38" t="s">
        <v>1558</v>
      </c>
    </row>
    <row r="488" spans="1:6" ht="14.25" customHeight="1" x14ac:dyDescent="0.2">
      <c r="A488" s="91">
        <f t="shared" si="7"/>
        <v>41931.625</v>
      </c>
      <c r="B488" s="38">
        <v>15</v>
      </c>
      <c r="C488" s="38" t="s">
        <v>272</v>
      </c>
      <c r="D488" s="38" t="s">
        <v>1559</v>
      </c>
      <c r="E488" s="38" t="s">
        <v>196</v>
      </c>
      <c r="F488" s="38" t="s">
        <v>1427</v>
      </c>
    </row>
    <row r="489" spans="1:6" ht="14.25" customHeight="1" x14ac:dyDescent="0.2">
      <c r="A489" s="91">
        <f t="shared" si="7"/>
        <v>41931.666669999999</v>
      </c>
      <c r="B489" s="38">
        <v>16</v>
      </c>
      <c r="C489" s="38" t="s">
        <v>1560</v>
      </c>
      <c r="D489" s="38" t="s">
        <v>1561</v>
      </c>
      <c r="E489" s="38" t="s">
        <v>196</v>
      </c>
      <c r="F489" s="38" t="s">
        <v>1562</v>
      </c>
    </row>
    <row r="490" spans="1:6" ht="14.25" customHeight="1" x14ac:dyDescent="0.2">
      <c r="A490" s="91">
        <f t="shared" si="7"/>
        <v>41931.708330000001</v>
      </c>
      <c r="B490" s="38">
        <v>17</v>
      </c>
      <c r="C490" s="38" t="s">
        <v>1563</v>
      </c>
      <c r="D490" s="38" t="s">
        <v>1564</v>
      </c>
      <c r="E490" s="38" t="s">
        <v>196</v>
      </c>
      <c r="F490" s="38" t="s">
        <v>1565</v>
      </c>
    </row>
    <row r="491" spans="1:6" ht="14.25" customHeight="1" x14ac:dyDescent="0.2">
      <c r="A491" s="91">
        <f t="shared" si="7"/>
        <v>41931.75</v>
      </c>
      <c r="B491" s="38">
        <v>18</v>
      </c>
      <c r="C491" s="38" t="s">
        <v>1566</v>
      </c>
      <c r="D491" s="38" t="s">
        <v>1567</v>
      </c>
      <c r="E491" s="38" t="s">
        <v>196</v>
      </c>
      <c r="F491" s="38" t="s">
        <v>1568</v>
      </c>
    </row>
    <row r="492" spans="1:6" ht="14.25" customHeight="1" x14ac:dyDescent="0.2">
      <c r="A492" s="91">
        <f t="shared" si="7"/>
        <v>41931.791669999999</v>
      </c>
      <c r="B492" s="38">
        <v>19</v>
      </c>
      <c r="C492" s="38" t="s">
        <v>1569</v>
      </c>
      <c r="D492" s="38" t="s">
        <v>1570</v>
      </c>
      <c r="E492" s="38" t="s">
        <v>196</v>
      </c>
      <c r="F492" s="38" t="s">
        <v>1571</v>
      </c>
    </row>
    <row r="493" spans="1:6" ht="14.25" customHeight="1" x14ac:dyDescent="0.2">
      <c r="A493" s="91">
        <f t="shared" si="7"/>
        <v>41931.833330000001</v>
      </c>
      <c r="B493" s="38">
        <v>20</v>
      </c>
      <c r="C493" s="38" t="s">
        <v>1572</v>
      </c>
      <c r="D493" s="38" t="s">
        <v>1573</v>
      </c>
      <c r="E493" s="38" t="s">
        <v>198</v>
      </c>
      <c r="F493" s="38" t="s">
        <v>1574</v>
      </c>
    </row>
    <row r="494" spans="1:6" ht="14.25" customHeight="1" x14ac:dyDescent="0.2">
      <c r="A494" s="91">
        <f t="shared" si="7"/>
        <v>41931.875</v>
      </c>
      <c r="B494" s="38">
        <v>21</v>
      </c>
      <c r="C494" s="38" t="s">
        <v>1575</v>
      </c>
      <c r="D494" s="38" t="s">
        <v>196</v>
      </c>
      <c r="E494" s="38" t="s">
        <v>1576</v>
      </c>
      <c r="F494" s="38" t="s">
        <v>1577</v>
      </c>
    </row>
    <row r="495" spans="1:6" ht="14.25" customHeight="1" x14ac:dyDescent="0.2">
      <c r="A495" s="91">
        <f t="shared" si="7"/>
        <v>41931.916669999999</v>
      </c>
      <c r="B495" s="38">
        <v>22</v>
      </c>
      <c r="C495" s="38" t="s">
        <v>1578</v>
      </c>
      <c r="D495" s="38" t="s">
        <v>196</v>
      </c>
      <c r="E495" s="38" t="s">
        <v>1579</v>
      </c>
      <c r="F495" s="38" t="s">
        <v>1580</v>
      </c>
    </row>
    <row r="496" spans="1:6" ht="14.25" customHeight="1" x14ac:dyDescent="0.2">
      <c r="A496" s="91">
        <f t="shared" si="7"/>
        <v>41931.958330000001</v>
      </c>
      <c r="B496" s="38">
        <v>23</v>
      </c>
      <c r="C496" s="38" t="s">
        <v>1581</v>
      </c>
      <c r="D496" s="38" t="s">
        <v>196</v>
      </c>
      <c r="E496" s="38" t="s">
        <v>1582</v>
      </c>
      <c r="F496" s="38" t="s">
        <v>1583</v>
      </c>
    </row>
    <row r="497" spans="1:6" ht="14.25" customHeight="1" x14ac:dyDescent="0.2">
      <c r="A497" s="91">
        <f t="shared" si="7"/>
        <v>41932</v>
      </c>
      <c r="B497" s="38">
        <v>0</v>
      </c>
      <c r="C497" s="38" t="s">
        <v>1584</v>
      </c>
      <c r="D497" s="38" t="s">
        <v>196</v>
      </c>
      <c r="E497" s="38" t="s">
        <v>1585</v>
      </c>
      <c r="F497" s="38" t="s">
        <v>1586</v>
      </c>
    </row>
    <row r="498" spans="1:6" ht="14.25" customHeight="1" x14ac:dyDescent="0.2">
      <c r="A498" s="91">
        <f t="shared" si="7"/>
        <v>41932.041669999999</v>
      </c>
      <c r="B498" s="38">
        <v>1</v>
      </c>
      <c r="C498" s="38" t="s">
        <v>1587</v>
      </c>
      <c r="D498" s="38" t="s">
        <v>196</v>
      </c>
      <c r="E498" s="38" t="s">
        <v>1588</v>
      </c>
      <c r="F498" s="38" t="s">
        <v>1589</v>
      </c>
    </row>
    <row r="499" spans="1:6" ht="14.25" customHeight="1" x14ac:dyDescent="0.2">
      <c r="A499" s="91">
        <f t="shared" si="7"/>
        <v>41932.083330000001</v>
      </c>
      <c r="B499" s="38">
        <v>2</v>
      </c>
      <c r="C499" s="38" t="s">
        <v>1590</v>
      </c>
      <c r="D499" s="38" t="s">
        <v>196</v>
      </c>
      <c r="E499" s="38" t="s">
        <v>1591</v>
      </c>
      <c r="F499" s="38" t="s">
        <v>1592</v>
      </c>
    </row>
    <row r="500" spans="1:6" ht="14.25" customHeight="1" x14ac:dyDescent="0.2">
      <c r="A500" s="91">
        <f t="shared" si="7"/>
        <v>41932.125</v>
      </c>
      <c r="B500" s="38">
        <v>3</v>
      </c>
      <c r="C500" s="38" t="s">
        <v>1593</v>
      </c>
      <c r="D500" s="38" t="s">
        <v>1594</v>
      </c>
      <c r="E500" s="38" t="s">
        <v>196</v>
      </c>
      <c r="F500" s="38" t="s">
        <v>1595</v>
      </c>
    </row>
    <row r="501" spans="1:6" ht="14.25" customHeight="1" x14ac:dyDescent="0.2">
      <c r="A501" s="91">
        <f t="shared" si="7"/>
        <v>41932.166669999999</v>
      </c>
      <c r="B501" s="38">
        <v>4</v>
      </c>
      <c r="C501" s="38" t="s">
        <v>1596</v>
      </c>
      <c r="D501" s="38" t="s">
        <v>1597</v>
      </c>
      <c r="E501" s="38" t="s">
        <v>196</v>
      </c>
      <c r="F501" s="38" t="s">
        <v>1598</v>
      </c>
    </row>
    <row r="502" spans="1:6" ht="14.25" customHeight="1" x14ac:dyDescent="0.2">
      <c r="A502" s="91">
        <f t="shared" si="7"/>
        <v>41932.208330000001</v>
      </c>
      <c r="B502" s="38">
        <v>5</v>
      </c>
      <c r="C502" s="38" t="s">
        <v>243</v>
      </c>
      <c r="D502" s="38" t="s">
        <v>1599</v>
      </c>
      <c r="E502" s="38" t="s">
        <v>1600</v>
      </c>
      <c r="F502" s="38" t="s">
        <v>1068</v>
      </c>
    </row>
    <row r="503" spans="1:6" ht="14.25" customHeight="1" x14ac:dyDescent="0.2">
      <c r="A503" s="91">
        <f t="shared" si="7"/>
        <v>41932.25</v>
      </c>
      <c r="B503" s="38">
        <v>6</v>
      </c>
      <c r="C503" s="38" t="s">
        <v>307</v>
      </c>
      <c r="D503" s="38" t="s">
        <v>1601</v>
      </c>
      <c r="E503" s="38" t="s">
        <v>198</v>
      </c>
      <c r="F503" s="38" t="s">
        <v>1602</v>
      </c>
    </row>
    <row r="504" spans="1:6" ht="14.25" customHeight="1" x14ac:dyDescent="0.2">
      <c r="A504" s="91">
        <f t="shared" si="7"/>
        <v>41932.291669999999</v>
      </c>
      <c r="B504" s="38">
        <v>7</v>
      </c>
      <c r="C504" s="38" t="s">
        <v>233</v>
      </c>
      <c r="D504" s="38" t="s">
        <v>1603</v>
      </c>
      <c r="E504" s="38" t="s">
        <v>196</v>
      </c>
      <c r="F504" s="38" t="s">
        <v>1604</v>
      </c>
    </row>
    <row r="505" spans="1:6" ht="14.25" customHeight="1" x14ac:dyDescent="0.2">
      <c r="A505" s="91">
        <f t="shared" si="7"/>
        <v>41932.333330000001</v>
      </c>
      <c r="B505" s="38">
        <v>8</v>
      </c>
      <c r="C505" s="38" t="s">
        <v>1605</v>
      </c>
      <c r="D505" s="38" t="s">
        <v>1606</v>
      </c>
      <c r="E505" s="38" t="s">
        <v>196</v>
      </c>
      <c r="F505" s="38" t="s">
        <v>1607</v>
      </c>
    </row>
    <row r="506" spans="1:6" ht="14.25" customHeight="1" x14ac:dyDescent="0.2">
      <c r="A506" s="91">
        <f t="shared" si="7"/>
        <v>41932.375</v>
      </c>
      <c r="B506" s="38">
        <v>9</v>
      </c>
      <c r="C506" s="38" t="s">
        <v>1608</v>
      </c>
      <c r="D506" s="38" t="s">
        <v>198</v>
      </c>
      <c r="E506" s="38" t="s">
        <v>1609</v>
      </c>
      <c r="F506" s="38" t="s">
        <v>1610</v>
      </c>
    </row>
    <row r="507" spans="1:6" ht="14.25" customHeight="1" x14ac:dyDescent="0.2">
      <c r="A507" s="91">
        <f t="shared" si="7"/>
        <v>41932.416669999999</v>
      </c>
      <c r="B507" s="38">
        <v>10</v>
      </c>
      <c r="C507" s="38" t="s">
        <v>1611</v>
      </c>
      <c r="D507" s="38" t="s">
        <v>1612</v>
      </c>
      <c r="E507" s="38" t="s">
        <v>196</v>
      </c>
      <c r="F507" s="38" t="s">
        <v>1613</v>
      </c>
    </row>
    <row r="508" spans="1:6" ht="14.25" customHeight="1" x14ac:dyDescent="0.2">
      <c r="A508" s="91">
        <f t="shared" si="7"/>
        <v>41932.458330000001</v>
      </c>
      <c r="B508" s="38">
        <v>11</v>
      </c>
      <c r="C508" s="38" t="s">
        <v>306</v>
      </c>
      <c r="D508" s="38" t="s">
        <v>198</v>
      </c>
      <c r="E508" s="38" t="s">
        <v>1614</v>
      </c>
      <c r="F508" s="38" t="s">
        <v>1615</v>
      </c>
    </row>
    <row r="509" spans="1:6" ht="14.25" customHeight="1" x14ac:dyDescent="0.2">
      <c r="A509" s="91">
        <f t="shared" si="7"/>
        <v>41932.5</v>
      </c>
      <c r="B509" s="38">
        <v>12</v>
      </c>
      <c r="C509" s="38" t="s">
        <v>1616</v>
      </c>
      <c r="D509" s="38" t="s">
        <v>196</v>
      </c>
      <c r="E509" s="38" t="s">
        <v>1617</v>
      </c>
      <c r="F509" s="38" t="s">
        <v>1618</v>
      </c>
    </row>
    <row r="510" spans="1:6" ht="14.25" customHeight="1" x14ac:dyDescent="0.2">
      <c r="A510" s="91">
        <f t="shared" si="7"/>
        <v>41932.541669999999</v>
      </c>
      <c r="B510" s="38">
        <v>13</v>
      </c>
      <c r="C510" s="38" t="s">
        <v>1619</v>
      </c>
      <c r="D510" s="38" t="s">
        <v>196</v>
      </c>
      <c r="E510" s="38" t="s">
        <v>1620</v>
      </c>
      <c r="F510" s="38" t="s">
        <v>1621</v>
      </c>
    </row>
    <row r="511" spans="1:6" ht="14.25" customHeight="1" x14ac:dyDescent="0.2">
      <c r="A511" s="91">
        <f t="shared" si="7"/>
        <v>41932.583330000001</v>
      </c>
      <c r="B511" s="38">
        <v>14</v>
      </c>
      <c r="C511" s="38" t="s">
        <v>1622</v>
      </c>
      <c r="D511" s="38" t="s">
        <v>1623</v>
      </c>
      <c r="E511" s="38" t="s">
        <v>196</v>
      </c>
      <c r="F511" s="38" t="s">
        <v>1624</v>
      </c>
    </row>
    <row r="512" spans="1:6" ht="14.25" customHeight="1" x14ac:dyDescent="0.2">
      <c r="A512" s="91">
        <f t="shared" si="7"/>
        <v>41932.625</v>
      </c>
      <c r="B512" s="38">
        <v>15</v>
      </c>
      <c r="C512" s="38" t="s">
        <v>1625</v>
      </c>
      <c r="D512" s="38" t="s">
        <v>1626</v>
      </c>
      <c r="E512" s="38" t="s">
        <v>196</v>
      </c>
      <c r="F512" s="38" t="s">
        <v>1627</v>
      </c>
    </row>
    <row r="513" spans="1:6" ht="14.25" customHeight="1" x14ac:dyDescent="0.2">
      <c r="A513" s="91">
        <f t="shared" si="7"/>
        <v>41932.666669999999</v>
      </c>
      <c r="B513" s="38">
        <v>16</v>
      </c>
      <c r="C513" s="38" t="s">
        <v>1628</v>
      </c>
      <c r="D513" s="38" t="s">
        <v>1629</v>
      </c>
      <c r="E513" s="38" t="s">
        <v>196</v>
      </c>
      <c r="F513" s="38" t="s">
        <v>1630</v>
      </c>
    </row>
    <row r="514" spans="1:6" ht="14.25" customHeight="1" x14ac:dyDescent="0.2">
      <c r="A514" s="91">
        <f t="shared" ref="A514:A577" si="8">A490+1</f>
        <v>41932.708330000001</v>
      </c>
      <c r="B514" s="38">
        <v>17</v>
      </c>
      <c r="C514" s="38" t="s">
        <v>1631</v>
      </c>
      <c r="D514" s="38" t="s">
        <v>1632</v>
      </c>
      <c r="E514" s="38" t="s">
        <v>196</v>
      </c>
      <c r="F514" s="38" t="s">
        <v>1633</v>
      </c>
    </row>
    <row r="515" spans="1:6" ht="14.25" customHeight="1" x14ac:dyDescent="0.2">
      <c r="A515" s="91">
        <f t="shared" si="8"/>
        <v>41932.75</v>
      </c>
      <c r="B515" s="38">
        <v>18</v>
      </c>
      <c r="C515" s="38" t="s">
        <v>1634</v>
      </c>
      <c r="D515" s="38" t="s">
        <v>1635</v>
      </c>
      <c r="E515" s="38" t="s">
        <v>196</v>
      </c>
      <c r="F515" s="38" t="s">
        <v>1636</v>
      </c>
    </row>
    <row r="516" spans="1:6" ht="14.25" customHeight="1" x14ac:dyDescent="0.2">
      <c r="A516" s="91">
        <f t="shared" si="8"/>
        <v>41932.791669999999</v>
      </c>
      <c r="B516" s="38">
        <v>19</v>
      </c>
      <c r="C516" s="38" t="s">
        <v>1637</v>
      </c>
      <c r="D516" s="38" t="s">
        <v>1638</v>
      </c>
      <c r="E516" s="38" t="s">
        <v>196</v>
      </c>
      <c r="F516" s="38" t="s">
        <v>1639</v>
      </c>
    </row>
    <row r="517" spans="1:6" ht="14.25" customHeight="1" x14ac:dyDescent="0.2">
      <c r="A517" s="91">
        <f t="shared" si="8"/>
        <v>41932.833330000001</v>
      </c>
      <c r="B517" s="38">
        <v>20</v>
      </c>
      <c r="C517" s="38" t="s">
        <v>1640</v>
      </c>
      <c r="D517" s="38" t="s">
        <v>196</v>
      </c>
      <c r="E517" s="38" t="s">
        <v>1641</v>
      </c>
      <c r="F517" s="38" t="s">
        <v>1642</v>
      </c>
    </row>
    <row r="518" spans="1:6" ht="14.25" customHeight="1" x14ac:dyDescent="0.2">
      <c r="A518" s="91">
        <f t="shared" si="8"/>
        <v>41932.875</v>
      </c>
      <c r="B518" s="38">
        <v>21</v>
      </c>
      <c r="C518" s="38" t="s">
        <v>1643</v>
      </c>
      <c r="D518" s="38" t="s">
        <v>196</v>
      </c>
      <c r="E518" s="38" t="s">
        <v>1644</v>
      </c>
      <c r="F518" s="38" t="s">
        <v>1645</v>
      </c>
    </row>
    <row r="519" spans="1:6" ht="14.25" customHeight="1" x14ac:dyDescent="0.2">
      <c r="A519" s="91">
        <f t="shared" si="8"/>
        <v>41932.916669999999</v>
      </c>
      <c r="B519" s="38">
        <v>22</v>
      </c>
      <c r="C519" s="38" t="s">
        <v>1646</v>
      </c>
      <c r="D519" s="38" t="s">
        <v>196</v>
      </c>
      <c r="E519" s="38" t="s">
        <v>1647</v>
      </c>
      <c r="F519" s="38" t="s">
        <v>1648</v>
      </c>
    </row>
    <row r="520" spans="1:6" ht="14.25" customHeight="1" x14ac:dyDescent="0.2">
      <c r="A520" s="91">
        <f t="shared" si="8"/>
        <v>41932.958330000001</v>
      </c>
      <c r="B520" s="38">
        <v>23</v>
      </c>
      <c r="C520" s="38" t="s">
        <v>1649</v>
      </c>
      <c r="D520" s="38" t="s">
        <v>196</v>
      </c>
      <c r="E520" s="38" t="s">
        <v>1650</v>
      </c>
      <c r="F520" s="38" t="s">
        <v>1651</v>
      </c>
    </row>
    <row r="521" spans="1:6" ht="14.25" customHeight="1" x14ac:dyDescent="0.2">
      <c r="A521" s="91">
        <f t="shared" si="8"/>
        <v>41933</v>
      </c>
      <c r="B521" s="38">
        <v>0</v>
      </c>
      <c r="C521" s="38" t="s">
        <v>1652</v>
      </c>
      <c r="D521" s="38" t="s">
        <v>196</v>
      </c>
      <c r="E521" s="38" t="s">
        <v>1653</v>
      </c>
      <c r="F521" s="38" t="s">
        <v>1654</v>
      </c>
    </row>
    <row r="522" spans="1:6" ht="14.25" customHeight="1" x14ac:dyDescent="0.2">
      <c r="A522" s="91">
        <f t="shared" si="8"/>
        <v>41933.041669999999</v>
      </c>
      <c r="B522" s="38">
        <v>1</v>
      </c>
      <c r="C522" s="38" t="s">
        <v>548</v>
      </c>
      <c r="D522" s="38" t="s">
        <v>196</v>
      </c>
      <c r="E522" s="38" t="s">
        <v>1655</v>
      </c>
      <c r="F522" s="38" t="s">
        <v>550</v>
      </c>
    </row>
    <row r="523" spans="1:6" ht="14.25" customHeight="1" x14ac:dyDescent="0.2">
      <c r="A523" s="91">
        <f t="shared" si="8"/>
        <v>41933.083330000001</v>
      </c>
      <c r="B523" s="38">
        <v>2</v>
      </c>
      <c r="C523" s="38" t="s">
        <v>1656</v>
      </c>
      <c r="D523" s="38" t="s">
        <v>196</v>
      </c>
      <c r="E523" s="38" t="s">
        <v>1657</v>
      </c>
      <c r="F523" s="38" t="s">
        <v>1658</v>
      </c>
    </row>
    <row r="524" spans="1:6" ht="14.25" customHeight="1" x14ac:dyDescent="0.2">
      <c r="A524" s="91">
        <f t="shared" si="8"/>
        <v>41933.125</v>
      </c>
      <c r="B524" s="38">
        <v>3</v>
      </c>
      <c r="C524" s="38" t="s">
        <v>1659</v>
      </c>
      <c r="D524" s="38" t="s">
        <v>196</v>
      </c>
      <c r="E524" s="38" t="s">
        <v>1660</v>
      </c>
      <c r="F524" s="38" t="s">
        <v>1661</v>
      </c>
    </row>
    <row r="525" spans="1:6" ht="14.25" customHeight="1" x14ac:dyDescent="0.2">
      <c r="A525" s="91">
        <f t="shared" si="8"/>
        <v>41933.166669999999</v>
      </c>
      <c r="B525" s="38">
        <v>4</v>
      </c>
      <c r="C525" s="38" t="s">
        <v>1662</v>
      </c>
      <c r="D525" s="38" t="s">
        <v>1663</v>
      </c>
      <c r="E525" s="38" t="s">
        <v>196</v>
      </c>
      <c r="F525" s="38" t="s">
        <v>1664</v>
      </c>
    </row>
    <row r="526" spans="1:6" ht="14.25" customHeight="1" x14ac:dyDescent="0.2">
      <c r="A526" s="91">
        <f t="shared" si="8"/>
        <v>41933.208330000001</v>
      </c>
      <c r="B526" s="38">
        <v>5</v>
      </c>
      <c r="C526" s="38" t="s">
        <v>1665</v>
      </c>
      <c r="D526" s="38" t="s">
        <v>1666</v>
      </c>
      <c r="E526" s="38" t="s">
        <v>196</v>
      </c>
      <c r="F526" s="38" t="s">
        <v>1667</v>
      </c>
    </row>
    <row r="527" spans="1:6" ht="14.25" customHeight="1" x14ac:dyDescent="0.2">
      <c r="A527" s="91">
        <f t="shared" si="8"/>
        <v>41933.25</v>
      </c>
      <c r="B527" s="38">
        <v>6</v>
      </c>
      <c r="C527" s="38" t="s">
        <v>1668</v>
      </c>
      <c r="D527" s="38" t="s">
        <v>1669</v>
      </c>
      <c r="E527" s="38" t="s">
        <v>196</v>
      </c>
      <c r="F527" s="38" t="s">
        <v>288</v>
      </c>
    </row>
    <row r="528" spans="1:6" ht="14.25" customHeight="1" x14ac:dyDescent="0.2">
      <c r="A528" s="91">
        <f t="shared" si="8"/>
        <v>41933.291669999999</v>
      </c>
      <c r="B528" s="38">
        <v>7</v>
      </c>
      <c r="C528" s="38" t="s">
        <v>1670</v>
      </c>
      <c r="D528" s="38" t="s">
        <v>1671</v>
      </c>
      <c r="E528" s="38" t="s">
        <v>198</v>
      </c>
      <c r="F528" s="38" t="s">
        <v>1672</v>
      </c>
    </row>
    <row r="529" spans="1:6" ht="14.25" customHeight="1" x14ac:dyDescent="0.2">
      <c r="A529" s="91">
        <f t="shared" si="8"/>
        <v>41933.333330000001</v>
      </c>
      <c r="B529" s="38">
        <v>8</v>
      </c>
      <c r="C529" s="38" t="s">
        <v>1673</v>
      </c>
      <c r="D529" s="38" t="s">
        <v>1674</v>
      </c>
      <c r="E529" s="38" t="s">
        <v>196</v>
      </c>
      <c r="F529" s="38" t="s">
        <v>1675</v>
      </c>
    </row>
    <row r="530" spans="1:6" ht="14.25" customHeight="1" x14ac:dyDescent="0.2">
      <c r="A530" s="91">
        <f t="shared" si="8"/>
        <v>41933.375</v>
      </c>
      <c r="B530" s="38">
        <v>9</v>
      </c>
      <c r="C530" s="38" t="s">
        <v>1676</v>
      </c>
      <c r="D530" s="38" t="s">
        <v>1677</v>
      </c>
      <c r="E530" s="38" t="s">
        <v>196</v>
      </c>
      <c r="F530" s="38" t="s">
        <v>1678</v>
      </c>
    </row>
    <row r="531" spans="1:6" ht="14.25" customHeight="1" x14ac:dyDescent="0.2">
      <c r="A531" s="91">
        <f t="shared" si="8"/>
        <v>41933.416669999999</v>
      </c>
      <c r="B531" s="38">
        <v>10</v>
      </c>
      <c r="C531" s="38" t="s">
        <v>1679</v>
      </c>
      <c r="D531" s="38" t="s">
        <v>238</v>
      </c>
      <c r="E531" s="38" t="s">
        <v>196</v>
      </c>
      <c r="F531" s="38" t="s">
        <v>1680</v>
      </c>
    </row>
    <row r="532" spans="1:6" ht="14.25" customHeight="1" x14ac:dyDescent="0.2">
      <c r="A532" s="91">
        <f t="shared" si="8"/>
        <v>41933.458330000001</v>
      </c>
      <c r="B532" s="38">
        <v>11</v>
      </c>
      <c r="C532" s="38" t="s">
        <v>262</v>
      </c>
      <c r="D532" s="38" t="s">
        <v>1681</v>
      </c>
      <c r="E532" s="38" t="s">
        <v>196</v>
      </c>
      <c r="F532" s="38" t="s">
        <v>1682</v>
      </c>
    </row>
    <row r="533" spans="1:6" ht="14.25" customHeight="1" x14ac:dyDescent="0.2">
      <c r="A533" s="91">
        <f t="shared" si="8"/>
        <v>41933.5</v>
      </c>
      <c r="B533" s="38">
        <v>12</v>
      </c>
      <c r="C533" s="38" t="s">
        <v>1683</v>
      </c>
      <c r="D533" s="38" t="s">
        <v>205</v>
      </c>
      <c r="E533" s="38" t="s">
        <v>198</v>
      </c>
      <c r="F533" s="38" t="s">
        <v>1684</v>
      </c>
    </row>
    <row r="534" spans="1:6" ht="14.25" customHeight="1" x14ac:dyDescent="0.2">
      <c r="A534" s="91">
        <f t="shared" si="8"/>
        <v>41933.541669999999</v>
      </c>
      <c r="B534" s="38">
        <v>13</v>
      </c>
      <c r="C534" s="38" t="s">
        <v>1685</v>
      </c>
      <c r="D534" s="38" t="s">
        <v>1686</v>
      </c>
      <c r="E534" s="38" t="s">
        <v>196</v>
      </c>
      <c r="F534" s="38" t="s">
        <v>1687</v>
      </c>
    </row>
    <row r="535" spans="1:6" ht="14.25" customHeight="1" x14ac:dyDescent="0.2">
      <c r="A535" s="91">
        <f t="shared" si="8"/>
        <v>41933.583330000001</v>
      </c>
      <c r="B535" s="38">
        <v>14</v>
      </c>
      <c r="C535" s="38" t="s">
        <v>959</v>
      </c>
      <c r="D535" s="38" t="s">
        <v>1688</v>
      </c>
      <c r="E535" s="38" t="s">
        <v>196</v>
      </c>
      <c r="F535" s="38" t="s">
        <v>281</v>
      </c>
    </row>
    <row r="536" spans="1:6" ht="14.25" customHeight="1" x14ac:dyDescent="0.2">
      <c r="A536" s="91">
        <f t="shared" si="8"/>
        <v>41933.625</v>
      </c>
      <c r="B536" s="38">
        <v>15</v>
      </c>
      <c r="C536" s="38" t="s">
        <v>1689</v>
      </c>
      <c r="D536" s="38" t="s">
        <v>1690</v>
      </c>
      <c r="E536" s="38" t="s">
        <v>196</v>
      </c>
      <c r="F536" s="38" t="s">
        <v>289</v>
      </c>
    </row>
    <row r="537" spans="1:6" ht="14.25" customHeight="1" x14ac:dyDescent="0.2">
      <c r="A537" s="91">
        <f t="shared" si="8"/>
        <v>41933.666669999999</v>
      </c>
      <c r="B537" s="38">
        <v>16</v>
      </c>
      <c r="C537" s="38" t="s">
        <v>1691</v>
      </c>
      <c r="D537" s="38" t="s">
        <v>1692</v>
      </c>
      <c r="E537" s="38" t="s">
        <v>196</v>
      </c>
      <c r="F537" s="38" t="s">
        <v>1693</v>
      </c>
    </row>
    <row r="538" spans="1:6" ht="14.25" customHeight="1" x14ac:dyDescent="0.2">
      <c r="A538" s="91">
        <f t="shared" si="8"/>
        <v>41933.708330000001</v>
      </c>
      <c r="B538" s="38">
        <v>17</v>
      </c>
      <c r="C538" s="38" t="s">
        <v>1694</v>
      </c>
      <c r="D538" s="38" t="s">
        <v>1695</v>
      </c>
      <c r="E538" s="38" t="s">
        <v>196</v>
      </c>
      <c r="F538" s="38" t="s">
        <v>1696</v>
      </c>
    </row>
    <row r="539" spans="1:6" ht="14.25" customHeight="1" x14ac:dyDescent="0.2">
      <c r="A539" s="91">
        <f t="shared" si="8"/>
        <v>41933.75</v>
      </c>
      <c r="B539" s="38">
        <v>18</v>
      </c>
      <c r="C539" s="38" t="s">
        <v>1697</v>
      </c>
      <c r="D539" s="38" t="s">
        <v>1698</v>
      </c>
      <c r="E539" s="38" t="s">
        <v>196</v>
      </c>
      <c r="F539" s="38" t="s">
        <v>1699</v>
      </c>
    </row>
    <row r="540" spans="1:6" ht="14.25" customHeight="1" x14ac:dyDescent="0.2">
      <c r="A540" s="91">
        <f t="shared" si="8"/>
        <v>41933.791669999999</v>
      </c>
      <c r="B540" s="38">
        <v>19</v>
      </c>
      <c r="C540" s="38" t="s">
        <v>1700</v>
      </c>
      <c r="D540" s="38" t="s">
        <v>1701</v>
      </c>
      <c r="E540" s="38" t="s">
        <v>196</v>
      </c>
      <c r="F540" s="38" t="s">
        <v>1702</v>
      </c>
    </row>
    <row r="541" spans="1:6" ht="14.25" customHeight="1" x14ac:dyDescent="0.2">
      <c r="A541" s="91">
        <f t="shared" si="8"/>
        <v>41933.833330000001</v>
      </c>
      <c r="B541" s="38">
        <v>20</v>
      </c>
      <c r="C541" s="38" t="s">
        <v>1703</v>
      </c>
      <c r="D541" s="38" t="s">
        <v>1704</v>
      </c>
      <c r="E541" s="38" t="s">
        <v>196</v>
      </c>
      <c r="F541" s="38" t="s">
        <v>315</v>
      </c>
    </row>
    <row r="542" spans="1:6" ht="14.25" customHeight="1" x14ac:dyDescent="0.2">
      <c r="A542" s="91">
        <f t="shared" si="8"/>
        <v>41933.875</v>
      </c>
      <c r="B542" s="38">
        <v>21</v>
      </c>
      <c r="C542" s="38" t="s">
        <v>1705</v>
      </c>
      <c r="D542" s="38" t="s">
        <v>1706</v>
      </c>
      <c r="E542" s="38" t="s">
        <v>196</v>
      </c>
      <c r="F542" s="38" t="s">
        <v>1707</v>
      </c>
    </row>
    <row r="543" spans="1:6" ht="14.25" customHeight="1" x14ac:dyDescent="0.2">
      <c r="A543" s="91">
        <f t="shared" si="8"/>
        <v>41933.916669999999</v>
      </c>
      <c r="B543" s="38">
        <v>22</v>
      </c>
      <c r="C543" s="38" t="s">
        <v>1708</v>
      </c>
      <c r="D543" s="38" t="s">
        <v>196</v>
      </c>
      <c r="E543" s="38" t="s">
        <v>1709</v>
      </c>
      <c r="F543" s="38" t="s">
        <v>1710</v>
      </c>
    </row>
    <row r="544" spans="1:6" ht="14.25" customHeight="1" x14ac:dyDescent="0.2">
      <c r="A544" s="91">
        <f t="shared" si="8"/>
        <v>41933.958330000001</v>
      </c>
      <c r="B544" s="38">
        <v>23</v>
      </c>
      <c r="C544" s="38" t="s">
        <v>296</v>
      </c>
      <c r="D544" s="38" t="s">
        <v>196</v>
      </c>
      <c r="E544" s="38" t="s">
        <v>1711</v>
      </c>
      <c r="F544" s="38" t="s">
        <v>1712</v>
      </c>
    </row>
    <row r="545" spans="1:6" ht="14.25" customHeight="1" x14ac:dyDescent="0.2">
      <c r="A545" s="91">
        <f t="shared" si="8"/>
        <v>41934</v>
      </c>
      <c r="B545" s="38">
        <v>0</v>
      </c>
      <c r="C545" s="38" t="s">
        <v>1713</v>
      </c>
      <c r="D545" s="38" t="s">
        <v>196</v>
      </c>
      <c r="E545" s="38" t="s">
        <v>1714</v>
      </c>
      <c r="F545" s="38" t="s">
        <v>1715</v>
      </c>
    </row>
    <row r="546" spans="1:6" ht="14.25" customHeight="1" x14ac:dyDescent="0.2">
      <c r="A546" s="91">
        <f t="shared" si="8"/>
        <v>41934.041669999999</v>
      </c>
      <c r="B546" s="38">
        <v>1</v>
      </c>
      <c r="C546" s="38" t="s">
        <v>293</v>
      </c>
      <c r="D546" s="38" t="s">
        <v>196</v>
      </c>
      <c r="E546" s="38" t="s">
        <v>1716</v>
      </c>
      <c r="F546" s="38" t="s">
        <v>746</v>
      </c>
    </row>
    <row r="547" spans="1:6" ht="14.25" customHeight="1" x14ac:dyDescent="0.2">
      <c r="A547" s="91">
        <f t="shared" si="8"/>
        <v>41934.083330000001</v>
      </c>
      <c r="B547" s="38">
        <v>2</v>
      </c>
      <c r="C547" s="38" t="s">
        <v>1717</v>
      </c>
      <c r="D547" s="38" t="s">
        <v>196</v>
      </c>
      <c r="E547" s="38" t="s">
        <v>1718</v>
      </c>
      <c r="F547" s="38" t="s">
        <v>1719</v>
      </c>
    </row>
    <row r="548" spans="1:6" ht="14.25" customHeight="1" x14ac:dyDescent="0.2">
      <c r="A548" s="91">
        <f t="shared" si="8"/>
        <v>41934.125</v>
      </c>
      <c r="B548" s="38">
        <v>3</v>
      </c>
      <c r="C548" s="38" t="s">
        <v>1720</v>
      </c>
      <c r="D548" s="38" t="s">
        <v>196</v>
      </c>
      <c r="E548" s="38" t="s">
        <v>1721</v>
      </c>
      <c r="F548" s="38" t="s">
        <v>1722</v>
      </c>
    </row>
    <row r="549" spans="1:6" ht="14.25" customHeight="1" x14ac:dyDescent="0.2">
      <c r="A549" s="91">
        <f t="shared" si="8"/>
        <v>41934.166669999999</v>
      </c>
      <c r="B549" s="38">
        <v>4</v>
      </c>
      <c r="C549" s="38" t="s">
        <v>1723</v>
      </c>
      <c r="D549" s="38" t="s">
        <v>196</v>
      </c>
      <c r="E549" s="38" t="s">
        <v>1724</v>
      </c>
      <c r="F549" s="38" t="s">
        <v>291</v>
      </c>
    </row>
    <row r="550" spans="1:6" ht="14.25" customHeight="1" x14ac:dyDescent="0.2">
      <c r="A550" s="91">
        <f t="shared" si="8"/>
        <v>41934.208330000001</v>
      </c>
      <c r="B550" s="38">
        <v>5</v>
      </c>
      <c r="C550" s="38" t="s">
        <v>1725</v>
      </c>
      <c r="D550" s="38" t="s">
        <v>196</v>
      </c>
      <c r="E550" s="38" t="s">
        <v>1726</v>
      </c>
      <c r="F550" s="38" t="s">
        <v>1727</v>
      </c>
    </row>
    <row r="551" spans="1:6" ht="14.25" customHeight="1" x14ac:dyDescent="0.2">
      <c r="A551" s="91">
        <f t="shared" si="8"/>
        <v>41934.25</v>
      </c>
      <c r="B551" s="38">
        <v>6</v>
      </c>
      <c r="C551" s="38" t="s">
        <v>1728</v>
      </c>
      <c r="D551" s="38" t="s">
        <v>1729</v>
      </c>
      <c r="E551" s="38" t="s">
        <v>196</v>
      </c>
      <c r="F551" s="38" t="s">
        <v>1730</v>
      </c>
    </row>
    <row r="552" spans="1:6" ht="14.25" customHeight="1" x14ac:dyDescent="0.2">
      <c r="A552" s="91">
        <f t="shared" si="8"/>
        <v>41934.291669999999</v>
      </c>
      <c r="B552" s="38">
        <v>7</v>
      </c>
      <c r="C552" s="38" t="s">
        <v>197</v>
      </c>
      <c r="D552" s="38" t="s">
        <v>1731</v>
      </c>
      <c r="E552" s="38" t="s">
        <v>196</v>
      </c>
      <c r="F552" s="38" t="s">
        <v>1732</v>
      </c>
    </row>
    <row r="553" spans="1:6" ht="14.25" customHeight="1" x14ac:dyDescent="0.2">
      <c r="A553" s="91">
        <f t="shared" si="8"/>
        <v>41934.333330000001</v>
      </c>
      <c r="B553" s="38">
        <v>8</v>
      </c>
      <c r="C553" s="38" t="s">
        <v>1733</v>
      </c>
      <c r="D553" s="38" t="s">
        <v>1734</v>
      </c>
      <c r="E553" s="38" t="s">
        <v>196</v>
      </c>
      <c r="F553" s="38" t="s">
        <v>1735</v>
      </c>
    </row>
    <row r="554" spans="1:6" ht="14.25" customHeight="1" x14ac:dyDescent="0.2">
      <c r="A554" s="91">
        <f t="shared" si="8"/>
        <v>41934.375</v>
      </c>
      <c r="B554" s="38">
        <v>9</v>
      </c>
      <c r="C554" s="38" t="s">
        <v>1736</v>
      </c>
      <c r="D554" s="38" t="s">
        <v>1737</v>
      </c>
      <c r="E554" s="38" t="s">
        <v>196</v>
      </c>
      <c r="F554" s="38" t="s">
        <v>1738</v>
      </c>
    </row>
    <row r="555" spans="1:6" ht="14.25" customHeight="1" x14ac:dyDescent="0.2">
      <c r="A555" s="91">
        <f t="shared" si="8"/>
        <v>41934.416669999999</v>
      </c>
      <c r="B555" s="38">
        <v>10</v>
      </c>
      <c r="C555" s="38" t="s">
        <v>1739</v>
      </c>
      <c r="D555" s="38" t="s">
        <v>196</v>
      </c>
      <c r="E555" s="38" t="s">
        <v>1740</v>
      </c>
      <c r="F555" s="38" t="s">
        <v>1741</v>
      </c>
    </row>
    <row r="556" spans="1:6" ht="14.25" customHeight="1" x14ac:dyDescent="0.2">
      <c r="A556" s="91">
        <f t="shared" si="8"/>
        <v>41934.458330000001</v>
      </c>
      <c r="B556" s="38">
        <v>11</v>
      </c>
      <c r="C556" s="38" t="s">
        <v>1742</v>
      </c>
      <c r="D556" s="38" t="s">
        <v>196</v>
      </c>
      <c r="E556" s="38" t="s">
        <v>1743</v>
      </c>
      <c r="F556" s="38" t="s">
        <v>1744</v>
      </c>
    </row>
    <row r="557" spans="1:6" ht="14.25" customHeight="1" x14ac:dyDescent="0.2">
      <c r="A557" s="91">
        <f t="shared" si="8"/>
        <v>41934.5</v>
      </c>
      <c r="B557" s="38">
        <v>12</v>
      </c>
      <c r="C557" s="38" t="s">
        <v>1745</v>
      </c>
      <c r="D557" s="38" t="s">
        <v>196</v>
      </c>
      <c r="E557" s="38" t="s">
        <v>1746</v>
      </c>
      <c r="F557" s="38" t="s">
        <v>1747</v>
      </c>
    </row>
    <row r="558" spans="1:6" ht="14.25" customHeight="1" x14ac:dyDescent="0.2">
      <c r="A558" s="91">
        <f t="shared" si="8"/>
        <v>41934.541669999999</v>
      </c>
      <c r="B558" s="38">
        <v>13</v>
      </c>
      <c r="C558" s="38" t="s">
        <v>1748</v>
      </c>
      <c r="D558" s="38" t="s">
        <v>196</v>
      </c>
      <c r="E558" s="38" t="s">
        <v>1749</v>
      </c>
      <c r="F558" s="38" t="s">
        <v>1750</v>
      </c>
    </row>
    <row r="559" spans="1:6" ht="14.25" customHeight="1" x14ac:dyDescent="0.2">
      <c r="A559" s="91">
        <f t="shared" si="8"/>
        <v>41934.583330000001</v>
      </c>
      <c r="B559" s="38">
        <v>14</v>
      </c>
      <c r="C559" s="38" t="s">
        <v>1751</v>
      </c>
      <c r="D559" s="38" t="s">
        <v>1752</v>
      </c>
      <c r="E559" s="38" t="s">
        <v>196</v>
      </c>
      <c r="F559" s="38" t="s">
        <v>1753</v>
      </c>
    </row>
    <row r="560" spans="1:6" ht="14.25" customHeight="1" x14ac:dyDescent="0.2">
      <c r="A560" s="91">
        <f t="shared" si="8"/>
        <v>41934.625</v>
      </c>
      <c r="B560" s="38">
        <v>15</v>
      </c>
      <c r="C560" s="38" t="s">
        <v>1754</v>
      </c>
      <c r="D560" s="38" t="s">
        <v>196</v>
      </c>
      <c r="E560" s="38" t="s">
        <v>250</v>
      </c>
      <c r="F560" s="38" t="s">
        <v>1755</v>
      </c>
    </row>
    <row r="561" spans="1:6" ht="14.25" customHeight="1" x14ac:dyDescent="0.2">
      <c r="A561" s="91">
        <f t="shared" si="8"/>
        <v>41934.666669999999</v>
      </c>
      <c r="B561" s="38">
        <v>16</v>
      </c>
      <c r="C561" s="38" t="s">
        <v>1756</v>
      </c>
      <c r="D561" s="38" t="s">
        <v>196</v>
      </c>
      <c r="E561" s="38" t="s">
        <v>1757</v>
      </c>
      <c r="F561" s="38" t="s">
        <v>1758</v>
      </c>
    </row>
    <row r="562" spans="1:6" ht="14.25" customHeight="1" x14ac:dyDescent="0.2">
      <c r="A562" s="91">
        <f t="shared" si="8"/>
        <v>41934.708330000001</v>
      </c>
      <c r="B562" s="38">
        <v>17</v>
      </c>
      <c r="C562" s="38" t="s">
        <v>882</v>
      </c>
      <c r="D562" s="38" t="s">
        <v>1759</v>
      </c>
      <c r="E562" s="38" t="s">
        <v>196</v>
      </c>
      <c r="F562" s="38" t="s">
        <v>884</v>
      </c>
    </row>
    <row r="563" spans="1:6" ht="14.25" customHeight="1" x14ac:dyDescent="0.2">
      <c r="A563" s="91">
        <f t="shared" si="8"/>
        <v>41934.75</v>
      </c>
      <c r="B563" s="38">
        <v>18</v>
      </c>
      <c r="C563" s="38" t="s">
        <v>1760</v>
      </c>
      <c r="D563" s="38" t="s">
        <v>1761</v>
      </c>
      <c r="E563" s="38" t="s">
        <v>196</v>
      </c>
      <c r="F563" s="38" t="s">
        <v>1762</v>
      </c>
    </row>
    <row r="564" spans="1:6" ht="14.25" customHeight="1" x14ac:dyDescent="0.2">
      <c r="A564" s="91">
        <f t="shared" si="8"/>
        <v>41934.791669999999</v>
      </c>
      <c r="B564" s="38">
        <v>19</v>
      </c>
      <c r="C564" s="38" t="s">
        <v>1763</v>
      </c>
      <c r="D564" s="38" t="s">
        <v>1764</v>
      </c>
      <c r="E564" s="38" t="s">
        <v>196</v>
      </c>
      <c r="F564" s="38" t="s">
        <v>1765</v>
      </c>
    </row>
    <row r="565" spans="1:6" ht="14.25" customHeight="1" x14ac:dyDescent="0.2">
      <c r="A565" s="91">
        <f t="shared" si="8"/>
        <v>41934.833330000001</v>
      </c>
      <c r="B565" s="38">
        <v>20</v>
      </c>
      <c r="C565" s="38" t="s">
        <v>1766</v>
      </c>
      <c r="D565" s="38" t="s">
        <v>1767</v>
      </c>
      <c r="E565" s="38" t="s">
        <v>196</v>
      </c>
      <c r="F565" s="38" t="s">
        <v>1768</v>
      </c>
    </row>
    <row r="566" spans="1:6" ht="14.25" customHeight="1" x14ac:dyDescent="0.2">
      <c r="A566" s="91">
        <f t="shared" si="8"/>
        <v>41934.875</v>
      </c>
      <c r="B566" s="38">
        <v>21</v>
      </c>
      <c r="C566" s="38" t="s">
        <v>1769</v>
      </c>
      <c r="D566" s="38" t="s">
        <v>196</v>
      </c>
      <c r="E566" s="38" t="s">
        <v>1770</v>
      </c>
      <c r="F566" s="38" t="s">
        <v>1771</v>
      </c>
    </row>
    <row r="567" spans="1:6" ht="14.25" customHeight="1" x14ac:dyDescent="0.2">
      <c r="A567" s="91">
        <f t="shared" si="8"/>
        <v>41934.916669999999</v>
      </c>
      <c r="B567" s="38">
        <v>22</v>
      </c>
      <c r="C567" s="38" t="s">
        <v>1772</v>
      </c>
      <c r="D567" s="38" t="s">
        <v>196</v>
      </c>
      <c r="E567" s="38" t="s">
        <v>1773</v>
      </c>
      <c r="F567" s="38" t="s">
        <v>1774</v>
      </c>
    </row>
    <row r="568" spans="1:6" ht="14.25" customHeight="1" x14ac:dyDescent="0.2">
      <c r="A568" s="91">
        <f t="shared" si="8"/>
        <v>41934.958330000001</v>
      </c>
      <c r="B568" s="38">
        <v>23</v>
      </c>
      <c r="C568" s="38" t="s">
        <v>1775</v>
      </c>
      <c r="D568" s="38" t="s">
        <v>196</v>
      </c>
      <c r="E568" s="38" t="s">
        <v>1776</v>
      </c>
      <c r="F568" s="38" t="s">
        <v>1777</v>
      </c>
    </row>
    <row r="569" spans="1:6" ht="14.25" customHeight="1" x14ac:dyDescent="0.2">
      <c r="A569" s="91">
        <f t="shared" si="8"/>
        <v>41935</v>
      </c>
      <c r="B569" s="38">
        <v>0</v>
      </c>
      <c r="C569" s="38" t="s">
        <v>1778</v>
      </c>
      <c r="D569" s="38" t="s">
        <v>196</v>
      </c>
      <c r="E569" s="38" t="s">
        <v>1779</v>
      </c>
      <c r="F569" s="38" t="s">
        <v>1780</v>
      </c>
    </row>
    <row r="570" spans="1:6" ht="14.25" customHeight="1" x14ac:dyDescent="0.2">
      <c r="A570" s="91">
        <f t="shared" si="8"/>
        <v>41935.041669999999</v>
      </c>
      <c r="B570" s="38">
        <v>1</v>
      </c>
      <c r="C570" s="38" t="s">
        <v>229</v>
      </c>
      <c r="D570" s="38" t="s">
        <v>196</v>
      </c>
      <c r="E570" s="38" t="s">
        <v>1781</v>
      </c>
      <c r="F570" s="38" t="s">
        <v>1782</v>
      </c>
    </row>
    <row r="571" spans="1:6" ht="14.25" customHeight="1" x14ac:dyDescent="0.2">
      <c r="A571" s="91">
        <f t="shared" si="8"/>
        <v>41935.083330000001</v>
      </c>
      <c r="B571" s="38">
        <v>2</v>
      </c>
      <c r="C571" s="38" t="s">
        <v>1783</v>
      </c>
      <c r="D571" s="38" t="s">
        <v>196</v>
      </c>
      <c r="E571" s="38" t="s">
        <v>1784</v>
      </c>
      <c r="F571" s="38" t="s">
        <v>1785</v>
      </c>
    </row>
    <row r="572" spans="1:6" ht="14.25" customHeight="1" x14ac:dyDescent="0.2">
      <c r="A572" s="91">
        <f t="shared" si="8"/>
        <v>41935.125</v>
      </c>
      <c r="B572" s="38">
        <v>3</v>
      </c>
      <c r="C572" s="38" t="s">
        <v>1786</v>
      </c>
      <c r="D572" s="38" t="s">
        <v>1787</v>
      </c>
      <c r="E572" s="38" t="s">
        <v>196</v>
      </c>
      <c r="F572" s="38" t="s">
        <v>1788</v>
      </c>
    </row>
    <row r="573" spans="1:6" ht="14.25" customHeight="1" x14ac:dyDescent="0.2">
      <c r="A573" s="91">
        <f t="shared" si="8"/>
        <v>41935.166669999999</v>
      </c>
      <c r="B573" s="38">
        <v>4</v>
      </c>
      <c r="C573" s="38" t="s">
        <v>1789</v>
      </c>
      <c r="D573" s="38" t="s">
        <v>1790</v>
      </c>
      <c r="E573" s="38" t="s">
        <v>196</v>
      </c>
      <c r="F573" s="38" t="s">
        <v>1791</v>
      </c>
    </row>
    <row r="574" spans="1:6" ht="14.25" customHeight="1" x14ac:dyDescent="0.2">
      <c r="A574" s="91">
        <f t="shared" si="8"/>
        <v>41935.208330000001</v>
      </c>
      <c r="B574" s="38">
        <v>5</v>
      </c>
      <c r="C574" s="38" t="s">
        <v>1792</v>
      </c>
      <c r="D574" s="38" t="s">
        <v>1793</v>
      </c>
      <c r="E574" s="38" t="s">
        <v>196</v>
      </c>
      <c r="F574" s="38" t="s">
        <v>294</v>
      </c>
    </row>
    <row r="575" spans="1:6" ht="14.25" customHeight="1" x14ac:dyDescent="0.2">
      <c r="A575" s="91">
        <f t="shared" si="8"/>
        <v>41935.25</v>
      </c>
      <c r="B575" s="38">
        <v>6</v>
      </c>
      <c r="C575" s="38" t="s">
        <v>1794</v>
      </c>
      <c r="D575" s="38" t="s">
        <v>1795</v>
      </c>
      <c r="E575" s="38" t="s">
        <v>196</v>
      </c>
      <c r="F575" s="38" t="s">
        <v>1796</v>
      </c>
    </row>
    <row r="576" spans="1:6" ht="14.25" customHeight="1" x14ac:dyDescent="0.2">
      <c r="A576" s="91">
        <f t="shared" si="8"/>
        <v>41935.291669999999</v>
      </c>
      <c r="B576" s="38">
        <v>7</v>
      </c>
      <c r="C576" s="38" t="s">
        <v>1797</v>
      </c>
      <c r="D576" s="38" t="s">
        <v>202</v>
      </c>
      <c r="E576" s="38" t="s">
        <v>225</v>
      </c>
      <c r="F576" s="38" t="s">
        <v>1798</v>
      </c>
    </row>
    <row r="577" spans="1:6" ht="14.25" customHeight="1" x14ac:dyDescent="0.2">
      <c r="A577" s="91">
        <f t="shared" si="8"/>
        <v>41935.333330000001</v>
      </c>
      <c r="B577" s="38">
        <v>8</v>
      </c>
      <c r="C577" s="38" t="s">
        <v>1799</v>
      </c>
      <c r="D577" s="38" t="s">
        <v>1800</v>
      </c>
      <c r="E577" s="38" t="s">
        <v>196</v>
      </c>
      <c r="F577" s="38" t="s">
        <v>1801</v>
      </c>
    </row>
    <row r="578" spans="1:6" ht="14.25" customHeight="1" x14ac:dyDescent="0.2">
      <c r="A578" s="91">
        <f t="shared" ref="A578:A641" si="9">A554+1</f>
        <v>41935.375</v>
      </c>
      <c r="B578" s="38">
        <v>9</v>
      </c>
      <c r="C578" s="38" t="s">
        <v>1802</v>
      </c>
      <c r="D578" s="38" t="s">
        <v>1803</v>
      </c>
      <c r="E578" s="38" t="s">
        <v>196</v>
      </c>
      <c r="F578" s="38" t="s">
        <v>1804</v>
      </c>
    </row>
    <row r="579" spans="1:6" ht="14.25" customHeight="1" x14ac:dyDescent="0.2">
      <c r="A579" s="91">
        <f t="shared" si="9"/>
        <v>41935.416669999999</v>
      </c>
      <c r="B579" s="38">
        <v>10</v>
      </c>
      <c r="C579" s="38" t="s">
        <v>1745</v>
      </c>
      <c r="D579" s="38" t="s">
        <v>196</v>
      </c>
      <c r="E579" s="38" t="s">
        <v>1805</v>
      </c>
      <c r="F579" s="38" t="s">
        <v>1747</v>
      </c>
    </row>
    <row r="580" spans="1:6" ht="14.25" customHeight="1" x14ac:dyDescent="0.2">
      <c r="A580" s="91">
        <f t="shared" si="9"/>
        <v>41935.458330000001</v>
      </c>
      <c r="B580" s="38">
        <v>11</v>
      </c>
      <c r="C580" s="38" t="s">
        <v>1377</v>
      </c>
      <c r="D580" s="38" t="s">
        <v>196</v>
      </c>
      <c r="E580" s="38" t="s">
        <v>1806</v>
      </c>
      <c r="F580" s="38" t="s">
        <v>1379</v>
      </c>
    </row>
    <row r="581" spans="1:6" ht="14.25" customHeight="1" x14ac:dyDescent="0.2">
      <c r="A581" s="91">
        <f t="shared" si="9"/>
        <v>41935.5</v>
      </c>
      <c r="B581" s="38">
        <v>12</v>
      </c>
      <c r="C581" s="38" t="s">
        <v>310</v>
      </c>
      <c r="D581" s="38" t="s">
        <v>1807</v>
      </c>
      <c r="E581" s="38" t="s">
        <v>198</v>
      </c>
      <c r="F581" s="38" t="s">
        <v>1808</v>
      </c>
    </row>
    <row r="582" spans="1:6" ht="14.25" customHeight="1" x14ac:dyDescent="0.2">
      <c r="A582" s="91">
        <f t="shared" si="9"/>
        <v>41935.541669999999</v>
      </c>
      <c r="B582" s="38">
        <v>13</v>
      </c>
      <c r="C582" s="38" t="s">
        <v>1809</v>
      </c>
      <c r="D582" s="38" t="s">
        <v>1810</v>
      </c>
      <c r="E582" s="38" t="s">
        <v>196</v>
      </c>
      <c r="F582" s="38" t="s">
        <v>1811</v>
      </c>
    </row>
    <row r="583" spans="1:6" ht="14.25" customHeight="1" x14ac:dyDescent="0.2">
      <c r="A583" s="91">
        <f t="shared" si="9"/>
        <v>41935.583330000001</v>
      </c>
      <c r="B583" s="38">
        <v>14</v>
      </c>
      <c r="C583" s="38" t="s">
        <v>1751</v>
      </c>
      <c r="D583" s="38" t="s">
        <v>1812</v>
      </c>
      <c r="E583" s="38" t="s">
        <v>196</v>
      </c>
      <c r="F583" s="38" t="s">
        <v>1753</v>
      </c>
    </row>
    <row r="584" spans="1:6" ht="14.25" customHeight="1" x14ac:dyDescent="0.2">
      <c r="A584" s="91">
        <f t="shared" si="9"/>
        <v>41935.625</v>
      </c>
      <c r="B584" s="38">
        <v>15</v>
      </c>
      <c r="C584" s="38" t="s">
        <v>1756</v>
      </c>
      <c r="D584" s="38" t="s">
        <v>1813</v>
      </c>
      <c r="E584" s="38" t="s">
        <v>196</v>
      </c>
      <c r="F584" s="38" t="s">
        <v>1758</v>
      </c>
    </row>
    <row r="585" spans="1:6" ht="14.25" customHeight="1" x14ac:dyDescent="0.2">
      <c r="A585" s="91">
        <f t="shared" si="9"/>
        <v>41935.666669999999</v>
      </c>
      <c r="B585" s="38">
        <v>16</v>
      </c>
      <c r="C585" s="38" t="s">
        <v>1814</v>
      </c>
      <c r="D585" s="38" t="s">
        <v>196</v>
      </c>
      <c r="E585" s="38" t="s">
        <v>1815</v>
      </c>
      <c r="F585" s="38" t="s">
        <v>1816</v>
      </c>
    </row>
    <row r="586" spans="1:6" ht="14.25" customHeight="1" x14ac:dyDescent="0.2">
      <c r="A586" s="91">
        <f t="shared" si="9"/>
        <v>41935.708330000001</v>
      </c>
      <c r="B586" s="38">
        <v>17</v>
      </c>
      <c r="C586" s="38" t="s">
        <v>1817</v>
      </c>
      <c r="D586" s="38" t="s">
        <v>299</v>
      </c>
      <c r="E586" s="38" t="s">
        <v>196</v>
      </c>
      <c r="F586" s="38" t="s">
        <v>1818</v>
      </c>
    </row>
    <row r="587" spans="1:6" ht="14.25" customHeight="1" x14ac:dyDescent="0.2">
      <c r="A587" s="91">
        <f t="shared" si="9"/>
        <v>41935.75</v>
      </c>
      <c r="B587" s="38">
        <v>18</v>
      </c>
      <c r="C587" s="38" t="s">
        <v>1819</v>
      </c>
      <c r="D587" s="38" t="s">
        <v>1820</v>
      </c>
      <c r="E587" s="38" t="s">
        <v>196</v>
      </c>
      <c r="F587" s="38" t="s">
        <v>1821</v>
      </c>
    </row>
    <row r="588" spans="1:6" ht="14.25" customHeight="1" x14ac:dyDescent="0.2">
      <c r="A588" s="91">
        <f t="shared" si="9"/>
        <v>41935.791669999999</v>
      </c>
      <c r="B588" s="38">
        <v>19</v>
      </c>
      <c r="C588" s="38" t="s">
        <v>1822</v>
      </c>
      <c r="D588" s="38" t="s">
        <v>1823</v>
      </c>
      <c r="E588" s="38" t="s">
        <v>196</v>
      </c>
      <c r="F588" s="38" t="s">
        <v>1824</v>
      </c>
    </row>
    <row r="589" spans="1:6" ht="14.25" customHeight="1" x14ac:dyDescent="0.2">
      <c r="A589" s="91">
        <f t="shared" si="9"/>
        <v>41935.833330000001</v>
      </c>
      <c r="B589" s="38">
        <v>20</v>
      </c>
      <c r="C589" s="38" t="s">
        <v>1825</v>
      </c>
      <c r="D589" s="38" t="s">
        <v>734</v>
      </c>
      <c r="E589" s="38" t="s">
        <v>196</v>
      </c>
      <c r="F589" s="38" t="s">
        <v>1826</v>
      </c>
    </row>
    <row r="590" spans="1:6" ht="14.25" customHeight="1" x14ac:dyDescent="0.2">
      <c r="A590" s="91">
        <f t="shared" si="9"/>
        <v>41935.875</v>
      </c>
      <c r="B590" s="38">
        <v>21</v>
      </c>
      <c r="C590" s="38" t="s">
        <v>1827</v>
      </c>
      <c r="D590" s="38" t="s">
        <v>196</v>
      </c>
      <c r="E590" s="38" t="s">
        <v>1828</v>
      </c>
      <c r="F590" s="38" t="s">
        <v>1829</v>
      </c>
    </row>
    <row r="591" spans="1:6" ht="14.25" customHeight="1" x14ac:dyDescent="0.2">
      <c r="A591" s="91">
        <f t="shared" si="9"/>
        <v>41935.916669999999</v>
      </c>
      <c r="B591" s="38">
        <v>22</v>
      </c>
      <c r="C591" s="38" t="s">
        <v>1830</v>
      </c>
      <c r="D591" s="38" t="s">
        <v>196</v>
      </c>
      <c r="E591" s="38" t="s">
        <v>1831</v>
      </c>
      <c r="F591" s="38" t="s">
        <v>1832</v>
      </c>
    </row>
    <row r="592" spans="1:6" ht="14.25" customHeight="1" x14ac:dyDescent="0.2">
      <c r="A592" s="91">
        <f t="shared" si="9"/>
        <v>41935.958330000001</v>
      </c>
      <c r="B592" s="38">
        <v>23</v>
      </c>
      <c r="C592" s="38" t="s">
        <v>1833</v>
      </c>
      <c r="D592" s="38" t="s">
        <v>196</v>
      </c>
      <c r="E592" s="38" t="s">
        <v>218</v>
      </c>
      <c r="F592" s="38" t="s">
        <v>1834</v>
      </c>
    </row>
    <row r="593" spans="1:6" ht="14.25" customHeight="1" x14ac:dyDescent="0.2">
      <c r="A593" s="91">
        <f t="shared" si="9"/>
        <v>41936</v>
      </c>
      <c r="B593" s="38">
        <v>0</v>
      </c>
      <c r="C593" s="38" t="s">
        <v>1835</v>
      </c>
      <c r="D593" s="38" t="s">
        <v>196</v>
      </c>
      <c r="E593" s="38" t="s">
        <v>1836</v>
      </c>
      <c r="F593" s="38" t="s">
        <v>1837</v>
      </c>
    </row>
    <row r="594" spans="1:6" ht="14.25" customHeight="1" x14ac:dyDescent="0.2">
      <c r="A594" s="91">
        <f t="shared" si="9"/>
        <v>41936.041669999999</v>
      </c>
      <c r="B594" s="38">
        <v>1</v>
      </c>
      <c r="C594" s="38" t="s">
        <v>1838</v>
      </c>
      <c r="D594" s="38" t="s">
        <v>196</v>
      </c>
      <c r="E594" s="38" t="s">
        <v>1839</v>
      </c>
      <c r="F594" s="38" t="s">
        <v>1840</v>
      </c>
    </row>
    <row r="595" spans="1:6" ht="14.25" customHeight="1" x14ac:dyDescent="0.2">
      <c r="A595" s="91">
        <f t="shared" si="9"/>
        <v>41936.083330000001</v>
      </c>
      <c r="B595" s="38">
        <v>2</v>
      </c>
      <c r="C595" s="38" t="s">
        <v>1841</v>
      </c>
      <c r="D595" s="38" t="s">
        <v>196</v>
      </c>
      <c r="E595" s="38" t="s">
        <v>1842</v>
      </c>
      <c r="F595" s="38" t="s">
        <v>1843</v>
      </c>
    </row>
    <row r="596" spans="1:6" ht="14.25" customHeight="1" x14ac:dyDescent="0.2">
      <c r="A596" s="91">
        <f t="shared" si="9"/>
        <v>41936.125</v>
      </c>
      <c r="B596" s="38">
        <v>3</v>
      </c>
      <c r="C596" s="38" t="s">
        <v>1844</v>
      </c>
      <c r="D596" s="38" t="s">
        <v>196</v>
      </c>
      <c r="E596" s="38" t="s">
        <v>1845</v>
      </c>
      <c r="F596" s="38" t="s">
        <v>1846</v>
      </c>
    </row>
    <row r="597" spans="1:6" ht="14.25" customHeight="1" x14ac:dyDescent="0.2">
      <c r="A597" s="91">
        <f t="shared" si="9"/>
        <v>41936.166669999999</v>
      </c>
      <c r="B597" s="38">
        <v>4</v>
      </c>
      <c r="C597" s="38" t="s">
        <v>1847</v>
      </c>
      <c r="D597" s="38" t="s">
        <v>196</v>
      </c>
      <c r="E597" s="38" t="s">
        <v>1848</v>
      </c>
      <c r="F597" s="38" t="s">
        <v>217</v>
      </c>
    </row>
    <row r="598" spans="1:6" ht="14.25" customHeight="1" x14ac:dyDescent="0.2">
      <c r="A598" s="91">
        <f t="shared" si="9"/>
        <v>41936.208330000001</v>
      </c>
      <c r="B598" s="38">
        <v>5</v>
      </c>
      <c r="C598" s="38" t="s">
        <v>1849</v>
      </c>
      <c r="D598" s="38" t="s">
        <v>1850</v>
      </c>
      <c r="E598" s="38" t="s">
        <v>196</v>
      </c>
      <c r="F598" s="38" t="s">
        <v>1851</v>
      </c>
    </row>
    <row r="599" spans="1:6" ht="14.25" customHeight="1" x14ac:dyDescent="0.2">
      <c r="A599" s="91">
        <f t="shared" si="9"/>
        <v>41936.25</v>
      </c>
      <c r="B599" s="38">
        <v>6</v>
      </c>
      <c r="C599" s="38" t="s">
        <v>1852</v>
      </c>
      <c r="D599" s="38" t="s">
        <v>1853</v>
      </c>
      <c r="E599" s="38" t="s">
        <v>196</v>
      </c>
      <c r="F599" s="38" t="s">
        <v>1854</v>
      </c>
    </row>
    <row r="600" spans="1:6" ht="14.25" customHeight="1" x14ac:dyDescent="0.2">
      <c r="A600" s="91">
        <f t="shared" si="9"/>
        <v>41936.291669999999</v>
      </c>
      <c r="B600" s="38">
        <v>7</v>
      </c>
      <c r="C600" s="38" t="s">
        <v>1855</v>
      </c>
      <c r="D600" s="38" t="s">
        <v>1856</v>
      </c>
      <c r="E600" s="38" t="s">
        <v>196</v>
      </c>
      <c r="F600" s="38" t="s">
        <v>1857</v>
      </c>
    </row>
    <row r="601" spans="1:6" ht="14.25" customHeight="1" x14ac:dyDescent="0.2">
      <c r="A601" s="91">
        <f t="shared" si="9"/>
        <v>41936.333330000001</v>
      </c>
      <c r="B601" s="38">
        <v>8</v>
      </c>
      <c r="C601" s="38" t="s">
        <v>1858</v>
      </c>
      <c r="D601" s="38" t="s">
        <v>305</v>
      </c>
      <c r="E601" s="38" t="s">
        <v>196</v>
      </c>
      <c r="F601" s="38" t="s">
        <v>1859</v>
      </c>
    </row>
    <row r="602" spans="1:6" ht="14.25" customHeight="1" x14ac:dyDescent="0.2">
      <c r="A602" s="91">
        <f t="shared" si="9"/>
        <v>41936.375</v>
      </c>
      <c r="B602" s="38">
        <v>9</v>
      </c>
      <c r="C602" s="38" t="s">
        <v>1335</v>
      </c>
      <c r="D602" s="38" t="s">
        <v>1860</v>
      </c>
      <c r="E602" s="38" t="s">
        <v>196</v>
      </c>
      <c r="F602" s="38" t="s">
        <v>1337</v>
      </c>
    </row>
    <row r="603" spans="1:6" ht="14.25" customHeight="1" x14ac:dyDescent="0.2">
      <c r="A603" s="91">
        <f t="shared" si="9"/>
        <v>41936.416669999999</v>
      </c>
      <c r="B603" s="38">
        <v>10</v>
      </c>
      <c r="C603" s="38" t="s">
        <v>1861</v>
      </c>
      <c r="D603" s="38" t="s">
        <v>1862</v>
      </c>
      <c r="E603" s="38" t="s">
        <v>196</v>
      </c>
      <c r="F603" s="38" t="s">
        <v>1863</v>
      </c>
    </row>
    <row r="604" spans="1:6" ht="14.25" customHeight="1" x14ac:dyDescent="0.2">
      <c r="A604" s="91">
        <f t="shared" si="9"/>
        <v>41936.458330000001</v>
      </c>
      <c r="B604" s="38">
        <v>11</v>
      </c>
      <c r="C604" s="38" t="s">
        <v>1864</v>
      </c>
      <c r="D604" s="38" t="s">
        <v>196</v>
      </c>
      <c r="E604" s="38" t="s">
        <v>1865</v>
      </c>
      <c r="F604" s="38" t="s">
        <v>1866</v>
      </c>
    </row>
    <row r="605" spans="1:6" ht="14.25" customHeight="1" x14ac:dyDescent="0.2">
      <c r="A605" s="91">
        <f t="shared" si="9"/>
        <v>41936.5</v>
      </c>
      <c r="B605" s="38">
        <v>12</v>
      </c>
      <c r="C605" s="38" t="s">
        <v>1867</v>
      </c>
      <c r="D605" s="38" t="s">
        <v>1868</v>
      </c>
      <c r="E605" s="38" t="s">
        <v>196</v>
      </c>
      <c r="F605" s="38" t="s">
        <v>1869</v>
      </c>
    </row>
    <row r="606" spans="1:6" ht="14.25" customHeight="1" x14ac:dyDescent="0.2">
      <c r="A606" s="91">
        <f t="shared" si="9"/>
        <v>41936.541669999999</v>
      </c>
      <c r="B606" s="38">
        <v>13</v>
      </c>
      <c r="C606" s="38" t="s">
        <v>1870</v>
      </c>
      <c r="D606" s="38" t="s">
        <v>1871</v>
      </c>
      <c r="E606" s="38" t="s">
        <v>196</v>
      </c>
      <c r="F606" s="38" t="s">
        <v>1872</v>
      </c>
    </row>
    <row r="607" spans="1:6" ht="14.25" customHeight="1" x14ac:dyDescent="0.2">
      <c r="A607" s="91">
        <f t="shared" si="9"/>
        <v>41936.583330000001</v>
      </c>
      <c r="B607" s="38">
        <v>14</v>
      </c>
      <c r="C607" s="38" t="s">
        <v>1873</v>
      </c>
      <c r="D607" s="38" t="s">
        <v>1874</v>
      </c>
      <c r="E607" s="38" t="s">
        <v>196</v>
      </c>
      <c r="F607" s="38" t="s">
        <v>1875</v>
      </c>
    </row>
    <row r="608" spans="1:6" ht="14.25" customHeight="1" x14ac:dyDescent="0.2">
      <c r="A608" s="91">
        <f t="shared" si="9"/>
        <v>41936.625</v>
      </c>
      <c r="B608" s="38">
        <v>15</v>
      </c>
      <c r="C608" s="38" t="s">
        <v>1876</v>
      </c>
      <c r="D608" s="38" t="s">
        <v>1877</v>
      </c>
      <c r="E608" s="38" t="s">
        <v>196</v>
      </c>
      <c r="F608" s="38" t="s">
        <v>1878</v>
      </c>
    </row>
    <row r="609" spans="1:6" ht="14.25" customHeight="1" x14ac:dyDescent="0.2">
      <c r="A609" s="91">
        <f t="shared" si="9"/>
        <v>41936.666669999999</v>
      </c>
      <c r="B609" s="38">
        <v>16</v>
      </c>
      <c r="C609" s="38" t="s">
        <v>1879</v>
      </c>
      <c r="D609" s="38" t="s">
        <v>304</v>
      </c>
      <c r="E609" s="38" t="s">
        <v>1880</v>
      </c>
      <c r="F609" s="38" t="s">
        <v>1881</v>
      </c>
    </row>
    <row r="610" spans="1:6" ht="14.25" customHeight="1" x14ac:dyDescent="0.2">
      <c r="A610" s="91">
        <f t="shared" si="9"/>
        <v>41936.708330000001</v>
      </c>
      <c r="B610" s="38">
        <v>17</v>
      </c>
      <c r="C610" s="38" t="s">
        <v>1882</v>
      </c>
      <c r="D610" s="38" t="s">
        <v>1883</v>
      </c>
      <c r="E610" s="38" t="s">
        <v>198</v>
      </c>
      <c r="F610" s="38" t="s">
        <v>1884</v>
      </c>
    </row>
    <row r="611" spans="1:6" ht="14.25" customHeight="1" x14ac:dyDescent="0.2">
      <c r="A611" s="91">
        <f t="shared" si="9"/>
        <v>41936.75</v>
      </c>
      <c r="B611" s="38">
        <v>18</v>
      </c>
      <c r="C611" s="38" t="s">
        <v>1885</v>
      </c>
      <c r="D611" s="38" t="s">
        <v>1886</v>
      </c>
      <c r="E611" s="38" t="s">
        <v>196</v>
      </c>
      <c r="F611" s="38" t="s">
        <v>1887</v>
      </c>
    </row>
    <row r="612" spans="1:6" ht="14.25" customHeight="1" x14ac:dyDescent="0.2">
      <c r="A612" s="91">
        <f t="shared" si="9"/>
        <v>41936.791669999999</v>
      </c>
      <c r="B612" s="38">
        <v>19</v>
      </c>
      <c r="C612" s="38" t="s">
        <v>1888</v>
      </c>
      <c r="D612" s="38" t="s">
        <v>1889</v>
      </c>
      <c r="E612" s="38" t="s">
        <v>196</v>
      </c>
      <c r="F612" s="38" t="s">
        <v>1890</v>
      </c>
    </row>
    <row r="613" spans="1:6" ht="14.25" customHeight="1" x14ac:dyDescent="0.2">
      <c r="A613" s="91">
        <f t="shared" si="9"/>
        <v>41936.833330000001</v>
      </c>
      <c r="B613" s="38">
        <v>20</v>
      </c>
      <c r="C613" s="38" t="s">
        <v>1891</v>
      </c>
      <c r="D613" s="38" t="s">
        <v>196</v>
      </c>
      <c r="E613" s="38" t="s">
        <v>1892</v>
      </c>
      <c r="F613" s="38" t="s">
        <v>1893</v>
      </c>
    </row>
    <row r="614" spans="1:6" ht="14.25" customHeight="1" x14ac:dyDescent="0.2">
      <c r="A614" s="91">
        <f t="shared" si="9"/>
        <v>41936.875</v>
      </c>
      <c r="B614" s="38">
        <v>21</v>
      </c>
      <c r="C614" s="38" t="s">
        <v>1894</v>
      </c>
      <c r="D614" s="38" t="s">
        <v>196</v>
      </c>
      <c r="E614" s="38" t="s">
        <v>1895</v>
      </c>
      <c r="F614" s="38" t="s">
        <v>1896</v>
      </c>
    </row>
    <row r="615" spans="1:6" ht="14.25" customHeight="1" x14ac:dyDescent="0.2">
      <c r="A615" s="91">
        <f t="shared" si="9"/>
        <v>41936.916669999999</v>
      </c>
      <c r="B615" s="38">
        <v>22</v>
      </c>
      <c r="C615" s="38" t="s">
        <v>1897</v>
      </c>
      <c r="D615" s="38" t="s">
        <v>196</v>
      </c>
      <c r="E615" s="38" t="s">
        <v>1898</v>
      </c>
      <c r="F615" s="38" t="s">
        <v>1899</v>
      </c>
    </row>
    <row r="616" spans="1:6" ht="14.25" customHeight="1" x14ac:dyDescent="0.2">
      <c r="A616" s="91">
        <f t="shared" si="9"/>
        <v>41936.958330000001</v>
      </c>
      <c r="B616" s="38">
        <v>23</v>
      </c>
      <c r="C616" s="38" t="s">
        <v>1900</v>
      </c>
      <c r="D616" s="38" t="s">
        <v>196</v>
      </c>
      <c r="E616" s="38" t="s">
        <v>1901</v>
      </c>
      <c r="F616" s="38" t="s">
        <v>1902</v>
      </c>
    </row>
    <row r="617" spans="1:6" ht="14.25" customHeight="1" x14ac:dyDescent="0.2">
      <c r="A617" s="91">
        <f t="shared" si="9"/>
        <v>41937</v>
      </c>
      <c r="B617" s="38">
        <v>0</v>
      </c>
      <c r="C617" s="38" t="s">
        <v>1903</v>
      </c>
      <c r="D617" s="38" t="s">
        <v>196</v>
      </c>
      <c r="E617" s="38" t="s">
        <v>1904</v>
      </c>
      <c r="F617" s="38" t="s">
        <v>1905</v>
      </c>
    </row>
    <row r="618" spans="1:6" ht="14.25" customHeight="1" x14ac:dyDescent="0.2">
      <c r="A618" s="91">
        <f t="shared" si="9"/>
        <v>41937.041669999999</v>
      </c>
      <c r="B618" s="38">
        <v>1</v>
      </c>
      <c r="C618" s="38" t="s">
        <v>1906</v>
      </c>
      <c r="D618" s="38" t="s">
        <v>196</v>
      </c>
      <c r="E618" s="38" t="s">
        <v>1907</v>
      </c>
      <c r="F618" s="38" t="s">
        <v>1908</v>
      </c>
    </row>
    <row r="619" spans="1:6" ht="14.25" customHeight="1" x14ac:dyDescent="0.2">
      <c r="A619" s="91">
        <f t="shared" si="9"/>
        <v>41937.083330000001</v>
      </c>
      <c r="B619" s="38">
        <v>2</v>
      </c>
      <c r="C619" s="38" t="s">
        <v>1909</v>
      </c>
      <c r="D619" s="38" t="s">
        <v>1910</v>
      </c>
      <c r="E619" s="38" t="s">
        <v>198</v>
      </c>
      <c r="F619" s="38" t="s">
        <v>1911</v>
      </c>
    </row>
    <row r="620" spans="1:6" ht="14.25" customHeight="1" x14ac:dyDescent="0.2">
      <c r="A620" s="91">
        <f t="shared" si="9"/>
        <v>41937.125</v>
      </c>
      <c r="B620" s="38">
        <v>3</v>
      </c>
      <c r="C620" s="38" t="s">
        <v>1912</v>
      </c>
      <c r="D620" s="38" t="s">
        <v>196</v>
      </c>
      <c r="E620" s="38" t="s">
        <v>1596</v>
      </c>
      <c r="F620" s="38" t="s">
        <v>1913</v>
      </c>
    </row>
    <row r="621" spans="1:6" ht="14.25" customHeight="1" x14ac:dyDescent="0.2">
      <c r="A621" s="91">
        <f t="shared" si="9"/>
        <v>41937.166669999999</v>
      </c>
      <c r="B621" s="38">
        <v>4</v>
      </c>
      <c r="C621" s="38" t="s">
        <v>1914</v>
      </c>
      <c r="D621" s="38" t="s">
        <v>1915</v>
      </c>
      <c r="E621" s="38" t="s">
        <v>196</v>
      </c>
      <c r="F621" s="38" t="s">
        <v>1916</v>
      </c>
    </row>
    <row r="622" spans="1:6" ht="14.25" customHeight="1" x14ac:dyDescent="0.2">
      <c r="A622" s="91">
        <f t="shared" si="9"/>
        <v>41937.208330000001</v>
      </c>
      <c r="B622" s="38">
        <v>5</v>
      </c>
      <c r="C622" s="38" t="s">
        <v>1917</v>
      </c>
      <c r="D622" s="38" t="s">
        <v>196</v>
      </c>
      <c r="E622" s="38" t="s">
        <v>1918</v>
      </c>
      <c r="F622" s="38" t="s">
        <v>1919</v>
      </c>
    </row>
    <row r="623" spans="1:6" ht="14.25" customHeight="1" x14ac:dyDescent="0.2">
      <c r="A623" s="91">
        <f t="shared" si="9"/>
        <v>41937.25</v>
      </c>
      <c r="B623" s="38">
        <v>6</v>
      </c>
      <c r="C623" s="38" t="s">
        <v>1920</v>
      </c>
      <c r="D623" s="38" t="s">
        <v>1921</v>
      </c>
      <c r="E623" s="38" t="s">
        <v>196</v>
      </c>
      <c r="F623" s="38" t="s">
        <v>1922</v>
      </c>
    </row>
    <row r="624" spans="1:6" ht="14.25" customHeight="1" x14ac:dyDescent="0.2">
      <c r="A624" s="91">
        <f t="shared" si="9"/>
        <v>41937.291669999999</v>
      </c>
      <c r="B624" s="38">
        <v>7</v>
      </c>
      <c r="C624" s="38" t="s">
        <v>1923</v>
      </c>
      <c r="D624" s="38" t="s">
        <v>1924</v>
      </c>
      <c r="E624" s="38" t="s">
        <v>196</v>
      </c>
      <c r="F624" s="38" t="s">
        <v>1925</v>
      </c>
    </row>
    <row r="625" spans="1:6" ht="14.25" customHeight="1" x14ac:dyDescent="0.2">
      <c r="A625" s="91">
        <f t="shared" si="9"/>
        <v>41937.333330000001</v>
      </c>
      <c r="B625" s="38">
        <v>8</v>
      </c>
      <c r="C625" s="38" t="s">
        <v>509</v>
      </c>
      <c r="D625" s="38" t="s">
        <v>1926</v>
      </c>
      <c r="E625" s="38" t="s">
        <v>196</v>
      </c>
      <c r="F625" s="38" t="s">
        <v>301</v>
      </c>
    </row>
    <row r="626" spans="1:6" ht="14.25" customHeight="1" x14ac:dyDescent="0.2">
      <c r="A626" s="91">
        <f t="shared" si="9"/>
        <v>41937.375</v>
      </c>
      <c r="B626" s="38">
        <v>9</v>
      </c>
      <c r="C626" s="38" t="s">
        <v>419</v>
      </c>
      <c r="D626" s="38" t="s">
        <v>1927</v>
      </c>
      <c r="E626" s="38" t="s">
        <v>196</v>
      </c>
      <c r="F626" s="38" t="s">
        <v>421</v>
      </c>
    </row>
    <row r="627" spans="1:6" ht="14.25" customHeight="1" x14ac:dyDescent="0.2">
      <c r="A627" s="91">
        <f t="shared" si="9"/>
        <v>41937.416669999999</v>
      </c>
      <c r="B627" s="38">
        <v>10</v>
      </c>
      <c r="C627" s="38" t="s">
        <v>1928</v>
      </c>
      <c r="D627" s="38" t="s">
        <v>1929</v>
      </c>
      <c r="E627" s="38" t="s">
        <v>196</v>
      </c>
      <c r="F627" s="38" t="s">
        <v>1930</v>
      </c>
    </row>
    <row r="628" spans="1:6" ht="14.25" customHeight="1" x14ac:dyDescent="0.2">
      <c r="A628" s="91">
        <f t="shared" si="9"/>
        <v>41937.458330000001</v>
      </c>
      <c r="B628" s="38">
        <v>11</v>
      </c>
      <c r="C628" s="38" t="s">
        <v>1931</v>
      </c>
      <c r="D628" s="38" t="s">
        <v>1932</v>
      </c>
      <c r="E628" s="38" t="s">
        <v>196</v>
      </c>
      <c r="F628" s="38" t="s">
        <v>1933</v>
      </c>
    </row>
    <row r="629" spans="1:6" ht="14.25" customHeight="1" x14ac:dyDescent="0.2">
      <c r="A629" s="91">
        <f t="shared" si="9"/>
        <v>41937.5</v>
      </c>
      <c r="B629" s="38">
        <v>12</v>
      </c>
      <c r="C629" s="38" t="s">
        <v>1934</v>
      </c>
      <c r="D629" s="38" t="s">
        <v>1935</v>
      </c>
      <c r="E629" s="38" t="s">
        <v>196</v>
      </c>
      <c r="F629" s="38" t="s">
        <v>1936</v>
      </c>
    </row>
    <row r="630" spans="1:6" ht="14.25" customHeight="1" x14ac:dyDescent="0.2">
      <c r="A630" s="91">
        <f t="shared" si="9"/>
        <v>41937.541669999999</v>
      </c>
      <c r="B630" s="38">
        <v>13</v>
      </c>
      <c r="C630" s="38" t="s">
        <v>1584</v>
      </c>
      <c r="D630" s="38" t="s">
        <v>1937</v>
      </c>
      <c r="E630" s="38" t="s">
        <v>196</v>
      </c>
      <c r="F630" s="38" t="s">
        <v>1586</v>
      </c>
    </row>
    <row r="631" spans="1:6" ht="14.25" customHeight="1" x14ac:dyDescent="0.2">
      <c r="A631" s="91">
        <f t="shared" si="9"/>
        <v>41937.583330000001</v>
      </c>
      <c r="B631" s="38">
        <v>14</v>
      </c>
      <c r="C631" s="38" t="s">
        <v>1938</v>
      </c>
      <c r="D631" s="38" t="s">
        <v>1939</v>
      </c>
      <c r="E631" s="38" t="s">
        <v>196</v>
      </c>
      <c r="F631" s="38" t="s">
        <v>1940</v>
      </c>
    </row>
    <row r="632" spans="1:6" ht="14.25" customHeight="1" x14ac:dyDescent="0.2">
      <c r="A632" s="91">
        <f t="shared" si="9"/>
        <v>41937.625</v>
      </c>
      <c r="B632" s="38">
        <v>15</v>
      </c>
      <c r="C632" s="38" t="s">
        <v>635</v>
      </c>
      <c r="D632" s="38" t="s">
        <v>1941</v>
      </c>
      <c r="E632" s="38" t="s">
        <v>198</v>
      </c>
      <c r="F632" s="38" t="s">
        <v>637</v>
      </c>
    </row>
    <row r="633" spans="1:6" ht="14.25" customHeight="1" x14ac:dyDescent="0.2">
      <c r="A633" s="91">
        <f t="shared" si="9"/>
        <v>41937.666669999999</v>
      </c>
      <c r="B633" s="38">
        <v>16</v>
      </c>
      <c r="C633" s="38" t="s">
        <v>1942</v>
      </c>
      <c r="D633" s="38" t="s">
        <v>1943</v>
      </c>
      <c r="E633" s="38" t="s">
        <v>196</v>
      </c>
      <c r="F633" s="38" t="s">
        <v>1944</v>
      </c>
    </row>
    <row r="634" spans="1:6" ht="14.25" customHeight="1" x14ac:dyDescent="0.2">
      <c r="A634" s="91">
        <f t="shared" si="9"/>
        <v>41937.708330000001</v>
      </c>
      <c r="B634" s="38">
        <v>17</v>
      </c>
      <c r="C634" s="38" t="s">
        <v>1945</v>
      </c>
      <c r="D634" s="38" t="s">
        <v>1946</v>
      </c>
      <c r="E634" s="38" t="s">
        <v>196</v>
      </c>
      <c r="F634" s="38" t="s">
        <v>1947</v>
      </c>
    </row>
    <row r="635" spans="1:6" ht="14.25" customHeight="1" x14ac:dyDescent="0.2">
      <c r="A635" s="91">
        <f t="shared" si="9"/>
        <v>41937.75</v>
      </c>
      <c r="B635" s="38">
        <v>18</v>
      </c>
      <c r="C635" s="38" t="s">
        <v>1948</v>
      </c>
      <c r="D635" s="38" t="s">
        <v>1949</v>
      </c>
      <c r="E635" s="38" t="s">
        <v>198</v>
      </c>
      <c r="F635" s="38" t="s">
        <v>1950</v>
      </c>
    </row>
    <row r="636" spans="1:6" ht="14.25" customHeight="1" x14ac:dyDescent="0.2">
      <c r="A636" s="91">
        <f t="shared" si="9"/>
        <v>41937.791669999999</v>
      </c>
      <c r="B636" s="38">
        <v>19</v>
      </c>
      <c r="C636" s="38" t="s">
        <v>1951</v>
      </c>
      <c r="D636" s="38" t="s">
        <v>1952</v>
      </c>
      <c r="E636" s="38" t="s">
        <v>198</v>
      </c>
      <c r="F636" s="38" t="s">
        <v>1953</v>
      </c>
    </row>
    <row r="637" spans="1:6" ht="14.25" customHeight="1" x14ac:dyDescent="0.2">
      <c r="A637" s="91">
        <f t="shared" si="9"/>
        <v>41937.833330000001</v>
      </c>
      <c r="B637" s="38">
        <v>20</v>
      </c>
      <c r="C637" s="38" t="s">
        <v>1954</v>
      </c>
      <c r="D637" s="38" t="s">
        <v>276</v>
      </c>
      <c r="E637" s="38" t="s">
        <v>196</v>
      </c>
      <c r="F637" s="38" t="s">
        <v>1955</v>
      </c>
    </row>
    <row r="638" spans="1:6" ht="14.25" customHeight="1" x14ac:dyDescent="0.2">
      <c r="A638" s="91">
        <f t="shared" si="9"/>
        <v>41937.875</v>
      </c>
      <c r="B638" s="38">
        <v>21</v>
      </c>
      <c r="C638" s="38" t="s">
        <v>1956</v>
      </c>
      <c r="D638" s="38" t="s">
        <v>196</v>
      </c>
      <c r="E638" s="38" t="s">
        <v>1957</v>
      </c>
      <c r="F638" s="38" t="s">
        <v>1958</v>
      </c>
    </row>
    <row r="639" spans="1:6" ht="14.25" customHeight="1" x14ac:dyDescent="0.2">
      <c r="A639" s="91">
        <f t="shared" si="9"/>
        <v>41937.916669999999</v>
      </c>
      <c r="B639" s="38">
        <v>22</v>
      </c>
      <c r="C639" s="38" t="s">
        <v>1959</v>
      </c>
      <c r="D639" s="38" t="s">
        <v>196</v>
      </c>
      <c r="E639" s="38" t="s">
        <v>1960</v>
      </c>
      <c r="F639" s="38" t="s">
        <v>1961</v>
      </c>
    </row>
    <row r="640" spans="1:6" ht="14.25" customHeight="1" x14ac:dyDescent="0.2">
      <c r="A640" s="91">
        <f t="shared" si="9"/>
        <v>41937.958330000001</v>
      </c>
      <c r="B640" s="38">
        <v>23</v>
      </c>
      <c r="C640" s="38" t="s">
        <v>1962</v>
      </c>
      <c r="D640" s="38" t="s">
        <v>196</v>
      </c>
      <c r="E640" s="38" t="s">
        <v>1963</v>
      </c>
      <c r="F640" s="38" t="s">
        <v>1964</v>
      </c>
    </row>
    <row r="641" spans="1:6" ht="14.25" customHeight="1" x14ac:dyDescent="0.2">
      <c r="A641" s="91">
        <f t="shared" si="9"/>
        <v>41938</v>
      </c>
      <c r="B641" s="38">
        <v>0</v>
      </c>
      <c r="C641" s="38" t="s">
        <v>1965</v>
      </c>
      <c r="D641" s="38" t="s">
        <v>196</v>
      </c>
      <c r="E641" s="38" t="s">
        <v>1966</v>
      </c>
      <c r="F641" s="38" t="s">
        <v>1967</v>
      </c>
    </row>
    <row r="642" spans="1:6" ht="14.25" customHeight="1" x14ac:dyDescent="0.2">
      <c r="A642" s="91">
        <f t="shared" ref="A642:A664" si="10">A618+1</f>
        <v>41938.041669999999</v>
      </c>
      <c r="B642" s="38">
        <v>1</v>
      </c>
      <c r="C642" s="38" t="s">
        <v>1968</v>
      </c>
      <c r="D642" s="38" t="s">
        <v>1969</v>
      </c>
      <c r="E642" s="38" t="s">
        <v>198</v>
      </c>
      <c r="F642" s="38" t="s">
        <v>1970</v>
      </c>
    </row>
    <row r="643" spans="1:6" ht="14.25" customHeight="1" x14ac:dyDescent="0.2">
      <c r="A643" s="91">
        <f t="shared" si="10"/>
        <v>41938.083330000001</v>
      </c>
      <c r="B643" s="38">
        <v>2</v>
      </c>
      <c r="C643" s="38" t="s">
        <v>1971</v>
      </c>
      <c r="D643" s="38" t="s">
        <v>1972</v>
      </c>
      <c r="E643" s="38" t="s">
        <v>196</v>
      </c>
      <c r="F643" s="38" t="s">
        <v>1973</v>
      </c>
    </row>
    <row r="644" spans="1:6" ht="14.25" customHeight="1" x14ac:dyDescent="0.2">
      <c r="A644" s="91">
        <f t="shared" si="10"/>
        <v>41938.125</v>
      </c>
      <c r="B644" s="38">
        <v>3</v>
      </c>
      <c r="C644" s="38" t="s">
        <v>1974</v>
      </c>
      <c r="D644" s="38" t="s">
        <v>1975</v>
      </c>
      <c r="E644" s="38" t="s">
        <v>198</v>
      </c>
      <c r="F644" s="38" t="s">
        <v>1976</v>
      </c>
    </row>
    <row r="645" spans="1:6" ht="14.25" customHeight="1" x14ac:dyDescent="0.2">
      <c r="A645" s="91">
        <f t="shared" si="10"/>
        <v>41938.166669999999</v>
      </c>
      <c r="B645" s="38">
        <v>4</v>
      </c>
      <c r="C645" s="38" t="s">
        <v>1977</v>
      </c>
      <c r="D645" s="38" t="s">
        <v>196</v>
      </c>
      <c r="E645" s="38" t="s">
        <v>1978</v>
      </c>
      <c r="F645" s="38" t="s">
        <v>1979</v>
      </c>
    </row>
    <row r="646" spans="1:6" ht="14.25" customHeight="1" x14ac:dyDescent="0.2">
      <c r="A646" s="91">
        <f t="shared" si="10"/>
        <v>41938.208330000001</v>
      </c>
      <c r="B646" s="38">
        <v>5</v>
      </c>
      <c r="C646" s="38" t="s">
        <v>480</v>
      </c>
      <c r="D646" s="38" t="s">
        <v>196</v>
      </c>
      <c r="E646" s="38" t="s">
        <v>1980</v>
      </c>
      <c r="F646" s="38" t="s">
        <v>482</v>
      </c>
    </row>
    <row r="647" spans="1:6" ht="14.25" customHeight="1" x14ac:dyDescent="0.2">
      <c r="A647" s="91">
        <f t="shared" si="10"/>
        <v>41938.25</v>
      </c>
      <c r="B647" s="38">
        <v>6</v>
      </c>
      <c r="C647" s="38" t="s">
        <v>1981</v>
      </c>
      <c r="D647" s="38" t="s">
        <v>196</v>
      </c>
      <c r="E647" s="38" t="s">
        <v>1982</v>
      </c>
      <c r="F647" s="38" t="s">
        <v>1983</v>
      </c>
    </row>
    <row r="648" spans="1:6" ht="14.25" customHeight="1" x14ac:dyDescent="0.2">
      <c r="A648" s="91">
        <f t="shared" si="10"/>
        <v>41938.291669999999</v>
      </c>
      <c r="B648" s="38">
        <v>7</v>
      </c>
      <c r="C648" s="38" t="s">
        <v>1984</v>
      </c>
      <c r="D648" s="38" t="s">
        <v>1985</v>
      </c>
      <c r="E648" s="38" t="s">
        <v>1986</v>
      </c>
      <c r="F648" s="38" t="s">
        <v>278</v>
      </c>
    </row>
    <row r="649" spans="1:6" ht="14.25" customHeight="1" x14ac:dyDescent="0.2">
      <c r="A649" s="91">
        <f t="shared" si="10"/>
        <v>41938.333330000001</v>
      </c>
      <c r="B649" s="38">
        <v>8</v>
      </c>
      <c r="C649" s="38" t="s">
        <v>1987</v>
      </c>
      <c r="D649" s="38" t="s">
        <v>1988</v>
      </c>
      <c r="E649" s="38" t="s">
        <v>196</v>
      </c>
      <c r="F649" s="38" t="s">
        <v>1989</v>
      </c>
    </row>
    <row r="650" spans="1:6" ht="14.25" customHeight="1" x14ac:dyDescent="0.2">
      <c r="A650" s="91">
        <f t="shared" si="10"/>
        <v>41938.375</v>
      </c>
      <c r="B650" s="38">
        <v>9</v>
      </c>
      <c r="C650" s="38" t="s">
        <v>1990</v>
      </c>
      <c r="D650" s="38" t="s">
        <v>1991</v>
      </c>
      <c r="E650" s="38" t="s">
        <v>196</v>
      </c>
      <c r="F650" s="38" t="s">
        <v>1992</v>
      </c>
    </row>
    <row r="651" spans="1:6" ht="14.25" customHeight="1" x14ac:dyDescent="0.2">
      <c r="A651" s="91">
        <f t="shared" si="10"/>
        <v>41938.416669999999</v>
      </c>
      <c r="B651" s="38">
        <v>10</v>
      </c>
      <c r="C651" s="38" t="s">
        <v>1993</v>
      </c>
      <c r="D651" s="38" t="s">
        <v>1994</v>
      </c>
      <c r="E651" s="38" t="s">
        <v>309</v>
      </c>
      <c r="F651" s="38" t="s">
        <v>1995</v>
      </c>
    </row>
    <row r="652" spans="1:6" ht="14.25" customHeight="1" x14ac:dyDescent="0.2">
      <c r="A652" s="91">
        <f t="shared" si="10"/>
        <v>41938.458330000001</v>
      </c>
      <c r="B652" s="38">
        <v>11</v>
      </c>
      <c r="C652" s="38" t="s">
        <v>1996</v>
      </c>
      <c r="D652" s="38" t="s">
        <v>1997</v>
      </c>
      <c r="E652" s="38" t="s">
        <v>1998</v>
      </c>
      <c r="F652" s="38" t="s">
        <v>277</v>
      </c>
    </row>
    <row r="653" spans="1:6" ht="14.25" customHeight="1" x14ac:dyDescent="0.2">
      <c r="A653" s="91">
        <f t="shared" si="10"/>
        <v>41938.5</v>
      </c>
      <c r="B653" s="38">
        <v>12</v>
      </c>
      <c r="C653" s="38" t="s">
        <v>1999</v>
      </c>
      <c r="D653" s="38" t="s">
        <v>2000</v>
      </c>
      <c r="E653" s="38" t="s">
        <v>2001</v>
      </c>
      <c r="F653" s="38" t="s">
        <v>2002</v>
      </c>
    </row>
    <row r="654" spans="1:6" ht="14.25" customHeight="1" x14ac:dyDescent="0.2">
      <c r="A654" s="91">
        <f t="shared" si="10"/>
        <v>41938.541669999999</v>
      </c>
      <c r="B654" s="38">
        <v>13</v>
      </c>
      <c r="C654" s="38" t="s">
        <v>2003</v>
      </c>
      <c r="D654" s="38" t="s">
        <v>2004</v>
      </c>
      <c r="E654" s="38" t="s">
        <v>2005</v>
      </c>
      <c r="F654" s="38" t="s">
        <v>2006</v>
      </c>
    </row>
    <row r="655" spans="1:6" ht="14.25" customHeight="1" x14ac:dyDescent="0.2">
      <c r="A655" s="91">
        <f t="shared" si="10"/>
        <v>41938.583330000001</v>
      </c>
      <c r="B655" s="38">
        <v>14</v>
      </c>
      <c r="C655" s="38" t="s">
        <v>2007</v>
      </c>
      <c r="D655" s="38" t="s">
        <v>2008</v>
      </c>
      <c r="E655" s="38" t="s">
        <v>2009</v>
      </c>
      <c r="F655" s="38" t="s">
        <v>2010</v>
      </c>
    </row>
    <row r="656" spans="1:6" ht="14.25" customHeight="1" x14ac:dyDescent="0.2">
      <c r="A656" s="91">
        <f t="shared" si="10"/>
        <v>41938.625</v>
      </c>
      <c r="B656" s="38">
        <v>15</v>
      </c>
      <c r="C656" s="38" t="s">
        <v>2011</v>
      </c>
      <c r="D656" s="38" t="s">
        <v>2012</v>
      </c>
      <c r="E656" s="38" t="s">
        <v>2013</v>
      </c>
      <c r="F656" s="38" t="s">
        <v>2014</v>
      </c>
    </row>
    <row r="657" spans="1:6" ht="14.25" customHeight="1" x14ac:dyDescent="0.2">
      <c r="A657" s="91">
        <f t="shared" si="10"/>
        <v>41938.666669999999</v>
      </c>
      <c r="B657" s="38">
        <v>16</v>
      </c>
      <c r="C657" s="38" t="s">
        <v>219</v>
      </c>
      <c r="D657" s="38" t="s">
        <v>2015</v>
      </c>
      <c r="E657" s="38" t="s">
        <v>198</v>
      </c>
      <c r="F657" s="38" t="s">
        <v>2016</v>
      </c>
    </row>
    <row r="658" spans="1:6" ht="14.25" customHeight="1" x14ac:dyDescent="0.2">
      <c r="A658" s="91">
        <f t="shared" si="10"/>
        <v>41938.708330000001</v>
      </c>
      <c r="B658" s="38">
        <v>17</v>
      </c>
      <c r="C658" s="38" t="s">
        <v>2017</v>
      </c>
      <c r="D658" s="38" t="s">
        <v>2018</v>
      </c>
      <c r="E658" s="38" t="s">
        <v>198</v>
      </c>
      <c r="F658" s="38" t="s">
        <v>2019</v>
      </c>
    </row>
    <row r="659" spans="1:6" ht="14.25" customHeight="1" x14ac:dyDescent="0.2">
      <c r="A659" s="91">
        <f t="shared" si="10"/>
        <v>41938.75</v>
      </c>
      <c r="B659" s="38">
        <v>18</v>
      </c>
      <c r="C659" s="38" t="s">
        <v>2020</v>
      </c>
      <c r="D659" s="38" t="s">
        <v>2021</v>
      </c>
      <c r="E659" s="38" t="s">
        <v>196</v>
      </c>
      <c r="F659" s="38" t="s">
        <v>2022</v>
      </c>
    </row>
    <row r="660" spans="1:6" ht="14.25" customHeight="1" x14ac:dyDescent="0.2">
      <c r="A660" s="91">
        <f t="shared" si="10"/>
        <v>41938.791669999999</v>
      </c>
      <c r="B660" s="38">
        <v>19</v>
      </c>
      <c r="C660" s="38" t="s">
        <v>2023</v>
      </c>
      <c r="D660" s="38" t="s">
        <v>2024</v>
      </c>
      <c r="E660" s="38" t="s">
        <v>213</v>
      </c>
      <c r="F660" s="38" t="s">
        <v>2025</v>
      </c>
    </row>
    <row r="661" spans="1:6" ht="14.25" customHeight="1" x14ac:dyDescent="0.2">
      <c r="A661" s="91">
        <f t="shared" si="10"/>
        <v>41938.833330000001</v>
      </c>
      <c r="B661" s="38">
        <v>20</v>
      </c>
      <c r="C661" s="38" t="s">
        <v>2026</v>
      </c>
      <c r="D661" s="38" t="s">
        <v>2027</v>
      </c>
      <c r="E661" s="38" t="s">
        <v>196</v>
      </c>
      <c r="F661" s="38" t="s">
        <v>2028</v>
      </c>
    </row>
    <row r="662" spans="1:6" ht="14.25" customHeight="1" x14ac:dyDescent="0.2">
      <c r="A662" s="91">
        <f t="shared" si="10"/>
        <v>41938.875</v>
      </c>
      <c r="B662" s="38">
        <v>21</v>
      </c>
      <c r="C662" s="38" t="s">
        <v>2029</v>
      </c>
      <c r="D662" s="38" t="s">
        <v>196</v>
      </c>
      <c r="E662" s="38" t="s">
        <v>2030</v>
      </c>
      <c r="F662" s="38" t="s">
        <v>2031</v>
      </c>
    </row>
    <row r="663" spans="1:6" ht="14.25" customHeight="1" x14ac:dyDescent="0.2">
      <c r="A663" s="91">
        <f t="shared" si="10"/>
        <v>41938.916669999999</v>
      </c>
      <c r="B663" s="38">
        <v>22</v>
      </c>
      <c r="C663" s="38" t="s">
        <v>1060</v>
      </c>
      <c r="D663" s="38" t="s">
        <v>196</v>
      </c>
      <c r="E663" s="38" t="s">
        <v>2032</v>
      </c>
      <c r="F663" s="38" t="s">
        <v>2033</v>
      </c>
    </row>
    <row r="664" spans="1:6" ht="14.25" customHeight="1" x14ac:dyDescent="0.2">
      <c r="A664" s="91">
        <f t="shared" si="10"/>
        <v>41938.958330000001</v>
      </c>
      <c r="B664" s="38">
        <v>23</v>
      </c>
      <c r="C664" s="38" t="s">
        <v>2034</v>
      </c>
      <c r="D664" s="38" t="s">
        <v>196</v>
      </c>
      <c r="E664" s="38" t="s">
        <v>2035</v>
      </c>
      <c r="F664" s="38" t="s">
        <v>2036</v>
      </c>
    </row>
    <row r="665" spans="1:6" ht="14.25" customHeight="1" x14ac:dyDescent="0.2">
      <c r="A665" s="144" t="s">
        <v>2374</v>
      </c>
      <c r="B665" s="38">
        <v>24</v>
      </c>
      <c r="C665" s="38" t="s">
        <v>2037</v>
      </c>
      <c r="D665" s="38" t="s">
        <v>2038</v>
      </c>
      <c r="E665" s="38" t="s">
        <v>196</v>
      </c>
      <c r="F665" s="38" t="s">
        <v>2039</v>
      </c>
    </row>
    <row r="666" spans="1:6" ht="14.25" customHeight="1" x14ac:dyDescent="0.2">
      <c r="A666" s="91">
        <f>A641+1</f>
        <v>41939</v>
      </c>
      <c r="B666" s="38">
        <v>0</v>
      </c>
      <c r="C666" s="38" t="s">
        <v>2040</v>
      </c>
      <c r="D666" s="38" t="s">
        <v>2041</v>
      </c>
      <c r="E666" s="38" t="s">
        <v>241</v>
      </c>
      <c r="F666" s="38" t="s">
        <v>2042</v>
      </c>
    </row>
    <row r="667" spans="1:6" ht="14.25" customHeight="1" x14ac:dyDescent="0.2">
      <c r="A667" s="91">
        <f t="shared" ref="A667:A689" si="11">A642+1</f>
        <v>41939.041669999999</v>
      </c>
      <c r="B667" s="38">
        <v>1</v>
      </c>
      <c r="C667" s="38" t="s">
        <v>2043</v>
      </c>
      <c r="D667" s="38" t="s">
        <v>2044</v>
      </c>
      <c r="E667" s="38" t="s">
        <v>196</v>
      </c>
      <c r="F667" s="38" t="s">
        <v>2045</v>
      </c>
    </row>
    <row r="668" spans="1:6" ht="14.25" customHeight="1" x14ac:dyDescent="0.2">
      <c r="A668" s="91">
        <f t="shared" si="11"/>
        <v>41939.083330000001</v>
      </c>
      <c r="B668" s="38">
        <v>2</v>
      </c>
      <c r="C668" s="38" t="s">
        <v>2046</v>
      </c>
      <c r="D668" s="38" t="s">
        <v>196</v>
      </c>
      <c r="E668" s="38" t="s">
        <v>2047</v>
      </c>
      <c r="F668" s="38" t="s">
        <v>2048</v>
      </c>
    </row>
    <row r="669" spans="1:6" ht="14.25" customHeight="1" x14ac:dyDescent="0.2">
      <c r="A669" s="91">
        <f t="shared" si="11"/>
        <v>41939.125</v>
      </c>
      <c r="B669" s="38">
        <v>3</v>
      </c>
      <c r="C669" s="38" t="s">
        <v>1723</v>
      </c>
      <c r="D669" s="38" t="s">
        <v>196</v>
      </c>
      <c r="E669" s="38" t="s">
        <v>947</v>
      </c>
      <c r="F669" s="38" t="s">
        <v>291</v>
      </c>
    </row>
    <row r="670" spans="1:6" ht="14.25" customHeight="1" x14ac:dyDescent="0.2">
      <c r="A670" s="91">
        <f t="shared" si="11"/>
        <v>41939.166669999999</v>
      </c>
      <c r="B670" s="38">
        <v>4</v>
      </c>
      <c r="C670" s="38" t="s">
        <v>2049</v>
      </c>
      <c r="D670" s="38" t="s">
        <v>2050</v>
      </c>
      <c r="E670" s="38" t="s">
        <v>196</v>
      </c>
      <c r="F670" s="38" t="s">
        <v>2051</v>
      </c>
    </row>
    <row r="671" spans="1:6" ht="14.25" customHeight="1" x14ac:dyDescent="0.2">
      <c r="A671" s="91">
        <f t="shared" si="11"/>
        <v>41939.208330000001</v>
      </c>
      <c r="B671" s="38">
        <v>5</v>
      </c>
      <c r="C671" s="38" t="s">
        <v>2052</v>
      </c>
      <c r="D671" s="38" t="s">
        <v>2053</v>
      </c>
      <c r="E671" s="38" t="s">
        <v>196</v>
      </c>
      <c r="F671" s="38" t="s">
        <v>2054</v>
      </c>
    </row>
    <row r="672" spans="1:6" ht="14.25" customHeight="1" x14ac:dyDescent="0.2">
      <c r="A672" s="91">
        <f t="shared" si="11"/>
        <v>41939.25</v>
      </c>
      <c r="B672" s="38">
        <v>6</v>
      </c>
      <c r="C672" s="38" t="s">
        <v>2055</v>
      </c>
      <c r="D672" s="38" t="s">
        <v>196</v>
      </c>
      <c r="E672" s="38" t="s">
        <v>2056</v>
      </c>
      <c r="F672" s="38" t="s">
        <v>2057</v>
      </c>
    </row>
    <row r="673" spans="1:6" ht="14.25" customHeight="1" x14ac:dyDescent="0.2">
      <c r="A673" s="91">
        <f t="shared" si="11"/>
        <v>41939.291669999999</v>
      </c>
      <c r="B673" s="38">
        <v>7</v>
      </c>
      <c r="C673" s="38" t="s">
        <v>2058</v>
      </c>
      <c r="D673" s="38" t="s">
        <v>196</v>
      </c>
      <c r="E673" s="38" t="s">
        <v>2059</v>
      </c>
      <c r="F673" s="38" t="s">
        <v>2060</v>
      </c>
    </row>
    <row r="674" spans="1:6" ht="14.25" customHeight="1" x14ac:dyDescent="0.2">
      <c r="A674" s="91">
        <f t="shared" si="11"/>
        <v>41939.333330000001</v>
      </c>
      <c r="B674" s="38">
        <v>8</v>
      </c>
      <c r="C674" s="38" t="s">
        <v>2061</v>
      </c>
      <c r="D674" s="38" t="s">
        <v>196</v>
      </c>
      <c r="E674" s="38" t="s">
        <v>2062</v>
      </c>
      <c r="F674" s="38" t="s">
        <v>591</v>
      </c>
    </row>
    <row r="675" spans="1:6" ht="14.25" customHeight="1" x14ac:dyDescent="0.2">
      <c r="A675" s="91">
        <f t="shared" si="11"/>
        <v>41939.375</v>
      </c>
      <c r="B675" s="38">
        <v>9</v>
      </c>
      <c r="C675" s="38" t="s">
        <v>2063</v>
      </c>
      <c r="D675" s="38" t="s">
        <v>2064</v>
      </c>
      <c r="E675" s="38" t="s">
        <v>196</v>
      </c>
      <c r="F675" s="38" t="s">
        <v>2065</v>
      </c>
    </row>
    <row r="676" spans="1:6" ht="14.25" customHeight="1" x14ac:dyDescent="0.2">
      <c r="A676" s="91">
        <f t="shared" si="11"/>
        <v>41939.416669999999</v>
      </c>
      <c r="B676" s="38">
        <v>10</v>
      </c>
      <c r="C676" s="38" t="s">
        <v>2066</v>
      </c>
      <c r="D676" s="38" t="s">
        <v>196</v>
      </c>
      <c r="E676" s="38" t="s">
        <v>239</v>
      </c>
      <c r="F676" s="38" t="s">
        <v>2067</v>
      </c>
    </row>
    <row r="677" spans="1:6" ht="14.25" customHeight="1" x14ac:dyDescent="0.2">
      <c r="A677" s="91">
        <f t="shared" si="11"/>
        <v>41939.458330000001</v>
      </c>
      <c r="B677" s="38">
        <v>11</v>
      </c>
      <c r="C677" s="38" t="s">
        <v>2068</v>
      </c>
      <c r="D677" s="38" t="s">
        <v>196</v>
      </c>
      <c r="E677" s="38" t="s">
        <v>2069</v>
      </c>
      <c r="F677" s="38" t="s">
        <v>2070</v>
      </c>
    </row>
    <row r="678" spans="1:6" ht="14.25" customHeight="1" x14ac:dyDescent="0.2">
      <c r="A678" s="91">
        <f t="shared" si="11"/>
        <v>41939.5</v>
      </c>
      <c r="B678" s="38">
        <v>12</v>
      </c>
      <c r="C678" s="38" t="s">
        <v>2071</v>
      </c>
      <c r="D678" s="38" t="s">
        <v>196</v>
      </c>
      <c r="E678" s="38" t="s">
        <v>2072</v>
      </c>
      <c r="F678" s="38" t="s">
        <v>2073</v>
      </c>
    </row>
    <row r="679" spans="1:6" ht="14.25" customHeight="1" x14ac:dyDescent="0.2">
      <c r="A679" s="91">
        <f t="shared" si="11"/>
        <v>41939.541669999999</v>
      </c>
      <c r="B679" s="38">
        <v>13</v>
      </c>
      <c r="C679" s="38" t="s">
        <v>2074</v>
      </c>
      <c r="D679" s="38" t="s">
        <v>2075</v>
      </c>
      <c r="E679" s="38" t="s">
        <v>202</v>
      </c>
      <c r="F679" s="38" t="s">
        <v>2076</v>
      </c>
    </row>
    <row r="680" spans="1:6" ht="14.25" customHeight="1" x14ac:dyDescent="0.2">
      <c r="A680" s="91">
        <f t="shared" si="11"/>
        <v>41939.583330000001</v>
      </c>
      <c r="B680" s="38">
        <v>14</v>
      </c>
      <c r="C680" s="38" t="s">
        <v>2077</v>
      </c>
      <c r="D680" s="38" t="s">
        <v>2078</v>
      </c>
      <c r="E680" s="38" t="s">
        <v>2079</v>
      </c>
      <c r="F680" s="38" t="s">
        <v>2080</v>
      </c>
    </row>
    <row r="681" spans="1:6" ht="14.25" customHeight="1" x14ac:dyDescent="0.2">
      <c r="A681" s="91">
        <f t="shared" si="11"/>
        <v>41939.625</v>
      </c>
      <c r="B681" s="38">
        <v>15</v>
      </c>
      <c r="C681" s="38" t="s">
        <v>2081</v>
      </c>
      <c r="D681" s="38" t="s">
        <v>2082</v>
      </c>
      <c r="E681" s="38" t="s">
        <v>196</v>
      </c>
      <c r="F681" s="38" t="s">
        <v>2083</v>
      </c>
    </row>
    <row r="682" spans="1:6" ht="14.25" customHeight="1" x14ac:dyDescent="0.2">
      <c r="A682" s="91">
        <f t="shared" si="11"/>
        <v>41939.666669999999</v>
      </c>
      <c r="B682" s="38">
        <v>16</v>
      </c>
      <c r="C682" s="38" t="s">
        <v>2084</v>
      </c>
      <c r="D682" s="38" t="s">
        <v>2085</v>
      </c>
      <c r="E682" s="38" t="s">
        <v>196</v>
      </c>
      <c r="F682" s="38" t="s">
        <v>2086</v>
      </c>
    </row>
    <row r="683" spans="1:6" ht="14.25" customHeight="1" x14ac:dyDescent="0.2">
      <c r="A683" s="91">
        <f t="shared" si="11"/>
        <v>41939.708330000001</v>
      </c>
      <c r="B683" s="38">
        <v>17</v>
      </c>
      <c r="C683" s="38" t="s">
        <v>2087</v>
      </c>
      <c r="D683" s="38" t="s">
        <v>2088</v>
      </c>
      <c r="E683" s="38" t="s">
        <v>196</v>
      </c>
      <c r="F683" s="38" t="s">
        <v>2089</v>
      </c>
    </row>
    <row r="684" spans="1:6" ht="14.25" customHeight="1" x14ac:dyDescent="0.2">
      <c r="A684" s="91">
        <f t="shared" si="11"/>
        <v>41939.75</v>
      </c>
      <c r="B684" s="38">
        <v>18</v>
      </c>
      <c r="C684" s="38" t="s">
        <v>2090</v>
      </c>
      <c r="D684" s="38" t="s">
        <v>2091</v>
      </c>
      <c r="E684" s="38" t="s">
        <v>196</v>
      </c>
      <c r="F684" s="38" t="s">
        <v>2092</v>
      </c>
    </row>
    <row r="685" spans="1:6" ht="14.25" customHeight="1" x14ac:dyDescent="0.2">
      <c r="A685" s="91">
        <f t="shared" si="11"/>
        <v>41939.791669999999</v>
      </c>
      <c r="B685" s="38">
        <v>19</v>
      </c>
      <c r="C685" s="38" t="s">
        <v>2093</v>
      </c>
      <c r="D685" s="38" t="s">
        <v>2094</v>
      </c>
      <c r="E685" s="38" t="s">
        <v>196</v>
      </c>
      <c r="F685" s="38" t="s">
        <v>2095</v>
      </c>
    </row>
    <row r="686" spans="1:6" ht="14.25" customHeight="1" x14ac:dyDescent="0.2">
      <c r="A686" s="91">
        <f t="shared" si="11"/>
        <v>41939.833330000001</v>
      </c>
      <c r="B686" s="38">
        <v>20</v>
      </c>
      <c r="C686" s="38" t="s">
        <v>2096</v>
      </c>
      <c r="D686" s="38" t="s">
        <v>2097</v>
      </c>
      <c r="E686" s="38" t="s">
        <v>196</v>
      </c>
      <c r="F686" s="38" t="s">
        <v>2098</v>
      </c>
    </row>
    <row r="687" spans="1:6" ht="14.25" customHeight="1" x14ac:dyDescent="0.2">
      <c r="A687" s="91">
        <f t="shared" si="11"/>
        <v>41939.875</v>
      </c>
      <c r="B687" s="38">
        <v>21</v>
      </c>
      <c r="C687" s="38" t="s">
        <v>2099</v>
      </c>
      <c r="D687" s="38" t="s">
        <v>196</v>
      </c>
      <c r="E687" s="38" t="s">
        <v>2100</v>
      </c>
      <c r="F687" s="38" t="s">
        <v>2101</v>
      </c>
    </row>
    <row r="688" spans="1:6" ht="14.25" customHeight="1" x14ac:dyDescent="0.2">
      <c r="A688" s="91">
        <f t="shared" si="11"/>
        <v>41939.916669999999</v>
      </c>
      <c r="B688" s="38">
        <v>22</v>
      </c>
      <c r="C688" s="38" t="s">
        <v>2102</v>
      </c>
      <c r="D688" s="38" t="s">
        <v>196</v>
      </c>
      <c r="E688" s="38" t="s">
        <v>2103</v>
      </c>
      <c r="F688" s="38" t="s">
        <v>2104</v>
      </c>
    </row>
    <row r="689" spans="1:6" ht="14.25" customHeight="1" x14ac:dyDescent="0.2">
      <c r="A689" s="91">
        <f t="shared" si="11"/>
        <v>41939.958330000001</v>
      </c>
      <c r="B689" s="38">
        <v>23</v>
      </c>
      <c r="C689" s="38" t="s">
        <v>2105</v>
      </c>
      <c r="D689" s="38" t="s">
        <v>2106</v>
      </c>
      <c r="E689" s="38" t="s">
        <v>196</v>
      </c>
      <c r="F689" s="38" t="s">
        <v>2107</v>
      </c>
    </row>
    <row r="690" spans="1:6" ht="14.25" customHeight="1" x14ac:dyDescent="0.2">
      <c r="A690" s="91">
        <f>A666+1</f>
        <v>41940</v>
      </c>
      <c r="B690" s="38">
        <v>0</v>
      </c>
      <c r="C690" s="38" t="s">
        <v>2108</v>
      </c>
      <c r="D690" s="38" t="s">
        <v>196</v>
      </c>
      <c r="E690" s="38" t="s">
        <v>2109</v>
      </c>
      <c r="F690" s="38" t="s">
        <v>2110</v>
      </c>
    </row>
    <row r="691" spans="1:6" ht="14.25" customHeight="1" x14ac:dyDescent="0.2">
      <c r="A691" s="91">
        <f t="shared" ref="A691:A754" si="12">A667+1</f>
        <v>41940.041669999999</v>
      </c>
      <c r="B691" s="38">
        <v>1</v>
      </c>
      <c r="C691" s="38" t="s">
        <v>2111</v>
      </c>
      <c r="D691" s="38" t="s">
        <v>2112</v>
      </c>
      <c r="E691" s="38" t="s">
        <v>224</v>
      </c>
      <c r="F691" s="38" t="s">
        <v>2113</v>
      </c>
    </row>
    <row r="692" spans="1:6" ht="14.25" customHeight="1" x14ac:dyDescent="0.2">
      <c r="A692" s="91">
        <f t="shared" si="12"/>
        <v>41940.083330000001</v>
      </c>
      <c r="B692" s="38">
        <v>2</v>
      </c>
      <c r="C692" s="38" t="s">
        <v>2114</v>
      </c>
      <c r="D692" s="38" t="s">
        <v>2115</v>
      </c>
      <c r="E692" s="38" t="s">
        <v>196</v>
      </c>
      <c r="F692" s="38" t="s">
        <v>2116</v>
      </c>
    </row>
    <row r="693" spans="1:6" ht="14.25" customHeight="1" x14ac:dyDescent="0.2">
      <c r="A693" s="91">
        <f t="shared" si="12"/>
        <v>41940.125</v>
      </c>
      <c r="B693" s="38">
        <v>3</v>
      </c>
      <c r="C693" s="38" t="s">
        <v>2117</v>
      </c>
      <c r="D693" s="38" t="s">
        <v>196</v>
      </c>
      <c r="E693" s="38" t="s">
        <v>2118</v>
      </c>
      <c r="F693" s="38" t="s">
        <v>2119</v>
      </c>
    </row>
    <row r="694" spans="1:6" ht="14.25" customHeight="1" x14ac:dyDescent="0.2">
      <c r="A694" s="91">
        <f t="shared" si="12"/>
        <v>41940.166669999999</v>
      </c>
      <c r="B694" s="38">
        <v>4</v>
      </c>
      <c r="C694" s="38" t="s">
        <v>2120</v>
      </c>
      <c r="D694" s="38" t="s">
        <v>2121</v>
      </c>
      <c r="E694" s="38" t="s">
        <v>196</v>
      </c>
      <c r="F694" s="38" t="s">
        <v>2122</v>
      </c>
    </row>
    <row r="695" spans="1:6" ht="14.25" customHeight="1" x14ac:dyDescent="0.2">
      <c r="A695" s="91">
        <f t="shared" si="12"/>
        <v>41940.208330000001</v>
      </c>
      <c r="B695" s="38">
        <v>5</v>
      </c>
      <c r="C695" s="38" t="s">
        <v>2123</v>
      </c>
      <c r="D695" s="38" t="s">
        <v>2124</v>
      </c>
      <c r="E695" s="38" t="s">
        <v>196</v>
      </c>
      <c r="F695" s="38" t="s">
        <v>2125</v>
      </c>
    </row>
    <row r="696" spans="1:6" ht="14.25" customHeight="1" x14ac:dyDescent="0.2">
      <c r="A696" s="91">
        <f t="shared" si="12"/>
        <v>41940.25</v>
      </c>
      <c r="B696" s="38">
        <v>6</v>
      </c>
      <c r="C696" s="38" t="s">
        <v>2126</v>
      </c>
      <c r="D696" s="38" t="s">
        <v>2127</v>
      </c>
      <c r="E696" s="38" t="s">
        <v>196</v>
      </c>
      <c r="F696" s="38" t="s">
        <v>2128</v>
      </c>
    </row>
    <row r="697" spans="1:6" ht="14.25" customHeight="1" x14ac:dyDescent="0.2">
      <c r="A697" s="91">
        <f t="shared" si="12"/>
        <v>41940.291669999999</v>
      </c>
      <c r="B697" s="38">
        <v>7</v>
      </c>
      <c r="C697" s="38" t="s">
        <v>2129</v>
      </c>
      <c r="D697" s="38" t="s">
        <v>886</v>
      </c>
      <c r="E697" s="38" t="s">
        <v>1477</v>
      </c>
      <c r="F697" s="38" t="s">
        <v>2130</v>
      </c>
    </row>
    <row r="698" spans="1:6" ht="14.25" customHeight="1" x14ac:dyDescent="0.2">
      <c r="A698" s="91">
        <f t="shared" si="12"/>
        <v>41940.333330000001</v>
      </c>
      <c r="B698" s="38">
        <v>8</v>
      </c>
      <c r="C698" s="38" t="s">
        <v>279</v>
      </c>
      <c r="D698" s="38" t="s">
        <v>198</v>
      </c>
      <c r="E698" s="38" t="s">
        <v>2131</v>
      </c>
      <c r="F698" s="38" t="s">
        <v>2132</v>
      </c>
    </row>
    <row r="699" spans="1:6" ht="14.25" customHeight="1" x14ac:dyDescent="0.2">
      <c r="A699" s="91">
        <f t="shared" si="12"/>
        <v>41940.375</v>
      </c>
      <c r="B699" s="38">
        <v>9</v>
      </c>
      <c r="C699" s="38" t="s">
        <v>2133</v>
      </c>
      <c r="D699" s="38" t="s">
        <v>198</v>
      </c>
      <c r="E699" s="38" t="s">
        <v>2134</v>
      </c>
      <c r="F699" s="38" t="s">
        <v>2135</v>
      </c>
    </row>
    <row r="700" spans="1:6" ht="14.25" customHeight="1" x14ac:dyDescent="0.2">
      <c r="A700" s="91">
        <f t="shared" si="12"/>
        <v>41940.416669999999</v>
      </c>
      <c r="B700" s="38">
        <v>10</v>
      </c>
      <c r="C700" s="38" t="s">
        <v>274</v>
      </c>
      <c r="D700" s="38" t="s">
        <v>198</v>
      </c>
      <c r="E700" s="38" t="s">
        <v>2136</v>
      </c>
      <c r="F700" s="38" t="s">
        <v>2137</v>
      </c>
    </row>
    <row r="701" spans="1:6" ht="14.25" customHeight="1" x14ac:dyDescent="0.2">
      <c r="A701" s="91">
        <f t="shared" si="12"/>
        <v>41940.458330000001</v>
      </c>
      <c r="B701" s="38">
        <v>11</v>
      </c>
      <c r="C701" s="38" t="s">
        <v>2138</v>
      </c>
      <c r="D701" s="38" t="s">
        <v>196</v>
      </c>
      <c r="E701" s="38" t="s">
        <v>2139</v>
      </c>
      <c r="F701" s="38" t="s">
        <v>2140</v>
      </c>
    </row>
    <row r="702" spans="1:6" ht="14.25" customHeight="1" x14ac:dyDescent="0.2">
      <c r="A702" s="91">
        <f t="shared" si="12"/>
        <v>41940.5</v>
      </c>
      <c r="B702" s="38">
        <v>12</v>
      </c>
      <c r="C702" s="38" t="s">
        <v>2141</v>
      </c>
      <c r="D702" s="38" t="s">
        <v>196</v>
      </c>
      <c r="E702" s="38" t="s">
        <v>2142</v>
      </c>
      <c r="F702" s="38" t="s">
        <v>2143</v>
      </c>
    </row>
    <row r="703" spans="1:6" ht="14.25" customHeight="1" x14ac:dyDescent="0.2">
      <c r="A703" s="91">
        <f t="shared" si="12"/>
        <v>41940.541669999999</v>
      </c>
      <c r="B703" s="38">
        <v>13</v>
      </c>
      <c r="C703" s="38" t="s">
        <v>2144</v>
      </c>
      <c r="D703" s="38" t="s">
        <v>198</v>
      </c>
      <c r="E703" s="38" t="s">
        <v>2145</v>
      </c>
      <c r="F703" s="38" t="s">
        <v>2146</v>
      </c>
    </row>
    <row r="704" spans="1:6" ht="14.25" customHeight="1" x14ac:dyDescent="0.2">
      <c r="A704" s="91">
        <f t="shared" si="12"/>
        <v>41940.583330000001</v>
      </c>
      <c r="B704" s="38">
        <v>14</v>
      </c>
      <c r="C704" s="38" t="s">
        <v>2147</v>
      </c>
      <c r="D704" s="38" t="s">
        <v>196</v>
      </c>
      <c r="E704" s="38" t="s">
        <v>2148</v>
      </c>
      <c r="F704" s="38" t="s">
        <v>2149</v>
      </c>
    </row>
    <row r="705" spans="1:6" ht="14.25" customHeight="1" x14ac:dyDescent="0.2">
      <c r="A705" s="91">
        <f t="shared" si="12"/>
        <v>41940.625</v>
      </c>
      <c r="B705" s="38">
        <v>15</v>
      </c>
      <c r="C705" s="38" t="s">
        <v>2150</v>
      </c>
      <c r="D705" s="38" t="s">
        <v>2151</v>
      </c>
      <c r="E705" s="38" t="s">
        <v>2152</v>
      </c>
      <c r="F705" s="38" t="s">
        <v>2153</v>
      </c>
    </row>
    <row r="706" spans="1:6" ht="14.25" customHeight="1" x14ac:dyDescent="0.2">
      <c r="A706" s="91">
        <f t="shared" si="12"/>
        <v>41940.666669999999</v>
      </c>
      <c r="B706" s="38">
        <v>16</v>
      </c>
      <c r="C706" s="38" t="s">
        <v>2154</v>
      </c>
      <c r="D706" s="38" t="s">
        <v>2155</v>
      </c>
      <c r="E706" s="38" t="s">
        <v>196</v>
      </c>
      <c r="F706" s="38" t="s">
        <v>2156</v>
      </c>
    </row>
    <row r="707" spans="1:6" ht="14.25" customHeight="1" x14ac:dyDescent="0.2">
      <c r="A707" s="91">
        <f t="shared" si="12"/>
        <v>41940.708330000001</v>
      </c>
      <c r="B707" s="38">
        <v>17</v>
      </c>
      <c r="C707" s="38" t="s">
        <v>2157</v>
      </c>
      <c r="D707" s="38" t="s">
        <v>2158</v>
      </c>
      <c r="E707" s="38" t="s">
        <v>196</v>
      </c>
      <c r="F707" s="38" t="s">
        <v>2159</v>
      </c>
    </row>
    <row r="708" spans="1:6" ht="14.25" customHeight="1" x14ac:dyDescent="0.2">
      <c r="A708" s="91">
        <f t="shared" si="12"/>
        <v>41940.75</v>
      </c>
      <c r="B708" s="38">
        <v>18</v>
      </c>
      <c r="C708" s="38" t="s">
        <v>2160</v>
      </c>
      <c r="D708" s="38" t="s">
        <v>2161</v>
      </c>
      <c r="E708" s="38" t="s">
        <v>196</v>
      </c>
      <c r="F708" s="38" t="s">
        <v>2162</v>
      </c>
    </row>
    <row r="709" spans="1:6" ht="14.25" customHeight="1" x14ac:dyDescent="0.2">
      <c r="A709" s="91">
        <f t="shared" si="12"/>
        <v>41940.791669999999</v>
      </c>
      <c r="B709" s="38">
        <v>19</v>
      </c>
      <c r="C709" s="38" t="s">
        <v>2163</v>
      </c>
      <c r="D709" s="38" t="s">
        <v>2164</v>
      </c>
      <c r="E709" s="38" t="s">
        <v>196</v>
      </c>
      <c r="F709" s="38" t="s">
        <v>2165</v>
      </c>
    </row>
    <row r="710" spans="1:6" ht="14.25" customHeight="1" x14ac:dyDescent="0.2">
      <c r="A710" s="91">
        <f t="shared" si="12"/>
        <v>41940.833330000001</v>
      </c>
      <c r="B710" s="38">
        <v>20</v>
      </c>
      <c r="C710" s="38" t="s">
        <v>2166</v>
      </c>
      <c r="D710" s="38" t="s">
        <v>196</v>
      </c>
      <c r="E710" s="38" t="s">
        <v>2167</v>
      </c>
      <c r="F710" s="38" t="s">
        <v>2168</v>
      </c>
    </row>
    <row r="711" spans="1:6" ht="14.25" customHeight="1" x14ac:dyDescent="0.2">
      <c r="A711" s="91">
        <f t="shared" si="12"/>
        <v>41940.875</v>
      </c>
      <c r="B711" s="38">
        <v>21</v>
      </c>
      <c r="C711" s="38" t="s">
        <v>2169</v>
      </c>
      <c r="D711" s="38" t="s">
        <v>196</v>
      </c>
      <c r="E711" s="38" t="s">
        <v>1564</v>
      </c>
      <c r="F711" s="38" t="s">
        <v>2170</v>
      </c>
    </row>
    <row r="712" spans="1:6" ht="14.25" customHeight="1" x14ac:dyDescent="0.2">
      <c r="A712" s="91">
        <f t="shared" si="12"/>
        <v>41940.916669999999</v>
      </c>
      <c r="B712" s="38">
        <v>22</v>
      </c>
      <c r="C712" s="38" t="s">
        <v>2171</v>
      </c>
      <c r="D712" s="38" t="s">
        <v>196</v>
      </c>
      <c r="E712" s="38" t="s">
        <v>2172</v>
      </c>
      <c r="F712" s="38" t="s">
        <v>2173</v>
      </c>
    </row>
    <row r="713" spans="1:6" x14ac:dyDescent="0.2">
      <c r="A713" s="91">
        <f t="shared" si="12"/>
        <v>41940.958330000001</v>
      </c>
      <c r="B713" s="38">
        <v>23</v>
      </c>
      <c r="C713" s="38" t="s">
        <v>2174</v>
      </c>
      <c r="D713" s="38" t="s">
        <v>196</v>
      </c>
      <c r="E713" s="38" t="s">
        <v>2175</v>
      </c>
      <c r="F713" s="38" t="s">
        <v>2176</v>
      </c>
    </row>
    <row r="714" spans="1:6" x14ac:dyDescent="0.2">
      <c r="A714" s="91">
        <f t="shared" si="12"/>
        <v>41941</v>
      </c>
      <c r="B714" s="38">
        <v>0</v>
      </c>
      <c r="C714" s="38" t="s">
        <v>2177</v>
      </c>
      <c r="D714" s="38" t="s">
        <v>196</v>
      </c>
      <c r="E714" s="38" t="s">
        <v>2178</v>
      </c>
      <c r="F714" s="38" t="s">
        <v>2179</v>
      </c>
    </row>
    <row r="715" spans="1:6" x14ac:dyDescent="0.2">
      <c r="A715" s="91">
        <f t="shared" si="12"/>
        <v>41941.041669999999</v>
      </c>
      <c r="B715" s="38">
        <v>1</v>
      </c>
      <c r="C715" s="38" t="s">
        <v>2180</v>
      </c>
      <c r="D715" s="38" t="s">
        <v>196</v>
      </c>
      <c r="E715" s="38" t="s">
        <v>267</v>
      </c>
      <c r="F715" s="38" t="s">
        <v>2181</v>
      </c>
    </row>
    <row r="716" spans="1:6" x14ac:dyDescent="0.2">
      <c r="A716" s="91">
        <f t="shared" si="12"/>
        <v>41941.083330000001</v>
      </c>
      <c r="B716" s="38">
        <v>2</v>
      </c>
      <c r="C716" s="38" t="s">
        <v>2182</v>
      </c>
      <c r="D716" s="38" t="s">
        <v>196</v>
      </c>
      <c r="E716" s="38" t="s">
        <v>2183</v>
      </c>
      <c r="F716" s="38" t="s">
        <v>2184</v>
      </c>
    </row>
    <row r="717" spans="1:6" x14ac:dyDescent="0.2">
      <c r="A717" s="91">
        <f t="shared" si="12"/>
        <v>41941.125</v>
      </c>
      <c r="B717" s="38">
        <v>3</v>
      </c>
      <c r="C717" s="38" t="s">
        <v>690</v>
      </c>
      <c r="D717" s="38" t="s">
        <v>199</v>
      </c>
      <c r="E717" s="38" t="s">
        <v>224</v>
      </c>
      <c r="F717" s="38" t="s">
        <v>692</v>
      </c>
    </row>
    <row r="718" spans="1:6" x14ac:dyDescent="0.2">
      <c r="A718" s="91">
        <f t="shared" si="12"/>
        <v>41941.166669999999</v>
      </c>
      <c r="B718" s="38">
        <v>4</v>
      </c>
      <c r="C718" s="38" t="s">
        <v>2185</v>
      </c>
      <c r="D718" s="38" t="s">
        <v>2186</v>
      </c>
      <c r="E718" s="38" t="s">
        <v>196</v>
      </c>
      <c r="F718" s="38" t="s">
        <v>311</v>
      </c>
    </row>
    <row r="719" spans="1:6" x14ac:dyDescent="0.2">
      <c r="A719" s="91">
        <f t="shared" si="12"/>
        <v>41941.208330000001</v>
      </c>
      <c r="B719" s="38">
        <v>5</v>
      </c>
      <c r="C719" s="38" t="s">
        <v>258</v>
      </c>
      <c r="D719" s="38" t="s">
        <v>2187</v>
      </c>
      <c r="E719" s="38" t="s">
        <v>196</v>
      </c>
      <c r="F719" s="38" t="s">
        <v>2188</v>
      </c>
    </row>
    <row r="720" spans="1:6" x14ac:dyDescent="0.2">
      <c r="A720" s="91">
        <f t="shared" si="12"/>
        <v>41941.25</v>
      </c>
      <c r="B720" s="38">
        <v>6</v>
      </c>
      <c r="C720" s="38" t="s">
        <v>2189</v>
      </c>
      <c r="D720" s="38" t="s">
        <v>2190</v>
      </c>
      <c r="E720" s="38" t="s">
        <v>196</v>
      </c>
      <c r="F720" s="38" t="s">
        <v>2191</v>
      </c>
    </row>
    <row r="721" spans="1:6" x14ac:dyDescent="0.2">
      <c r="A721" s="91">
        <f t="shared" si="12"/>
        <v>41941.291669999999</v>
      </c>
      <c r="B721" s="38">
        <v>7</v>
      </c>
      <c r="C721" s="38" t="s">
        <v>2192</v>
      </c>
      <c r="D721" s="38" t="s">
        <v>2193</v>
      </c>
      <c r="E721" s="38" t="s">
        <v>196</v>
      </c>
      <c r="F721" s="38" t="s">
        <v>2194</v>
      </c>
    </row>
    <row r="722" spans="1:6" x14ac:dyDescent="0.2">
      <c r="A722" s="91">
        <f t="shared" si="12"/>
        <v>41941.333330000001</v>
      </c>
      <c r="B722" s="38">
        <v>8</v>
      </c>
      <c r="C722" s="38" t="s">
        <v>2195</v>
      </c>
      <c r="D722" s="38" t="s">
        <v>2196</v>
      </c>
      <c r="E722" s="38" t="s">
        <v>196</v>
      </c>
      <c r="F722" s="38" t="s">
        <v>2197</v>
      </c>
    </row>
    <row r="723" spans="1:6" x14ac:dyDescent="0.2">
      <c r="A723" s="91">
        <f t="shared" si="12"/>
        <v>41941.375</v>
      </c>
      <c r="B723" s="38">
        <v>9</v>
      </c>
      <c r="C723" s="38" t="s">
        <v>2198</v>
      </c>
      <c r="D723" s="38" t="s">
        <v>2199</v>
      </c>
      <c r="E723" s="38" t="s">
        <v>196</v>
      </c>
      <c r="F723" s="38" t="s">
        <v>2200</v>
      </c>
    </row>
    <row r="724" spans="1:6" x14ac:dyDescent="0.2">
      <c r="A724" s="91">
        <f t="shared" si="12"/>
        <v>41941.416669999999</v>
      </c>
      <c r="B724" s="38">
        <v>10</v>
      </c>
      <c r="C724" s="38" t="s">
        <v>2150</v>
      </c>
      <c r="D724" s="38" t="s">
        <v>196</v>
      </c>
      <c r="E724" s="38" t="s">
        <v>2201</v>
      </c>
      <c r="F724" s="38" t="s">
        <v>2153</v>
      </c>
    </row>
    <row r="725" spans="1:6" x14ac:dyDescent="0.2">
      <c r="A725" s="91">
        <f t="shared" si="12"/>
        <v>41941.458330000001</v>
      </c>
      <c r="B725" s="38">
        <v>11</v>
      </c>
      <c r="C725" s="38" t="s">
        <v>2202</v>
      </c>
      <c r="D725" s="38" t="s">
        <v>198</v>
      </c>
      <c r="E725" s="38" t="s">
        <v>2203</v>
      </c>
      <c r="F725" s="38" t="s">
        <v>2204</v>
      </c>
    </row>
    <row r="726" spans="1:6" x14ac:dyDescent="0.2">
      <c r="A726" s="91">
        <f t="shared" si="12"/>
        <v>41941.5</v>
      </c>
      <c r="B726" s="38">
        <v>12</v>
      </c>
      <c r="C726" s="38" t="s">
        <v>2205</v>
      </c>
      <c r="D726" s="38" t="s">
        <v>196</v>
      </c>
      <c r="E726" s="38" t="s">
        <v>2206</v>
      </c>
      <c r="F726" s="38" t="s">
        <v>2207</v>
      </c>
    </row>
    <row r="727" spans="1:6" x14ac:dyDescent="0.2">
      <c r="A727" s="91">
        <f t="shared" si="12"/>
        <v>41941.541669999999</v>
      </c>
      <c r="B727" s="38">
        <v>13</v>
      </c>
      <c r="C727" s="38" t="s">
        <v>2208</v>
      </c>
      <c r="D727" s="38" t="s">
        <v>196</v>
      </c>
      <c r="E727" s="38" t="s">
        <v>2209</v>
      </c>
      <c r="F727" s="38" t="s">
        <v>2210</v>
      </c>
    </row>
    <row r="728" spans="1:6" x14ac:dyDescent="0.2">
      <c r="A728" s="91">
        <f t="shared" si="12"/>
        <v>41941.583330000001</v>
      </c>
      <c r="B728" s="38">
        <v>14</v>
      </c>
      <c r="C728" s="38" t="s">
        <v>2211</v>
      </c>
      <c r="D728" s="38" t="s">
        <v>2212</v>
      </c>
      <c r="E728" s="38" t="s">
        <v>196</v>
      </c>
      <c r="F728" s="38" t="s">
        <v>2213</v>
      </c>
    </row>
    <row r="729" spans="1:6" x14ac:dyDescent="0.2">
      <c r="A729" s="91">
        <f t="shared" si="12"/>
        <v>41941.625</v>
      </c>
      <c r="B729" s="38">
        <v>15</v>
      </c>
      <c r="C729" s="38" t="s">
        <v>2214</v>
      </c>
      <c r="D729" s="38" t="s">
        <v>2215</v>
      </c>
      <c r="E729" s="38" t="s">
        <v>198</v>
      </c>
      <c r="F729" s="38" t="s">
        <v>2216</v>
      </c>
    </row>
    <row r="730" spans="1:6" x14ac:dyDescent="0.2">
      <c r="A730" s="91">
        <f t="shared" si="12"/>
        <v>41941.666669999999</v>
      </c>
      <c r="B730" s="38">
        <v>16</v>
      </c>
      <c r="C730" s="38" t="s">
        <v>2217</v>
      </c>
      <c r="D730" s="38" t="s">
        <v>2218</v>
      </c>
      <c r="E730" s="38" t="s">
        <v>196</v>
      </c>
      <c r="F730" s="38" t="s">
        <v>2219</v>
      </c>
    </row>
    <row r="731" spans="1:6" x14ac:dyDescent="0.2">
      <c r="A731" s="91">
        <f t="shared" si="12"/>
        <v>41941.708330000001</v>
      </c>
      <c r="B731" s="38">
        <v>17</v>
      </c>
      <c r="C731" s="38" t="s">
        <v>2220</v>
      </c>
      <c r="D731" s="38" t="s">
        <v>2221</v>
      </c>
      <c r="E731" s="38" t="s">
        <v>196</v>
      </c>
      <c r="F731" s="38" t="s">
        <v>2222</v>
      </c>
    </row>
    <row r="732" spans="1:6" x14ac:dyDescent="0.2">
      <c r="A732" s="91">
        <f t="shared" si="12"/>
        <v>41941.75</v>
      </c>
      <c r="B732" s="38">
        <v>18</v>
      </c>
      <c r="C732" s="38" t="s">
        <v>2223</v>
      </c>
      <c r="D732" s="38" t="s">
        <v>2224</v>
      </c>
      <c r="E732" s="38" t="s">
        <v>196</v>
      </c>
      <c r="F732" s="38" t="s">
        <v>2225</v>
      </c>
    </row>
    <row r="733" spans="1:6" x14ac:dyDescent="0.2">
      <c r="A733" s="91">
        <f t="shared" si="12"/>
        <v>41941.791669999999</v>
      </c>
      <c r="B733" s="38">
        <v>19</v>
      </c>
      <c r="C733" s="38" t="s">
        <v>2226</v>
      </c>
      <c r="D733" s="38" t="s">
        <v>196</v>
      </c>
      <c r="E733" s="38" t="s">
        <v>2227</v>
      </c>
      <c r="F733" s="38" t="s">
        <v>2228</v>
      </c>
    </row>
    <row r="734" spans="1:6" x14ac:dyDescent="0.2">
      <c r="A734" s="91">
        <f t="shared" si="12"/>
        <v>41941.833330000001</v>
      </c>
      <c r="B734" s="38">
        <v>20</v>
      </c>
      <c r="C734" s="38" t="s">
        <v>2229</v>
      </c>
      <c r="D734" s="38" t="s">
        <v>196</v>
      </c>
      <c r="E734" s="38" t="s">
        <v>2230</v>
      </c>
      <c r="F734" s="38" t="s">
        <v>2231</v>
      </c>
    </row>
    <row r="735" spans="1:6" x14ac:dyDescent="0.2">
      <c r="A735" s="91">
        <f t="shared" si="12"/>
        <v>41941.875</v>
      </c>
      <c r="B735" s="38">
        <v>21</v>
      </c>
      <c r="C735" s="38" t="s">
        <v>2232</v>
      </c>
      <c r="D735" s="38" t="s">
        <v>196</v>
      </c>
      <c r="E735" s="38" t="s">
        <v>2233</v>
      </c>
      <c r="F735" s="38" t="s">
        <v>2234</v>
      </c>
    </row>
    <row r="736" spans="1:6" x14ac:dyDescent="0.2">
      <c r="A736" s="91">
        <f t="shared" si="12"/>
        <v>41941.916669999999</v>
      </c>
      <c r="B736" s="38">
        <v>22</v>
      </c>
      <c r="C736" s="38" t="s">
        <v>2235</v>
      </c>
      <c r="D736" s="38" t="s">
        <v>196</v>
      </c>
      <c r="E736" s="38" t="s">
        <v>2236</v>
      </c>
      <c r="F736" s="38" t="s">
        <v>2237</v>
      </c>
    </row>
    <row r="737" spans="1:6" x14ac:dyDescent="0.2">
      <c r="A737" s="91">
        <f t="shared" si="12"/>
        <v>41941.958330000001</v>
      </c>
      <c r="B737" s="38">
        <v>23</v>
      </c>
      <c r="C737" s="38" t="s">
        <v>2238</v>
      </c>
      <c r="D737" s="38" t="s">
        <v>196</v>
      </c>
      <c r="E737" s="38" t="s">
        <v>2239</v>
      </c>
      <c r="F737" s="38" t="s">
        <v>2240</v>
      </c>
    </row>
    <row r="738" spans="1:6" x14ac:dyDescent="0.2">
      <c r="A738" s="91">
        <f t="shared" si="12"/>
        <v>41942</v>
      </c>
      <c r="B738" s="38">
        <v>0</v>
      </c>
      <c r="C738" s="38" t="s">
        <v>2241</v>
      </c>
      <c r="D738" s="38" t="s">
        <v>196</v>
      </c>
      <c r="E738" s="38" t="s">
        <v>2242</v>
      </c>
      <c r="F738" s="38" t="s">
        <v>2243</v>
      </c>
    </row>
    <row r="739" spans="1:6" x14ac:dyDescent="0.2">
      <c r="A739" s="91">
        <f t="shared" si="12"/>
        <v>41942.041669999999</v>
      </c>
      <c r="B739" s="38">
        <v>1</v>
      </c>
      <c r="C739" s="38" t="s">
        <v>2244</v>
      </c>
      <c r="D739" s="38" t="s">
        <v>196</v>
      </c>
      <c r="E739" s="38" t="s">
        <v>2245</v>
      </c>
      <c r="F739" s="38" t="s">
        <v>2246</v>
      </c>
    </row>
    <row r="740" spans="1:6" x14ac:dyDescent="0.2">
      <c r="A740" s="91">
        <f t="shared" si="12"/>
        <v>41942.083330000001</v>
      </c>
      <c r="B740" s="38">
        <v>2</v>
      </c>
      <c r="C740" s="38" t="s">
        <v>2247</v>
      </c>
      <c r="D740" s="38" t="s">
        <v>196</v>
      </c>
      <c r="E740" s="38" t="s">
        <v>2248</v>
      </c>
      <c r="F740" s="38" t="s">
        <v>2249</v>
      </c>
    </row>
    <row r="741" spans="1:6" x14ac:dyDescent="0.2">
      <c r="A741" s="91">
        <f t="shared" si="12"/>
        <v>41942.125</v>
      </c>
      <c r="B741" s="38">
        <v>3</v>
      </c>
      <c r="C741" s="38" t="s">
        <v>2250</v>
      </c>
      <c r="D741" s="38" t="s">
        <v>196</v>
      </c>
      <c r="E741" s="38" t="s">
        <v>2251</v>
      </c>
      <c r="F741" s="38" t="s">
        <v>297</v>
      </c>
    </row>
    <row r="742" spans="1:6" x14ac:dyDescent="0.2">
      <c r="A742" s="91">
        <f t="shared" si="12"/>
        <v>41942.166669999999</v>
      </c>
      <c r="B742" s="38">
        <v>4</v>
      </c>
      <c r="C742" s="38" t="s">
        <v>2252</v>
      </c>
      <c r="D742" s="38" t="s">
        <v>196</v>
      </c>
      <c r="E742" s="38" t="s">
        <v>2253</v>
      </c>
      <c r="F742" s="38" t="s">
        <v>2254</v>
      </c>
    </row>
    <row r="743" spans="1:6" x14ac:dyDescent="0.2">
      <c r="A743" s="91">
        <f t="shared" si="12"/>
        <v>41942.208330000001</v>
      </c>
      <c r="B743" s="38">
        <v>5</v>
      </c>
      <c r="C743" s="38" t="s">
        <v>2255</v>
      </c>
      <c r="D743" s="38" t="s">
        <v>2256</v>
      </c>
      <c r="E743" s="38" t="s">
        <v>196</v>
      </c>
      <c r="F743" s="38" t="s">
        <v>2257</v>
      </c>
    </row>
    <row r="744" spans="1:6" x14ac:dyDescent="0.2">
      <c r="A744" s="91">
        <f t="shared" si="12"/>
        <v>41942.25</v>
      </c>
      <c r="B744" s="38">
        <v>6</v>
      </c>
      <c r="C744" s="38" t="s">
        <v>2258</v>
      </c>
      <c r="D744" s="38" t="s">
        <v>196</v>
      </c>
      <c r="E744" s="38" t="s">
        <v>2259</v>
      </c>
      <c r="F744" s="38" t="s">
        <v>2260</v>
      </c>
    </row>
    <row r="745" spans="1:6" x14ac:dyDescent="0.2">
      <c r="A745" s="91">
        <f t="shared" si="12"/>
        <v>41942.291669999999</v>
      </c>
      <c r="B745" s="38">
        <v>7</v>
      </c>
      <c r="C745" s="38" t="s">
        <v>2261</v>
      </c>
      <c r="D745" s="38" t="s">
        <v>196</v>
      </c>
      <c r="E745" s="38" t="s">
        <v>2262</v>
      </c>
      <c r="F745" s="38" t="s">
        <v>2263</v>
      </c>
    </row>
    <row r="746" spans="1:6" x14ac:dyDescent="0.2">
      <c r="A746" s="91">
        <f t="shared" si="12"/>
        <v>41942.333330000001</v>
      </c>
      <c r="B746" s="38">
        <v>8</v>
      </c>
      <c r="C746" s="38" t="s">
        <v>2264</v>
      </c>
      <c r="D746" s="38" t="s">
        <v>204</v>
      </c>
      <c r="E746" s="38" t="s">
        <v>248</v>
      </c>
      <c r="F746" s="38" t="s">
        <v>2265</v>
      </c>
    </row>
    <row r="747" spans="1:6" x14ac:dyDescent="0.2">
      <c r="A747" s="91">
        <f t="shared" si="12"/>
        <v>41942.375</v>
      </c>
      <c r="B747" s="38">
        <v>9</v>
      </c>
      <c r="C747" s="38" t="s">
        <v>2266</v>
      </c>
      <c r="D747" s="38" t="s">
        <v>198</v>
      </c>
      <c r="E747" s="38" t="s">
        <v>2267</v>
      </c>
      <c r="F747" s="38" t="s">
        <v>2268</v>
      </c>
    </row>
    <row r="748" spans="1:6" x14ac:dyDescent="0.2">
      <c r="A748" s="91">
        <f t="shared" si="12"/>
        <v>41942.416669999999</v>
      </c>
      <c r="B748" s="38">
        <v>10</v>
      </c>
      <c r="C748" s="38" t="s">
        <v>2269</v>
      </c>
      <c r="D748" s="38" t="s">
        <v>196</v>
      </c>
      <c r="E748" s="38" t="s">
        <v>2270</v>
      </c>
      <c r="F748" s="38" t="s">
        <v>2271</v>
      </c>
    </row>
    <row r="749" spans="1:6" x14ac:dyDescent="0.2">
      <c r="A749" s="91">
        <f t="shared" si="12"/>
        <v>41942.458330000001</v>
      </c>
      <c r="B749" s="38">
        <v>11</v>
      </c>
      <c r="C749" s="38" t="s">
        <v>2272</v>
      </c>
      <c r="D749" s="38" t="s">
        <v>198</v>
      </c>
      <c r="E749" s="38" t="s">
        <v>2273</v>
      </c>
      <c r="F749" s="38" t="s">
        <v>2274</v>
      </c>
    </row>
    <row r="750" spans="1:6" x14ac:dyDescent="0.2">
      <c r="A750" s="91">
        <f t="shared" si="12"/>
        <v>41942.5</v>
      </c>
      <c r="B750" s="38">
        <v>12</v>
      </c>
      <c r="C750" s="38" t="s">
        <v>2275</v>
      </c>
      <c r="D750" s="38" t="s">
        <v>196</v>
      </c>
      <c r="E750" s="38" t="s">
        <v>2276</v>
      </c>
      <c r="F750" s="38" t="s">
        <v>2277</v>
      </c>
    </row>
    <row r="751" spans="1:6" x14ac:dyDescent="0.2">
      <c r="A751" s="91">
        <f t="shared" si="12"/>
        <v>41942.541669999999</v>
      </c>
      <c r="B751" s="38">
        <v>13</v>
      </c>
      <c r="C751" s="38" t="s">
        <v>2278</v>
      </c>
      <c r="D751" s="38" t="s">
        <v>196</v>
      </c>
      <c r="E751" s="38" t="s">
        <v>2279</v>
      </c>
      <c r="F751" s="38" t="s">
        <v>2280</v>
      </c>
    </row>
    <row r="752" spans="1:6" x14ac:dyDescent="0.2">
      <c r="A752" s="91">
        <f t="shared" si="12"/>
        <v>41942.583330000001</v>
      </c>
      <c r="B752" s="38">
        <v>14</v>
      </c>
      <c r="C752" s="38" t="s">
        <v>2281</v>
      </c>
      <c r="D752" s="38" t="s">
        <v>196</v>
      </c>
      <c r="E752" s="38" t="s">
        <v>2282</v>
      </c>
      <c r="F752" s="38" t="s">
        <v>987</v>
      </c>
    </row>
    <row r="753" spans="1:6" x14ac:dyDescent="0.2">
      <c r="A753" s="91">
        <f t="shared" si="12"/>
        <v>41942.625</v>
      </c>
      <c r="B753" s="38">
        <v>15</v>
      </c>
      <c r="C753" s="38" t="s">
        <v>2283</v>
      </c>
      <c r="D753" s="38" t="s">
        <v>196</v>
      </c>
      <c r="E753" s="38" t="s">
        <v>2284</v>
      </c>
      <c r="F753" s="38" t="s">
        <v>2285</v>
      </c>
    </row>
    <row r="754" spans="1:6" x14ac:dyDescent="0.2">
      <c r="A754" s="91">
        <f t="shared" si="12"/>
        <v>41942.666669999999</v>
      </c>
      <c r="B754" s="38">
        <v>16</v>
      </c>
      <c r="C754" s="38" t="s">
        <v>2286</v>
      </c>
      <c r="D754" s="38" t="s">
        <v>2287</v>
      </c>
      <c r="E754" s="38" t="s">
        <v>196</v>
      </c>
      <c r="F754" s="38" t="s">
        <v>2288</v>
      </c>
    </row>
    <row r="755" spans="1:6" x14ac:dyDescent="0.2">
      <c r="A755" s="91">
        <f t="shared" ref="A755:A785" si="13">A731+1</f>
        <v>41942.708330000001</v>
      </c>
      <c r="B755" s="38">
        <v>17</v>
      </c>
      <c r="C755" s="38" t="s">
        <v>2289</v>
      </c>
      <c r="D755" s="38" t="s">
        <v>2290</v>
      </c>
      <c r="E755" s="38" t="s">
        <v>196</v>
      </c>
      <c r="F755" s="38" t="s">
        <v>2291</v>
      </c>
    </row>
    <row r="756" spans="1:6" x14ac:dyDescent="0.2">
      <c r="A756" s="91">
        <f t="shared" si="13"/>
        <v>41942.75</v>
      </c>
      <c r="B756" s="38">
        <v>18</v>
      </c>
      <c r="C756" s="38" t="s">
        <v>2292</v>
      </c>
      <c r="D756" s="38" t="s">
        <v>196</v>
      </c>
      <c r="E756" s="38" t="s">
        <v>405</v>
      </c>
      <c r="F756" s="38" t="s">
        <v>2293</v>
      </c>
    </row>
    <row r="757" spans="1:6" x14ac:dyDescent="0.2">
      <c r="A757" s="91">
        <f t="shared" si="13"/>
        <v>41942.791669999999</v>
      </c>
      <c r="B757" s="38">
        <v>19</v>
      </c>
      <c r="C757" s="38" t="s">
        <v>2294</v>
      </c>
      <c r="D757" s="38" t="s">
        <v>196</v>
      </c>
      <c r="E757" s="38" t="s">
        <v>2295</v>
      </c>
      <c r="F757" s="38" t="s">
        <v>2296</v>
      </c>
    </row>
    <row r="758" spans="1:6" x14ac:dyDescent="0.2">
      <c r="A758" s="91">
        <f t="shared" si="13"/>
        <v>41942.833330000001</v>
      </c>
      <c r="B758" s="38">
        <v>20</v>
      </c>
      <c r="C758" s="38" t="s">
        <v>2297</v>
      </c>
      <c r="D758" s="38" t="s">
        <v>196</v>
      </c>
      <c r="E758" s="38" t="s">
        <v>2298</v>
      </c>
      <c r="F758" s="38" t="s">
        <v>2299</v>
      </c>
    </row>
    <row r="759" spans="1:6" x14ac:dyDescent="0.2">
      <c r="A759" s="91">
        <f t="shared" si="13"/>
        <v>41942.875</v>
      </c>
      <c r="B759" s="38">
        <v>21</v>
      </c>
      <c r="C759" s="38" t="s">
        <v>2300</v>
      </c>
      <c r="D759" s="38" t="s">
        <v>196</v>
      </c>
      <c r="E759" s="38" t="s">
        <v>2301</v>
      </c>
      <c r="F759" s="38" t="s">
        <v>2302</v>
      </c>
    </row>
    <row r="760" spans="1:6" x14ac:dyDescent="0.2">
      <c r="A760" s="91">
        <f t="shared" si="13"/>
        <v>41942.916669999999</v>
      </c>
      <c r="B760" s="38">
        <v>22</v>
      </c>
      <c r="C760" s="38" t="s">
        <v>2303</v>
      </c>
      <c r="D760" s="38" t="s">
        <v>196</v>
      </c>
      <c r="E760" s="38" t="s">
        <v>2304</v>
      </c>
      <c r="F760" s="38" t="s">
        <v>2305</v>
      </c>
    </row>
    <row r="761" spans="1:6" x14ac:dyDescent="0.2">
      <c r="A761" s="91">
        <f t="shared" si="13"/>
        <v>41942.958330000001</v>
      </c>
      <c r="B761" s="38">
        <v>23</v>
      </c>
      <c r="C761" s="38" t="s">
        <v>2306</v>
      </c>
      <c r="D761" s="38" t="s">
        <v>196</v>
      </c>
      <c r="E761" s="38" t="s">
        <v>2307</v>
      </c>
      <c r="F761" s="38" t="s">
        <v>2308</v>
      </c>
    </row>
    <row r="762" spans="1:6" x14ac:dyDescent="0.2">
      <c r="A762" s="91">
        <f t="shared" si="13"/>
        <v>41943</v>
      </c>
      <c r="B762" s="38">
        <v>0</v>
      </c>
      <c r="C762" s="38" t="s">
        <v>2309</v>
      </c>
      <c r="D762" s="38" t="s">
        <v>196</v>
      </c>
      <c r="E762" s="38" t="s">
        <v>2310</v>
      </c>
      <c r="F762" s="38" t="s">
        <v>2087</v>
      </c>
    </row>
    <row r="763" spans="1:6" x14ac:dyDescent="0.2">
      <c r="A763" s="91">
        <f t="shared" si="13"/>
        <v>41943.041669999999</v>
      </c>
      <c r="B763" s="38">
        <v>1</v>
      </c>
      <c r="C763" s="38" t="s">
        <v>1970</v>
      </c>
      <c r="D763" s="38" t="s">
        <v>196</v>
      </c>
      <c r="E763" s="38" t="s">
        <v>2311</v>
      </c>
      <c r="F763" s="38" t="s">
        <v>2312</v>
      </c>
    </row>
    <row r="764" spans="1:6" x14ac:dyDescent="0.2">
      <c r="A764" s="91">
        <f t="shared" si="13"/>
        <v>41943.083330000001</v>
      </c>
      <c r="B764" s="38">
        <v>2</v>
      </c>
      <c r="C764" s="38" t="s">
        <v>2313</v>
      </c>
      <c r="D764" s="38" t="s">
        <v>196</v>
      </c>
      <c r="E764" s="38" t="s">
        <v>2314</v>
      </c>
      <c r="F764" s="38" t="s">
        <v>2315</v>
      </c>
    </row>
    <row r="765" spans="1:6" x14ac:dyDescent="0.2">
      <c r="A765" s="91">
        <f t="shared" si="13"/>
        <v>41943.125</v>
      </c>
      <c r="B765" s="38">
        <v>3</v>
      </c>
      <c r="C765" s="38" t="s">
        <v>251</v>
      </c>
      <c r="D765" s="38" t="s">
        <v>196</v>
      </c>
      <c r="E765" s="38" t="s">
        <v>2316</v>
      </c>
      <c r="F765" s="38" t="s">
        <v>2317</v>
      </c>
    </row>
    <row r="766" spans="1:6" x14ac:dyDescent="0.2">
      <c r="A766" s="91">
        <f t="shared" si="13"/>
        <v>41943.166669999999</v>
      </c>
      <c r="B766" s="38">
        <v>4</v>
      </c>
      <c r="C766" s="38" t="s">
        <v>2318</v>
      </c>
      <c r="D766" s="38" t="s">
        <v>196</v>
      </c>
      <c r="E766" s="38" t="s">
        <v>2319</v>
      </c>
      <c r="F766" s="38" t="s">
        <v>2320</v>
      </c>
    </row>
    <row r="767" spans="1:6" x14ac:dyDescent="0.2">
      <c r="A767" s="91">
        <f t="shared" si="13"/>
        <v>41943.208330000001</v>
      </c>
      <c r="B767" s="38">
        <v>5</v>
      </c>
      <c r="C767" s="38" t="s">
        <v>2321</v>
      </c>
      <c r="D767" s="38" t="s">
        <v>196</v>
      </c>
      <c r="E767" s="38" t="s">
        <v>2322</v>
      </c>
      <c r="F767" s="38" t="s">
        <v>2323</v>
      </c>
    </row>
    <row r="768" spans="1:6" x14ac:dyDescent="0.2">
      <c r="A768" s="91">
        <f t="shared" si="13"/>
        <v>41943.25</v>
      </c>
      <c r="B768" s="38">
        <v>6</v>
      </c>
      <c r="C768" s="38" t="s">
        <v>2324</v>
      </c>
      <c r="D768" s="38" t="s">
        <v>2325</v>
      </c>
      <c r="E768" s="38" t="s">
        <v>196</v>
      </c>
      <c r="F768" s="38" t="s">
        <v>2326</v>
      </c>
    </row>
    <row r="769" spans="1:6" x14ac:dyDescent="0.2">
      <c r="A769" s="91">
        <f t="shared" si="13"/>
        <v>41943.291669999999</v>
      </c>
      <c r="B769" s="38">
        <v>7</v>
      </c>
      <c r="C769" s="38" t="s">
        <v>2327</v>
      </c>
      <c r="D769" s="38" t="s">
        <v>196</v>
      </c>
      <c r="E769" s="38" t="s">
        <v>2328</v>
      </c>
      <c r="F769" s="38" t="s">
        <v>2329</v>
      </c>
    </row>
    <row r="770" spans="1:6" x14ac:dyDescent="0.2">
      <c r="A770" s="91">
        <f t="shared" si="13"/>
        <v>41943.333330000001</v>
      </c>
      <c r="B770" s="38">
        <v>8</v>
      </c>
      <c r="C770" s="38" t="s">
        <v>424</v>
      </c>
      <c r="D770" s="38" t="s">
        <v>196</v>
      </c>
      <c r="E770" s="38" t="s">
        <v>2330</v>
      </c>
      <c r="F770" s="38" t="s">
        <v>2331</v>
      </c>
    </row>
    <row r="771" spans="1:6" x14ac:dyDescent="0.2">
      <c r="A771" s="91">
        <f t="shared" si="13"/>
        <v>41943.375</v>
      </c>
      <c r="B771" s="38">
        <v>9</v>
      </c>
      <c r="C771" s="38" t="s">
        <v>2332</v>
      </c>
      <c r="D771" s="38" t="s">
        <v>2333</v>
      </c>
      <c r="E771" s="38" t="s">
        <v>196</v>
      </c>
      <c r="F771" s="38" t="s">
        <v>2334</v>
      </c>
    </row>
    <row r="772" spans="1:6" x14ac:dyDescent="0.2">
      <c r="A772" s="91">
        <f t="shared" si="13"/>
        <v>41943.416669999999</v>
      </c>
      <c r="B772" s="38">
        <v>10</v>
      </c>
      <c r="C772" s="38" t="s">
        <v>2335</v>
      </c>
      <c r="D772" s="38" t="s">
        <v>198</v>
      </c>
      <c r="E772" s="38" t="s">
        <v>2336</v>
      </c>
      <c r="F772" s="38" t="s">
        <v>2337</v>
      </c>
    </row>
    <row r="773" spans="1:6" x14ac:dyDescent="0.2">
      <c r="A773" s="91">
        <f t="shared" si="13"/>
        <v>41943.458330000001</v>
      </c>
      <c r="B773" s="38">
        <v>11</v>
      </c>
      <c r="C773" s="38" t="s">
        <v>2338</v>
      </c>
      <c r="D773" s="38" t="s">
        <v>196</v>
      </c>
      <c r="E773" s="38" t="s">
        <v>2339</v>
      </c>
      <c r="F773" s="38" t="s">
        <v>2340</v>
      </c>
    </row>
    <row r="774" spans="1:6" x14ac:dyDescent="0.2">
      <c r="A774" s="91">
        <f t="shared" si="13"/>
        <v>41943.5</v>
      </c>
      <c r="B774" s="38">
        <v>12</v>
      </c>
      <c r="C774" s="38" t="s">
        <v>2341</v>
      </c>
      <c r="D774" s="38" t="s">
        <v>196</v>
      </c>
      <c r="E774" s="38" t="s">
        <v>1549</v>
      </c>
      <c r="F774" s="38" t="s">
        <v>2342</v>
      </c>
    </row>
    <row r="775" spans="1:6" x14ac:dyDescent="0.2">
      <c r="A775" s="91">
        <f t="shared" si="13"/>
        <v>41943.541669999999</v>
      </c>
      <c r="B775" s="38">
        <v>13</v>
      </c>
      <c r="C775" s="38" t="s">
        <v>2343</v>
      </c>
      <c r="D775" s="38" t="s">
        <v>196</v>
      </c>
      <c r="E775" s="38" t="s">
        <v>2344</v>
      </c>
      <c r="F775" s="38" t="s">
        <v>2345</v>
      </c>
    </row>
    <row r="776" spans="1:6" x14ac:dyDescent="0.2">
      <c r="A776" s="91">
        <f t="shared" si="13"/>
        <v>41943.583330000001</v>
      </c>
      <c r="B776" s="38">
        <v>14</v>
      </c>
      <c r="C776" s="38" t="s">
        <v>1580</v>
      </c>
      <c r="D776" s="38" t="s">
        <v>196</v>
      </c>
      <c r="E776" s="38" t="s">
        <v>2346</v>
      </c>
      <c r="F776" s="38" t="s">
        <v>2347</v>
      </c>
    </row>
    <row r="777" spans="1:6" x14ac:dyDescent="0.2">
      <c r="A777" s="91">
        <f t="shared" si="13"/>
        <v>41943.625</v>
      </c>
      <c r="B777" s="38">
        <v>15</v>
      </c>
      <c r="C777" s="38" t="s">
        <v>2348</v>
      </c>
      <c r="D777" s="38" t="s">
        <v>196</v>
      </c>
      <c r="E777" s="38" t="s">
        <v>268</v>
      </c>
      <c r="F777" s="38" t="s">
        <v>2349</v>
      </c>
    </row>
    <row r="778" spans="1:6" x14ac:dyDescent="0.2">
      <c r="A778" s="91">
        <f t="shared" si="13"/>
        <v>41943.666669999999</v>
      </c>
      <c r="B778" s="38">
        <v>16</v>
      </c>
      <c r="C778" s="38" t="s">
        <v>2350</v>
      </c>
      <c r="D778" s="38" t="s">
        <v>196</v>
      </c>
      <c r="E778" s="38" t="s">
        <v>2351</v>
      </c>
      <c r="F778" s="38" t="s">
        <v>2352</v>
      </c>
    </row>
    <row r="779" spans="1:6" x14ac:dyDescent="0.2">
      <c r="A779" s="91">
        <f t="shared" si="13"/>
        <v>41943.708330000001</v>
      </c>
      <c r="B779" s="38">
        <v>17</v>
      </c>
      <c r="C779" s="38" t="s">
        <v>2353</v>
      </c>
      <c r="D779" s="38" t="s">
        <v>2354</v>
      </c>
      <c r="E779" s="38" t="s">
        <v>196</v>
      </c>
      <c r="F779" s="38" t="s">
        <v>2355</v>
      </c>
    </row>
    <row r="780" spans="1:6" x14ac:dyDescent="0.2">
      <c r="A780" s="91">
        <f t="shared" si="13"/>
        <v>41943.75</v>
      </c>
      <c r="B780" s="38">
        <v>18</v>
      </c>
      <c r="C780" s="38" t="s">
        <v>2356</v>
      </c>
      <c r="D780" s="38" t="s">
        <v>196</v>
      </c>
      <c r="E780" s="38" t="s">
        <v>2357</v>
      </c>
      <c r="F780" s="38" t="s">
        <v>2358</v>
      </c>
    </row>
    <row r="781" spans="1:6" x14ac:dyDescent="0.2">
      <c r="A781" s="91">
        <f t="shared" si="13"/>
        <v>41943.791669999999</v>
      </c>
      <c r="B781" s="38">
        <v>19</v>
      </c>
      <c r="C781" s="38" t="s">
        <v>2359</v>
      </c>
      <c r="D781" s="38" t="s">
        <v>198</v>
      </c>
      <c r="E781" s="38" t="s">
        <v>2360</v>
      </c>
      <c r="F781" s="38" t="s">
        <v>2361</v>
      </c>
    </row>
    <row r="782" spans="1:6" x14ac:dyDescent="0.2">
      <c r="A782" s="91">
        <f t="shared" si="13"/>
        <v>41943.833330000001</v>
      </c>
      <c r="B782" s="38">
        <v>20</v>
      </c>
      <c r="C782" s="38" t="s">
        <v>2362</v>
      </c>
      <c r="D782" s="38" t="s">
        <v>196</v>
      </c>
      <c r="E782" s="38" t="s">
        <v>2363</v>
      </c>
      <c r="F782" s="38" t="s">
        <v>2364</v>
      </c>
    </row>
    <row r="783" spans="1:6" x14ac:dyDescent="0.2">
      <c r="A783" s="91">
        <f t="shared" si="13"/>
        <v>41943.875</v>
      </c>
      <c r="B783" s="38">
        <v>21</v>
      </c>
      <c r="C783" s="38" t="s">
        <v>2365</v>
      </c>
      <c r="D783" s="38" t="s">
        <v>196</v>
      </c>
      <c r="E783" s="38" t="s">
        <v>2366</v>
      </c>
      <c r="F783" s="38" t="s">
        <v>2367</v>
      </c>
    </row>
    <row r="784" spans="1:6" x14ac:dyDescent="0.2">
      <c r="A784" s="91">
        <f t="shared" si="13"/>
        <v>41943.916669999999</v>
      </c>
      <c r="B784" s="38">
        <v>22</v>
      </c>
      <c r="C784" s="38" t="s">
        <v>2368</v>
      </c>
      <c r="D784" s="38" t="s">
        <v>196</v>
      </c>
      <c r="E784" s="38" t="s">
        <v>2369</v>
      </c>
      <c r="F784" s="38" t="s">
        <v>2370</v>
      </c>
    </row>
    <row r="785" spans="1:6" x14ac:dyDescent="0.2">
      <c r="A785" s="91">
        <f t="shared" si="13"/>
        <v>41943.958330000001</v>
      </c>
      <c r="B785" s="38">
        <v>23</v>
      </c>
      <c r="C785" s="38" t="s">
        <v>2371</v>
      </c>
      <c r="D785" s="38" t="s">
        <v>196</v>
      </c>
      <c r="E785" s="38" t="s">
        <v>2372</v>
      </c>
      <c r="F785" s="38" t="s">
        <v>2373</v>
      </c>
    </row>
    <row r="788" spans="1:6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F8" sqref="F8"/>
    </sheetView>
  </sheetViews>
  <sheetFormatPr defaultRowHeight="15" x14ac:dyDescent="0.25"/>
  <cols>
    <col min="1" max="1" width="56.25" style="57" customWidth="1"/>
    <col min="2" max="2" width="26.125" style="57" customWidth="1"/>
    <col min="3" max="6" width="12.125" style="57" customWidth="1"/>
    <col min="7" max="7" width="21.875" style="57" customWidth="1"/>
    <col min="8" max="8" width="26.375" style="57" customWidth="1"/>
    <col min="9" max="9" width="25.125" style="57" customWidth="1"/>
    <col min="10" max="10" width="24.625" style="57" customWidth="1"/>
    <col min="11" max="14" width="12.125" style="57" customWidth="1"/>
    <col min="15" max="16384" width="9" style="53"/>
  </cols>
  <sheetData>
    <row r="1" spans="1:14" ht="15.75" x14ac:dyDescent="0.25">
      <c r="A1" s="265" t="s">
        <v>64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</row>
    <row r="2" spans="1:14" ht="15.75" x14ac:dyDescent="0.25">
      <c r="A2" s="265" t="s">
        <v>322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4" spans="1:14" ht="39" customHeight="1" x14ac:dyDescent="0.2">
      <c r="A4" s="266" t="s">
        <v>65</v>
      </c>
      <c r="B4" s="267" t="s">
        <v>66</v>
      </c>
      <c r="C4" s="267" t="s">
        <v>67</v>
      </c>
      <c r="D4" s="267" t="s">
        <v>68</v>
      </c>
      <c r="E4" s="267" t="s">
        <v>56</v>
      </c>
      <c r="F4" s="267" t="s">
        <v>69</v>
      </c>
      <c r="G4" s="267" t="s">
        <v>122</v>
      </c>
      <c r="H4" s="267"/>
      <c r="I4" s="267"/>
      <c r="J4" s="267"/>
      <c r="K4" s="267" t="s">
        <v>70</v>
      </c>
      <c r="L4" s="267"/>
      <c r="M4" s="267"/>
      <c r="N4" s="267"/>
    </row>
    <row r="5" spans="1:14" ht="81.75" customHeight="1" x14ac:dyDescent="0.2">
      <c r="A5" s="266"/>
      <c r="B5" s="267"/>
      <c r="C5" s="267"/>
      <c r="D5" s="267"/>
      <c r="E5" s="267"/>
      <c r="F5" s="267"/>
      <c r="G5" s="10" t="s">
        <v>5</v>
      </c>
      <c r="H5" s="10" t="s">
        <v>6</v>
      </c>
      <c r="I5" s="10" t="s">
        <v>9</v>
      </c>
      <c r="J5" s="10" t="s">
        <v>7</v>
      </c>
      <c r="K5" s="54" t="s">
        <v>0</v>
      </c>
      <c r="L5" s="54" t="s">
        <v>1</v>
      </c>
      <c r="M5" s="54" t="s">
        <v>2</v>
      </c>
      <c r="N5" s="54" t="s">
        <v>3</v>
      </c>
    </row>
    <row r="6" spans="1:14" ht="70.5" customHeight="1" x14ac:dyDescent="0.2">
      <c r="A6" s="55" t="s">
        <v>71</v>
      </c>
      <c r="B6" s="122" t="s">
        <v>195</v>
      </c>
      <c r="C6" s="80">
        <v>41821</v>
      </c>
      <c r="D6" s="80">
        <v>42004</v>
      </c>
      <c r="E6" s="54" t="s">
        <v>72</v>
      </c>
      <c r="F6" s="56" t="s">
        <v>73</v>
      </c>
      <c r="G6" s="56"/>
      <c r="H6" s="56"/>
      <c r="I6" s="56"/>
      <c r="J6" s="56"/>
      <c r="K6" s="122">
        <v>1519.42</v>
      </c>
      <c r="L6" s="122">
        <v>2042.12</v>
      </c>
      <c r="M6" s="122">
        <v>2340.36</v>
      </c>
      <c r="N6" s="122">
        <v>3064.8</v>
      </c>
    </row>
    <row r="7" spans="1:14" ht="45" x14ac:dyDescent="0.2">
      <c r="A7" s="55" t="s">
        <v>74</v>
      </c>
      <c r="B7" s="122" t="s">
        <v>195</v>
      </c>
      <c r="C7" s="80">
        <v>41821</v>
      </c>
      <c r="D7" s="80">
        <v>42004</v>
      </c>
      <c r="E7" s="54" t="s">
        <v>72</v>
      </c>
      <c r="F7" s="56" t="s">
        <v>73</v>
      </c>
      <c r="G7" s="56"/>
      <c r="H7" s="56"/>
      <c r="I7" s="56"/>
      <c r="J7" s="56"/>
      <c r="K7" s="122">
        <v>1230.49</v>
      </c>
      <c r="L7" s="122">
        <v>1553.24</v>
      </c>
      <c r="M7" s="122">
        <v>1004.15</v>
      </c>
      <c r="N7" s="122">
        <v>893.81</v>
      </c>
    </row>
    <row r="8" spans="1:14" ht="57.75" customHeight="1" x14ac:dyDescent="0.2">
      <c r="A8" s="55" t="s">
        <v>75</v>
      </c>
      <c r="B8" s="122" t="s">
        <v>195</v>
      </c>
      <c r="C8" s="80">
        <v>41821</v>
      </c>
      <c r="D8" s="80">
        <v>42004</v>
      </c>
      <c r="E8" s="54" t="s">
        <v>76</v>
      </c>
      <c r="F8" s="56" t="s">
        <v>73</v>
      </c>
      <c r="G8" s="56"/>
      <c r="H8" s="56"/>
      <c r="I8" s="56"/>
      <c r="J8" s="56"/>
      <c r="K8" s="122">
        <v>192876.41</v>
      </c>
      <c r="L8" s="122">
        <v>299810.78999999998</v>
      </c>
      <c r="M8" s="122">
        <v>680547.65</v>
      </c>
      <c r="N8" s="122">
        <v>1053932.83</v>
      </c>
    </row>
    <row r="9" spans="1:14" ht="57.75" customHeight="1" x14ac:dyDescent="0.2">
      <c r="A9" s="55" t="s">
        <v>118</v>
      </c>
      <c r="B9" s="122" t="s">
        <v>194</v>
      </c>
      <c r="C9" s="80">
        <v>41821</v>
      </c>
      <c r="D9" s="80">
        <v>42004</v>
      </c>
      <c r="E9" s="54" t="s">
        <v>119</v>
      </c>
      <c r="F9" s="56" t="s">
        <v>73</v>
      </c>
      <c r="G9" s="56">
        <v>28.56</v>
      </c>
      <c r="H9" s="56">
        <v>26.24</v>
      </c>
      <c r="I9" s="56">
        <v>17.87</v>
      </c>
      <c r="J9" s="56">
        <v>10.46</v>
      </c>
      <c r="K9" s="54"/>
      <c r="L9" s="54"/>
      <c r="M9" s="54"/>
      <c r="N9" s="54"/>
    </row>
    <row r="10" spans="1:14" ht="57.75" customHeight="1" x14ac:dyDescent="0.2">
      <c r="A10" s="55" t="s">
        <v>120</v>
      </c>
      <c r="B10" s="122" t="s">
        <v>194</v>
      </c>
      <c r="C10" s="80">
        <v>41821</v>
      </c>
      <c r="D10" s="80">
        <v>42004</v>
      </c>
      <c r="E10" s="54" t="s">
        <v>121</v>
      </c>
      <c r="F10" s="56" t="s">
        <v>73</v>
      </c>
      <c r="G10" s="81">
        <v>0.79600000000000004</v>
      </c>
      <c r="H10" s="81">
        <v>0.79600000000000004</v>
      </c>
      <c r="I10" s="81">
        <v>0.79600000000000004</v>
      </c>
      <c r="J10" s="81">
        <v>0.79600000000000004</v>
      </c>
      <c r="K10" s="54"/>
      <c r="L10" s="54"/>
      <c r="M10" s="54"/>
      <c r="N10" s="54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2014-11-12T07:51:56Z</cp:lastPrinted>
  <dcterms:created xsi:type="dcterms:W3CDTF">2013-02-04T09:28:33Z</dcterms:created>
  <dcterms:modified xsi:type="dcterms:W3CDTF">2014-11-12T07:52:10Z</dcterms:modified>
</cp:coreProperties>
</file>